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Jm0026-smb5\健康福祉部\健康福祉部（本庁）\各課専用\薬務課\01 共用\★ 物価高騰等対策\R7-12補正事業\☆08 実績報告\01 実績報告検討\02 事前周知\HP掲載用\"/>
    </mc:Choice>
  </mc:AlternateContent>
  <xr:revisionPtr revIDLastSave="0" documentId="13_ncr:1_{C7B72880-23F2-4FFD-86ED-6713A3F9E5DC}"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0">【総額及び平均額】賃上げ支援事業実績報告書!$A$1:$G$30</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97" l="1"/>
  <c r="E28" i="97"/>
  <c r="C29" i="97"/>
  <c r="C28" i="97"/>
  <c r="G25" i="97" l="1"/>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G7" i="97" s="1"/>
  <c r="HI2" i="98"/>
  <c r="E7" i="97" l="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<sst xmlns="http://schemas.openxmlformats.org/spreadsheetml/2006/main" count="570" uniqueCount="165">
  <si>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</si>
  <si>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</si>
  <si>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</si>
  <si>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</si>
  <si>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</si>
  <si>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</si>
  <si>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</si>
  <si>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</si>
  <si>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</si>
  <si>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</si>
  <si>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</si>
  <si>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</si>
  <si>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</si>
  <si>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</si>
  <si>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</si>
  <si>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</si>
  <si>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</si>
  <si>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</si>
  <si>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</si>
  <si>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</si>
  <si>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</si>
  <si>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</si>
  <si>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</si>
  <si>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</si>
  <si>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</si>
  <si>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</si>
  <si>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</si>
  <si>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</si>
  <si>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</si>
  <si>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</si>
  <si>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</si>
  <si>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</si>
  <si>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</si>
  <si>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</si>
  <si>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</si>
  <si>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</si>
  <si>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</si>
  <si>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</si>
  <si>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</si>
  <si>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</si>
  <si>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</si>
  <si>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</si>
  <si>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</si>
  <si>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</si>
  <si>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</si>
  <si>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</si>
  <si>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</si>
  <si>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</si>
  <si>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</si>
  <si>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</si>
  <si>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</si>
  <si>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</si>
  <si>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</si>
  <si>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</si>
  <si>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</si>
  <si>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</si>
  <si>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</si>
  <si>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</si>
  <si>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</si>
  <si>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</si>
  <si>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</si>
  <si>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</si>
  <si>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</si>
  <si>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</si>
  <si>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</si>
  <si>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</si>
  <si>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</si>
  <si>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</si>
  <si>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</si>
  <si>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</si>
  <si>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</si>
  <si>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</si>
  <si>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</si>
  <si>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</si>
  <si>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</si>
  <si>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</si>
  <si>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</si>
  <si>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</si>
  <si>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</si>
  <si>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</si>
  <si>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</si>
  <si>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</si>
  <si>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</si>
  <si>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</si>
  <si>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</si>
  <si>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</si>
  <si>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</si>
  <si>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</si>
  <si>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</si>
  <si>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</si>
  <si>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</si>
  <si>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</si>
  <si>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</si>
  <si>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</si>
  <si>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</si>
  <si>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</si>
  <si>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</si>
  <si>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</si>
  <si>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</si>
  <si>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</si>
  <si>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</si>
  <si>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</si>
  <si>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</si>
  <si>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</si>
  <si>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</si>
  <si>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</si>
  <si>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</si>
  <si>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</si>
  <si>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</si>
  <si>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</si>
  <si>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</si>
  <si>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</si>
  <si>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</si>
  <si>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</si>
  <si>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</si>
  <si>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</si>
  <si>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</si>
  <si>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</si>
  <si>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</si>
  <si>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</si>
  <si>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</si>
  <si>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</si>
  <si>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</si>
  <si>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</si>
  <si>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</si>
  <si>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</si>
  <si>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t>②月額または
月額換算額</t>
    <rPh sb="1" eb="3">
      <t>ゲツガク</t>
    </rPh>
    <phoneticPr fontId="38"/>
  </si>
  <si>
    <r>
      <t>（第３号様式）（別紙様式２）</t>
    </r>
    <r>
      <rPr>
        <b/>
        <sz val="14"/>
        <color rgb="FFFF0000"/>
        <rFont val="ＭＳ Ｐゴシック"/>
        <family val="3"/>
        <charset val="128"/>
        <scheme val="minor"/>
      </rPr>
      <t>※薬局（施設単位）の報告</t>
    </r>
    <rPh sb="1" eb="2">
      <t>ダイ</t>
    </rPh>
    <rPh sb="3" eb="4">
      <t>ゴウ</t>
    </rPh>
    <rPh sb="4" eb="6">
      <t>ヨウシキ</t>
    </rPh>
    <rPh sb="8" eb="10">
      <t>ベッシ</t>
    </rPh>
    <rPh sb="10" eb="12">
      <t>ヨウシキ</t>
    </rPh>
    <rPh sb="15" eb="17">
      <t>ヤッキョク</t>
    </rPh>
    <rPh sb="18" eb="20">
      <t>シセツ</t>
    </rPh>
    <rPh sb="20" eb="22">
      <t>タンイ</t>
    </rPh>
    <rPh sb="24" eb="26">
      <t>ホウコク</t>
    </rPh>
    <phoneticPr fontId="39"/>
  </si>
  <si>
    <t>薬局の名称：</t>
    <rPh sb="0" eb="2">
      <t>ヤッキョク</t>
    </rPh>
    <rPh sb="3" eb="5">
      <t>メイショウ</t>
    </rPh>
    <phoneticPr fontId="39"/>
  </si>
  <si>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9"/>
  </si>
  <si>
    <t>▲▲薬局</t>
    <rPh sb="2" eb="4">
      <t>ヤッキョク</t>
    </rPh>
    <phoneticPr fontId="38"/>
  </si>
  <si>
    <t>○○</t>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</si>
  <si>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</si>
  <si>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</si>
  <si>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</si>
  <si>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</si>
  <si>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t>　一時金または特別手当</t>
    <rPh sb="1" eb="4">
      <t>イチジキン</t>
    </rPh>
    <rPh sb="7" eb="9">
      <t>トクベツ</t>
    </rPh>
    <rPh sb="9" eb="11">
      <t>テアテ</t>
    </rPh>
    <phoneticPr fontId="39"/>
  </si>
  <si>
    <t>○</t>
    <phoneticPr fontId="38"/>
  </si>
  <si>
    <t>×</t>
    <phoneticPr fontId="38"/>
  </si>
  <si>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8"/>
  </si>
  <si>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8"/>
  </si>
  <si>
    <t>交付確定額は処遇改善推進事業の支給額から返還額を除いた額となります。</t>
    <rPh sb="0" eb="2">
      <t>コウフ</t>
    </rPh>
    <rPh sb="2" eb="5">
      <t>カクテイガク</t>
    </rPh>
    <rPh sb="15" eb="18">
      <t>シキュウガク</t>
    </rPh>
    <rPh sb="20" eb="23">
      <t>ヘンカンガク</t>
    </rPh>
    <rPh sb="24" eb="25">
      <t>ノゾ</t>
    </rPh>
    <rPh sb="27" eb="28">
      <t>ガク</t>
    </rPh>
    <phoneticPr fontId="38"/>
  </si>
  <si>
    <t>法人名又は個人事業主名：</t>
    <rPh sb="0" eb="2">
      <t>ホウジン</t>
    </rPh>
    <rPh sb="2" eb="3">
      <t>メイ</t>
    </rPh>
    <rPh sb="3" eb="4">
      <t>マタ</t>
    </rPh>
    <rPh sb="5" eb="7">
      <t>コジン</t>
    </rPh>
    <rPh sb="7" eb="10">
      <t>ジギョウヌシ</t>
    </rPh>
    <rPh sb="10" eb="11">
      <t>メイ</t>
    </rPh>
    <phoneticPr fontId="39"/>
  </si>
  <si>
    <t>令和７年度京都府医療機関等処遇改善推進事業　実績報告書
（賃金改善報告書）</t>
    <rPh sb="0" eb="2">
      <t>レイワ</t>
    </rPh>
    <rPh sb="3" eb="5">
      <t>ネンド</t>
    </rPh>
    <rPh sb="5" eb="8">
      <t>キョウトフ</t>
    </rPh>
    <rPh sb="8" eb="10">
      <t>イリョウ</t>
    </rPh>
    <rPh sb="10" eb="12">
      <t>キカン</t>
    </rPh>
    <rPh sb="12" eb="13">
      <t>トウ</t>
    </rPh>
    <rPh sb="13" eb="15">
      <t>ショグウ</t>
    </rPh>
    <rPh sb="15" eb="17">
      <t>カイゼン</t>
    </rPh>
    <rPh sb="17" eb="19">
      <t>スイシン</t>
    </rPh>
    <rPh sb="19" eb="21">
      <t>ジギョウ</t>
    </rPh>
    <rPh sb="22" eb="24">
      <t>ジッセキ</t>
    </rPh>
    <rPh sb="24" eb="27">
      <t>ホウコクショ</t>
    </rPh>
    <rPh sb="29" eb="31">
      <t>チンギン</t>
    </rPh>
    <rPh sb="31" eb="33">
      <t>カイゼン</t>
    </rPh>
    <rPh sb="33" eb="36">
      <t>ホウコクショ</t>
    </rPh>
    <phoneticPr fontId="39"/>
  </si>
  <si>
    <t>❸：令和７年度京都府医療機関等処遇改善推進事業の支給額（直接入力）</t>
    <rPh sb="2" eb="4">
      <t>レイワ</t>
    </rPh>
    <rPh sb="5" eb="7">
      <t>ネンド</t>
    </rPh>
    <rPh sb="7" eb="10">
      <t>キョウトフ</t>
    </rPh>
    <rPh sb="10" eb="12">
      <t>イリョウ</t>
    </rPh>
    <rPh sb="12" eb="14">
      <t>キカン</t>
    </rPh>
    <rPh sb="14" eb="15">
      <t>トウ</t>
    </rPh>
    <rPh sb="15" eb="17">
      <t>ショグウ</t>
    </rPh>
    <rPh sb="17" eb="19">
      <t>カイゼン</t>
    </rPh>
    <rPh sb="19" eb="21">
      <t>スイシン</t>
    </rPh>
    <rPh sb="21" eb="23">
      <t>ジギョウ</t>
    </rPh>
    <rPh sb="24" eb="27">
      <t>シキュウガク</t>
    </rPh>
    <rPh sb="28" eb="30">
      <t>チョクセツ</t>
    </rPh>
    <rPh sb="30" eb="32">
      <t>ニュウリョク</t>
    </rPh>
    <phoneticPr fontId="38"/>
  </si>
  <si>
    <t>収支決算</t>
    <rPh sb="0" eb="4">
      <t>シュウシケッサン</t>
    </rPh>
    <phoneticPr fontId="38"/>
  </si>
  <si>
    <t>収入</t>
    <rPh sb="0" eb="2">
      <t>シュウニュウ</t>
    </rPh>
    <phoneticPr fontId="38"/>
  </si>
  <si>
    <t>支出</t>
    <rPh sb="0" eb="2">
      <t>シシュツ</t>
    </rPh>
    <phoneticPr fontId="38"/>
  </si>
  <si>
    <t>補助金収入</t>
  </si>
  <si>
    <t>人件費等</t>
    <rPh sb="0" eb="4">
      <t>ジンケンヒトウ</t>
    </rPh>
    <phoneticPr fontId="38"/>
  </si>
  <si>
    <t>計</t>
  </si>
  <si>
    <t>計</t>
    <rPh sb="0" eb="1">
      <t>ケイ</t>
    </rPh>
    <phoneticPr fontId="38"/>
  </si>
  <si>
    <t>（収入計と支出計は一致させること）</t>
    <phoneticPr fontId="38"/>
  </si>
  <si>
    <t>左側（Ｅ列）：開設者名を記載してください。（例：医療法人○○会　理事長　○○　○○）
右側（Ｇ列）：❶は賃金改善の総額が転記されます。</t>
    <rPh sb="0" eb="2">
      <t>ヒダリガワ</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52" eb="54">
      <t>チンギン</t>
    </rPh>
    <rPh sb="54" eb="56">
      <t>カイゼン</t>
    </rPh>
    <rPh sb="57" eb="59">
      <t>ソウガク</t>
    </rPh>
    <rPh sb="60" eb="62">
      <t>テンキ</t>
    </rPh>
    <phoneticPr fontId="38"/>
  </si>
  <si>
    <t>左側（Ｅ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右側（Ｇ列）：❶－❷が自動計算されます。</t>
    <rPh sb="37" eb="39">
      <t>シセツ</t>
    </rPh>
    <rPh sb="94" eb="96">
      <t>シキュウ</t>
    </rPh>
    <rPh sb="96" eb="98">
      <t>タイショウ</t>
    </rPh>
    <rPh sb="102" eb="104">
      <t>シセツ</t>
    </rPh>
    <rPh sb="106" eb="108">
      <t>キサイ</t>
    </rPh>
    <rPh sb="116" eb="118">
      <t>ミギガワ</t>
    </rPh>
    <rPh sb="127" eb="129">
      <t>ジドウ</t>
    </rPh>
    <rPh sb="129" eb="131">
      <t>ケイサン</t>
    </rPh>
    <phoneticPr fontId="38"/>
  </si>
  <si>
    <t>左側（Ｅ列）：施設の名称を記載してください。（例：医療法人○○会　▲▲医院）
右側（Ｇ列）：❶に記載された「賃金改善の総額」にベースアップ評価料を活用した金額や本補助金以外の賃上げ補助金を活用した金額が含まれている場合はその金額を記載してください。</t>
    <rPh sb="0" eb="2">
      <t>ヒダリガワ</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</si>
  <si>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左側（Ｅ列）：補助金の対象となる補助対象経費が補助金の支給額と同額以上であることを判定します。
右側（Ｇ列）：❸は「処遇改善推進事業」の交付決定通知書から転記してください。</t>
    <rPh sb="0" eb="2">
      <t>ヒダリガワ</t>
    </rPh>
    <rPh sb="11" eb="13">
      <t>タイショウ</t>
    </rPh>
    <rPh sb="16" eb="18">
      <t>ホジョ</t>
    </rPh>
    <rPh sb="18" eb="20">
      <t>タイショウ</t>
    </rPh>
    <rPh sb="20" eb="22">
      <t>ケイヒ</t>
    </rPh>
    <rPh sb="27" eb="30">
      <t>シキュウガク</t>
    </rPh>
    <rPh sb="31" eb="33">
      <t>ドウガク</t>
    </rPh>
    <rPh sb="33" eb="35">
      <t>イジョウ</t>
    </rPh>
    <rPh sb="41" eb="43">
      <t>ハンテイ</t>
    </rPh>
    <rPh sb="48" eb="50">
      <t>ミギガワ</t>
    </rPh>
    <rPh sb="68" eb="70">
      <t>コウフ</t>
    </rPh>
    <rPh sb="70" eb="72">
      <t>ケッテイ</t>
    </rPh>
    <rPh sb="72" eb="74">
      <t>ツウチ</t>
    </rPh>
    <rPh sb="74" eb="75">
      <t>ショ</t>
    </rPh>
    <rPh sb="77" eb="79">
      <t>テンキ</t>
    </rPh>
    <phoneticPr fontId="38"/>
  </si>
  <si>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6" eb="38">
      <t>チンギン</t>
    </rPh>
    <rPh sb="38" eb="40">
      <t>カイゼン</t>
    </rPh>
    <rPh sb="40" eb="41">
      <t>マエ</t>
    </rPh>
    <rPh sb="42" eb="44">
      <t>スイジュン</t>
    </rPh>
    <phoneticPr fontId="38"/>
  </si>
  <si>
    <t>補助金を活用して令和７年12月から令和８年５月までの間に基本給の引き上げによる賃金改善を行った額（円単位）を直接入力してください。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</si>
  <si>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補助金を活用して令和７年12月から令和８年５月までの間に毎月決まって支払われる手当の引き上げによる賃金改善を行った額（円単位）を直接入力してください。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</si>
  <si>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t>（補助金を充て、算出可能な場合のみ記載）
　基本給や毎月決まって支払われる手当の引き上げに伴う賞与、時間外手当、法定福利費（事業主負担分のみ）等の増加分に用いた金額（算出が難しいは上記に含めてください。）</t>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</si>
  <si>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当該部分を算出できないものの、補助金を充てている場合は上記に含めてください。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10" eb="111">
      <t>ア</t>
    </rPh>
    <rPh sb="115" eb="117">
      <t>バアイ</t>
    </rPh>
    <rPh sb="118" eb="120">
      <t>ジョウキ</t>
    </rPh>
    <rPh sb="121" eb="122">
      <t>フク</t>
    </rPh>
    <phoneticPr fontId="39"/>
  </si>
  <si>
    <t>補助金を活用して令和７年12月分から令和８年３月分までの最大４ヶ月分として支給した一時金または特別手当の金額（円単位）を直接入力してください。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</si>
  <si>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度に2.0％を上回るベースアップをすでに実施していた場合で、令和７年12月から令和８年５月までの間の当該2.0％を上回る部分の補てんに本補助金を充てた場合は、別紙にて算定した金額を右の欄に記載してください</t>
    <rPh sb="11" eb="13">
      <t>ウワマワ</t>
    </rPh>
    <rPh sb="24" eb="26">
      <t>ジッシ</t>
    </rPh>
    <rPh sb="30" eb="32">
      <t>バアイ</t>
    </rPh>
    <rPh sb="67" eb="68">
      <t>ホ</t>
    </rPh>
    <rPh sb="71" eb="72">
      <t>ホン</t>
    </rPh>
    <rPh sb="76" eb="77">
      <t>ア</t>
    </rPh>
    <rPh sb="79" eb="81">
      <t>バアイ</t>
    </rPh>
    <rPh sb="91" eb="93">
      <t>キンガク</t>
    </rPh>
    <rPh sb="94" eb="95">
      <t>ミギ</t>
    </rPh>
    <rPh sb="96" eb="97">
      <t>ラン</t>
    </rPh>
    <rPh sb="98" eb="100">
      <t>キサイ</t>
    </rPh>
    <phoneticPr fontId="38"/>
  </si>
  <si>
    <t>以下、補助金を活用した、個別職種の賃金改善の内容について記載してください。
政策上の必要性から把握するものであり、補助金の交付額には影響しません。職種ごとの賃金改善の総額と薬局全体の賃金改善の総額が一致しなくても差し支えありません。</t>
    <rPh sb="0" eb="2">
      <t>イカ</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</si>
</sst>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4"/>
      <name val="ＭＳ Ｐゴシック"/>
      <family val="3"/>
      <charset val="128"/>
      <scheme val="minor"/>
    </font>
    <font>
      <b/>
      <u/>
      <sz val="12"/>
      <name val="ＭＳ ゴシック"/>
      <family val="3"/>
      <charset val="128"/>
    </font>
    <font>
      <sz val="11"/>
      <color rgb="FF00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cellStyleXfs>
  <cellXfs count="88">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176" fontId="48" fillId="36" borderId="0" xfId="69" applyNumberFormat="1" applyFont="1" applyFill="1" applyAlignment="1" applyProtection="1">
      <alignment horizontal="right"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Alignment="1" applyProtection="1">
      <alignment horizontal="right" vertical="center"/>
      <protection locked="0"/>
    </xf>
    <xf numFmtId="178" fontId="33" fillId="0" borderId="5" xfId="71" applyNumberFormat="1" applyFont="1" applyBorder="1" applyAlignment="1">
      <alignment horizontal="center" vertical="center" wrapText="1"/>
    </xf>
    <xf numFmtId="176" fontId="33" fillId="0" borderId="5" xfId="71" applyNumberFormat="1" applyFont="1" applyBorder="1" applyAlignment="1">
      <alignment horizontal="center"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176" fontId="33" fillId="0" borderId="5" xfId="69" applyNumberFormat="1" applyFont="1" applyBorder="1" applyAlignment="1">
      <alignment horizontal="center" vertical="center" wrapText="1"/>
    </xf>
    <xf numFmtId="0" fontId="9" fillId="0" borderId="0" xfId="69" applyFont="1">
      <alignment vertical="center"/>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76" fontId="33" fillId="0" borderId="23" xfId="69" applyNumberFormat="1" applyFont="1" applyBorder="1" applyAlignment="1">
      <alignment horizontal="center" vertical="center" wrapText="1"/>
    </xf>
    <xf numFmtId="179" fontId="33" fillId="0" borderId="5"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7" fillId="0" borderId="0" xfId="69" applyFont="1" applyAlignment="1">
      <alignment vertical="center" wrapText="1"/>
    </xf>
    <xf numFmtId="0" fontId="6" fillId="0" borderId="0" xfId="69" applyFont="1" applyAlignment="1">
      <alignment vertical="center" wrapText="1"/>
    </xf>
    <xf numFmtId="0" fontId="47" fillId="0" borderId="0" xfId="69" applyFont="1" applyAlignment="1">
      <alignment vertical="center" wrapText="1"/>
    </xf>
    <xf numFmtId="0" fontId="5" fillId="0" borderId="0" xfId="69" applyFont="1" applyAlignment="1">
      <alignment vertical="center" wrapText="1"/>
    </xf>
    <xf numFmtId="0" fontId="4" fillId="0" borderId="0" xfId="69" applyFont="1" applyAlignment="1">
      <alignment vertical="center" wrapText="1"/>
    </xf>
    <xf numFmtId="176" fontId="48" fillId="35" borderId="0" xfId="68" applyNumberFormat="1" applyFont="1" applyFill="1" applyAlignment="1" applyProtection="1">
      <alignment horizontal="right" vertical="center"/>
      <protection locked="0"/>
    </xf>
    <xf numFmtId="0" fontId="33" fillId="0" borderId="5" xfId="69" applyFont="1" applyBorder="1" applyAlignment="1">
      <alignment horizontal="center" vertical="center" wrapText="1"/>
    </xf>
    <xf numFmtId="0" fontId="33" fillId="0" borderId="3" xfId="69" applyFont="1" applyBorder="1" applyAlignment="1">
      <alignment vertical="center" wrapText="1"/>
    </xf>
    <xf numFmtId="0" fontId="3" fillId="0" borderId="0" xfId="69" applyFont="1" applyAlignment="1">
      <alignment vertical="center" wrapText="1"/>
    </xf>
    <xf numFmtId="0" fontId="3" fillId="0" borderId="0" xfId="69" applyFont="1">
      <alignment vertical="center"/>
    </xf>
    <xf numFmtId="0" fontId="53" fillId="0" borderId="0" xfId="69" applyFont="1" applyProtection="1">
      <alignment vertical="center"/>
      <protection locked="0"/>
    </xf>
    <xf numFmtId="0" fontId="53" fillId="0" borderId="0" xfId="69" applyFont="1" applyAlignment="1" applyProtection="1">
      <alignment horizontal="center" vertical="center"/>
      <protection locked="0"/>
    </xf>
    <xf numFmtId="0" fontId="53" fillId="35" borderId="0" xfId="69" applyFont="1" applyFill="1" applyAlignment="1" applyProtection="1">
      <alignment horizontal="right" vertical="center"/>
      <protection locked="0"/>
    </xf>
    <xf numFmtId="176" fontId="53" fillId="36" borderId="0" xfId="68" applyNumberFormat="1" applyFont="1" applyFill="1" applyAlignment="1" applyProtection="1">
      <alignment horizontal="right" vertical="center"/>
      <protection locked="0"/>
    </xf>
    <xf numFmtId="0" fontId="53" fillId="0" borderId="0" xfId="69" applyFont="1">
      <alignment vertical="center"/>
    </xf>
    <xf numFmtId="0" fontId="53" fillId="36" borderId="0" xfId="69" applyFont="1" applyFill="1" applyAlignment="1" applyProtection="1">
      <alignment horizontal="right" vertical="center"/>
      <protection locked="0"/>
    </xf>
    <xf numFmtId="0" fontId="2" fillId="0" borderId="0" xfId="69" applyFont="1" applyAlignment="1">
      <alignment horizontal="right" vertical="center"/>
    </xf>
    <xf numFmtId="0" fontId="2" fillId="0" borderId="5" xfId="69" applyFont="1" applyBorder="1" applyAlignment="1">
      <alignment horizontal="center" vertical="center"/>
    </xf>
    <xf numFmtId="0" fontId="54" fillId="0" borderId="5" xfId="0" applyFont="1" applyBorder="1" applyAlignment="1">
      <alignment horizontal="center" vertical="center"/>
    </xf>
    <xf numFmtId="176" fontId="2" fillId="0" borderId="5" xfId="69" applyNumberFormat="1" applyFont="1" applyBorder="1" applyAlignment="1">
      <alignment vertical="center" shrinkToFit="1"/>
    </xf>
    <xf numFmtId="0" fontId="2" fillId="0" borderId="0" xfId="69" applyFont="1" applyAlignment="1">
      <alignment horizontal="left" vertical="center"/>
    </xf>
    <xf numFmtId="0" fontId="1" fillId="0" borderId="0" xfId="69" applyFont="1" applyAlignment="1">
      <alignment vertical="center" wrapText="1"/>
    </xf>
    <xf numFmtId="0" fontId="2" fillId="0" borderId="5" xfId="69" applyFont="1" applyBorder="1" applyAlignment="1">
      <alignment horizontal="center" vertical="center"/>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52" fillId="0" borderId="0" xfId="69" applyFont="1" applyAlignment="1">
      <alignment horizontal="center" vertical="center" wrapText="1"/>
    </xf>
    <xf numFmtId="0" fontId="52" fillId="0" borderId="0" xfId="69" applyFont="1" applyAlignment="1">
      <alignment horizontal="center"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53"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6" fillId="0" borderId="27" xfId="69" applyFont="1" applyBorder="1" applyAlignment="1">
      <alignment horizontal="left" vertical="center" wrapText="1"/>
    </xf>
    <xf numFmtId="0" fontId="6" fillId="0" borderId="27" xfId="69" applyFont="1" applyBorder="1" applyAlignment="1">
      <alignment horizontal="left" vertical="center"/>
    </xf>
    <xf numFmtId="0" fontId="15" fillId="0" borderId="19" xfId="58" applyBorder="1" applyAlignment="1">
      <alignment horizontal="center" vertical="center"/>
    </xf>
    <xf numFmtId="0" fontId="15"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0"/>
  <sheetViews>
    <sheetView tabSelected="1" view="pageBreakPreview" zoomScale="85" zoomScaleNormal="85" zoomScaleSheetLayoutView="85" workbookViewId="0">
      <selection activeCell="B18" sqref="B18:E20"/>
    </sheetView>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127</v>
      </c>
      <c r="B1" s="12"/>
      <c r="C1" s="12"/>
      <c r="D1" s="12"/>
      <c r="E1" s="12"/>
      <c r="F1" s="5"/>
      <c r="G1" s="25"/>
    </row>
    <row r="2" spans="1:14" ht="46.5" customHeight="1">
      <c r="A2" s="73" t="s">
        <v>143</v>
      </c>
      <c r="B2" s="74"/>
      <c r="C2" s="74"/>
      <c r="D2" s="74"/>
      <c r="E2" s="74"/>
      <c r="F2" s="74"/>
      <c r="G2" s="74"/>
      <c r="H2" s="42" t="s">
        <v>50</v>
      </c>
    </row>
    <row r="3" spans="1:14" ht="32.25" customHeight="1">
      <c r="A3" s="52" t="s">
        <v>142</v>
      </c>
      <c r="B3" s="53"/>
      <c r="C3" s="53"/>
      <c r="D3" s="53"/>
      <c r="E3" s="54" t="s">
        <v>131</v>
      </c>
      <c r="F3" s="52" t="s">
        <v>114</v>
      </c>
      <c r="G3" s="55">
        <f>SUM($G$10:$G$14)</f>
        <v>0</v>
      </c>
      <c r="H3" s="45" t="s">
        <v>153</v>
      </c>
    </row>
    <row r="4" spans="1:14" ht="26.25" customHeight="1">
      <c r="A4" s="52" t="s">
        <v>128</v>
      </c>
      <c r="B4" s="53"/>
      <c r="C4" s="53"/>
      <c r="D4" s="53"/>
      <c r="E4" s="54" t="s">
        <v>130</v>
      </c>
      <c r="F4" s="56" t="s">
        <v>113</v>
      </c>
      <c r="G4" s="55">
        <v>0</v>
      </c>
      <c r="H4" s="46" t="s">
        <v>155</v>
      </c>
    </row>
    <row r="5" spans="1:14" ht="45.75" customHeight="1">
      <c r="A5" s="77" t="s">
        <v>139</v>
      </c>
      <c r="B5" s="77"/>
      <c r="C5" s="77"/>
      <c r="D5" s="77"/>
      <c r="E5" s="57"/>
      <c r="F5" s="56" t="s">
        <v>124</v>
      </c>
      <c r="G5" s="55">
        <f>ROUNDDOWN(G3-G4,-3)</f>
        <v>0</v>
      </c>
      <c r="H5" s="50" t="s">
        <v>154</v>
      </c>
      <c r="I5" s="51" t="s">
        <v>137</v>
      </c>
      <c r="J5" s="51" t="s">
        <v>138</v>
      </c>
    </row>
    <row r="6" spans="1:14" ht="41.25" customHeight="1">
      <c r="A6" s="52" t="s">
        <v>125</v>
      </c>
      <c r="B6" s="53"/>
      <c r="C6" s="53"/>
      <c r="D6" s="53"/>
      <c r="E6" s="55" t="str">
        <f>IF(G5&gt;=G6,"○","×")</f>
        <v>○</v>
      </c>
      <c r="F6" s="52" t="s">
        <v>144</v>
      </c>
      <c r="G6" s="55"/>
      <c r="H6" s="63" t="s">
        <v>156</v>
      </c>
    </row>
    <row r="7" spans="1:14" ht="26.25" customHeight="1">
      <c r="A7" s="17" t="s">
        <v>61</v>
      </c>
      <c r="B7" s="18"/>
      <c r="C7" s="18"/>
      <c r="D7" s="18"/>
      <c r="E7" s="19">
        <f>G6-G7</f>
        <v>0</v>
      </c>
      <c r="F7" s="17" t="s">
        <v>112</v>
      </c>
      <c r="G7" s="47">
        <f>IF(ROUNDDOWN(G6-G5,-3)&lt;=0,0,ROUNDDOWN(G6-G5,-3))</f>
        <v>0</v>
      </c>
      <c r="H7" s="42" t="s">
        <v>141</v>
      </c>
    </row>
    <row r="8" spans="1:14" ht="41.25" customHeight="1">
      <c r="A8" s="48" t="s">
        <v>132</v>
      </c>
      <c r="B8" s="67" t="s">
        <v>133</v>
      </c>
      <c r="C8" s="68"/>
      <c r="D8" s="68"/>
      <c r="E8" s="69"/>
      <c r="F8" s="67" t="s">
        <v>54</v>
      </c>
      <c r="G8" s="69"/>
      <c r="H8" s="8"/>
    </row>
    <row r="9" spans="1:14" s="36" customFormat="1" ht="66" customHeight="1">
      <c r="A9" s="33" t="s">
        <v>109</v>
      </c>
      <c r="B9" s="34" t="s">
        <v>99</v>
      </c>
      <c r="C9" s="34" t="s">
        <v>110</v>
      </c>
      <c r="D9" s="34" t="s">
        <v>98</v>
      </c>
      <c r="E9" s="34" t="s">
        <v>157</v>
      </c>
      <c r="F9" s="65" t="s">
        <v>115</v>
      </c>
      <c r="G9" s="66"/>
      <c r="H9" s="35" t="s">
        <v>100</v>
      </c>
    </row>
    <row r="10" spans="1:14" ht="50.25" customHeight="1">
      <c r="A10" s="11" t="s">
        <v>134</v>
      </c>
      <c r="B10" s="30"/>
      <c r="C10" s="16"/>
      <c r="D10" s="41"/>
      <c r="E10" s="16"/>
      <c r="F10" s="11"/>
      <c r="G10" s="31">
        <f>B10*C10*D10</f>
        <v>0</v>
      </c>
      <c r="H10" s="15" t="s">
        <v>158</v>
      </c>
    </row>
    <row r="11" spans="1:14" ht="57" customHeight="1">
      <c r="A11" s="11" t="s">
        <v>135</v>
      </c>
      <c r="B11" s="30"/>
      <c r="C11" s="16"/>
      <c r="D11" s="41"/>
      <c r="E11" s="16"/>
      <c r="F11" s="11"/>
      <c r="G11" s="31">
        <f t="shared" ref="G11:G13" si="0">B11*C11*D11</f>
        <v>0</v>
      </c>
      <c r="H11" s="15" t="s">
        <v>159</v>
      </c>
    </row>
    <row r="12" spans="1:14" ht="80.25" customHeight="1">
      <c r="A12" s="11" t="s">
        <v>160</v>
      </c>
      <c r="B12" s="30"/>
      <c r="C12" s="16"/>
      <c r="D12" s="41"/>
      <c r="E12" s="40"/>
      <c r="F12" s="11"/>
      <c r="G12" s="31">
        <f t="shared" si="0"/>
        <v>0</v>
      </c>
      <c r="H12" s="15" t="s">
        <v>161</v>
      </c>
    </row>
    <row r="13" spans="1:14" ht="41.25" customHeight="1">
      <c r="A13" s="11" t="s">
        <v>136</v>
      </c>
      <c r="B13" s="30"/>
      <c r="C13" s="16"/>
      <c r="D13" s="38"/>
      <c r="E13" s="37"/>
      <c r="F13" s="11"/>
      <c r="G13" s="31">
        <f t="shared" si="0"/>
        <v>0</v>
      </c>
      <c r="H13" s="15" t="s">
        <v>162</v>
      </c>
      <c r="I13" s="32">
        <v>1</v>
      </c>
      <c r="J13" s="32">
        <v>2</v>
      </c>
      <c r="K13" s="32">
        <v>3</v>
      </c>
      <c r="L13" s="32">
        <v>4</v>
      </c>
      <c r="M13" s="32"/>
      <c r="N13" s="32"/>
    </row>
    <row r="14" spans="1:14" ht="73.5" customHeight="1">
      <c r="A14" s="75"/>
      <c r="B14" s="76"/>
      <c r="C14" s="76"/>
      <c r="D14" s="76"/>
      <c r="E14" s="76"/>
      <c r="F14" s="49" t="s">
        <v>163</v>
      </c>
      <c r="G14" s="16">
        <f>'別紙（2.0％超部分算定シート）'!I4+'別紙（2.0％超部分算定シート）'!I5+'別紙（2.0％超部分算定シート）'!I6</f>
        <v>0</v>
      </c>
      <c r="H14" s="15" t="s">
        <v>122</v>
      </c>
    </row>
    <row r="15" spans="1:14" ht="55.5" customHeight="1">
      <c r="A15" s="70" t="s">
        <v>164</v>
      </c>
      <c r="B15" s="71"/>
      <c r="C15" s="71"/>
      <c r="D15" s="71"/>
      <c r="E15" s="71"/>
      <c r="F15" s="71"/>
      <c r="G15" s="72"/>
      <c r="H15" s="15"/>
    </row>
    <row r="16" spans="1:14" s="36" customFormat="1" ht="72.75" customHeight="1">
      <c r="A16" s="33" t="s">
        <v>140</v>
      </c>
      <c r="B16" s="34" t="s">
        <v>99</v>
      </c>
      <c r="C16" s="34" t="s">
        <v>126</v>
      </c>
      <c r="D16" s="34" t="s">
        <v>98</v>
      </c>
      <c r="E16" s="34" t="s">
        <v>157</v>
      </c>
      <c r="F16" s="65" t="s">
        <v>115</v>
      </c>
      <c r="G16" s="66"/>
      <c r="H16" s="35" t="s">
        <v>100</v>
      </c>
    </row>
    <row r="17" spans="1:14" ht="36.75" customHeight="1">
      <c r="A17" s="11" t="s">
        <v>134</v>
      </c>
      <c r="B17" s="30"/>
      <c r="C17" s="16"/>
      <c r="D17" s="41"/>
      <c r="E17" s="16"/>
      <c r="F17" s="11"/>
      <c r="G17" s="31">
        <f>B17*C17*D17</f>
        <v>0</v>
      </c>
      <c r="H17" s="15" t="s">
        <v>158</v>
      </c>
    </row>
    <row r="18" spans="1:14" ht="42.75" customHeight="1">
      <c r="A18" s="11" t="s">
        <v>135</v>
      </c>
      <c r="B18" s="30"/>
      <c r="C18" s="16"/>
      <c r="D18" s="41"/>
      <c r="E18" s="16"/>
      <c r="F18" s="11"/>
      <c r="G18" s="31">
        <f t="shared" ref="G18:G20" si="1">B18*C18*D18</f>
        <v>0</v>
      </c>
      <c r="H18" s="15" t="s">
        <v>159</v>
      </c>
    </row>
    <row r="19" spans="1:14" ht="80.25" customHeight="1">
      <c r="A19" s="11" t="s">
        <v>160</v>
      </c>
      <c r="B19" s="30"/>
      <c r="C19" s="16"/>
      <c r="D19" s="41"/>
      <c r="E19" s="40"/>
      <c r="F19" s="11"/>
      <c r="G19" s="31">
        <f t="shared" si="1"/>
        <v>0</v>
      </c>
      <c r="H19" s="15" t="s">
        <v>161</v>
      </c>
    </row>
    <row r="20" spans="1:14" ht="36.75" customHeight="1">
      <c r="A20" s="11" t="s">
        <v>136</v>
      </c>
      <c r="B20" s="30"/>
      <c r="C20" s="16"/>
      <c r="D20" s="38"/>
      <c r="E20" s="37"/>
      <c r="F20" s="11"/>
      <c r="G20" s="31">
        <f t="shared" si="1"/>
        <v>0</v>
      </c>
      <c r="H20" s="15" t="s">
        <v>162</v>
      </c>
      <c r="I20" s="32">
        <v>1</v>
      </c>
      <c r="J20" s="32">
        <v>2</v>
      </c>
      <c r="K20" s="32">
        <v>3</v>
      </c>
      <c r="L20" s="32">
        <v>4</v>
      </c>
      <c r="M20" s="32"/>
      <c r="N20" s="32"/>
    </row>
    <row r="21" spans="1:14" s="36" customFormat="1" ht="72.75" customHeight="1">
      <c r="A21" s="33" t="s">
        <v>123</v>
      </c>
      <c r="B21" s="34" t="s">
        <v>99</v>
      </c>
      <c r="C21" s="34" t="s">
        <v>126</v>
      </c>
      <c r="D21" s="34" t="s">
        <v>98</v>
      </c>
      <c r="E21" s="34" t="s">
        <v>157</v>
      </c>
      <c r="F21" s="65" t="s">
        <v>115</v>
      </c>
      <c r="G21" s="66"/>
      <c r="H21" s="35" t="s">
        <v>100</v>
      </c>
    </row>
    <row r="22" spans="1:14" ht="36.75" customHeight="1">
      <c r="A22" s="11" t="s">
        <v>134</v>
      </c>
      <c r="B22" s="30"/>
      <c r="C22" s="16"/>
      <c r="D22" s="41"/>
      <c r="E22" s="16"/>
      <c r="F22" s="11"/>
      <c r="G22" s="31">
        <f>B22*C22*D22</f>
        <v>0</v>
      </c>
      <c r="H22" s="15" t="s">
        <v>158</v>
      </c>
    </row>
    <row r="23" spans="1:14" ht="48" customHeight="1">
      <c r="A23" s="11" t="s">
        <v>135</v>
      </c>
      <c r="B23" s="30"/>
      <c r="C23" s="16"/>
      <c r="D23" s="41"/>
      <c r="E23" s="16"/>
      <c r="F23" s="11"/>
      <c r="G23" s="31">
        <f t="shared" ref="G23:G25" si="2">B23*C23*D23</f>
        <v>0</v>
      </c>
      <c r="H23" s="15" t="s">
        <v>159</v>
      </c>
    </row>
    <row r="24" spans="1:14" ht="80.25" customHeight="1">
      <c r="A24" s="11" t="s">
        <v>160</v>
      </c>
      <c r="B24" s="30"/>
      <c r="C24" s="16"/>
      <c r="D24" s="41"/>
      <c r="E24" s="40"/>
      <c r="F24" s="11"/>
      <c r="G24" s="31">
        <f t="shared" si="2"/>
        <v>0</v>
      </c>
      <c r="H24" s="15" t="s">
        <v>161</v>
      </c>
    </row>
    <row r="25" spans="1:14" ht="35.25" customHeight="1">
      <c r="A25" s="11" t="s">
        <v>136</v>
      </c>
      <c r="B25" s="30"/>
      <c r="C25" s="16"/>
      <c r="D25" s="38"/>
      <c r="E25" s="37"/>
      <c r="F25" s="11"/>
      <c r="G25" s="31">
        <f t="shared" si="2"/>
        <v>0</v>
      </c>
      <c r="H25" s="15" t="s">
        <v>162</v>
      </c>
      <c r="I25" s="32">
        <v>1</v>
      </c>
      <c r="J25" s="32">
        <v>2</v>
      </c>
      <c r="K25" s="32">
        <v>3</v>
      </c>
      <c r="L25" s="32">
        <v>4</v>
      </c>
      <c r="M25" s="32"/>
      <c r="N25" s="32"/>
    </row>
    <row r="27" spans="1:14">
      <c r="A27" s="58" t="s">
        <v>145</v>
      </c>
      <c r="B27" s="64" t="s">
        <v>146</v>
      </c>
      <c r="C27" s="64"/>
      <c r="D27" s="64" t="s">
        <v>147</v>
      </c>
      <c r="E27" s="64"/>
    </row>
    <row r="28" spans="1:14">
      <c r="B28" s="60" t="s">
        <v>148</v>
      </c>
      <c r="C28" s="61">
        <f>E7</f>
        <v>0</v>
      </c>
      <c r="D28" s="59" t="s">
        <v>149</v>
      </c>
      <c r="E28" s="61">
        <f>C28</f>
        <v>0</v>
      </c>
    </row>
    <row r="29" spans="1:14">
      <c r="B29" s="60" t="s">
        <v>150</v>
      </c>
      <c r="C29" s="61">
        <f>C28</f>
        <v>0</v>
      </c>
      <c r="D29" s="59" t="s">
        <v>151</v>
      </c>
      <c r="E29" s="61">
        <f>E28</f>
        <v>0</v>
      </c>
    </row>
    <row r="30" spans="1:14">
      <c r="B30" s="62" t="s">
        <v>152</v>
      </c>
    </row>
  </sheetData>
  <mergeCells count="11">
    <mergeCell ref="A2:G2"/>
    <mergeCell ref="A14:E14"/>
    <mergeCell ref="A5:D5"/>
    <mergeCell ref="F16:G16"/>
    <mergeCell ref="F9:G9"/>
    <mergeCell ref="B27:C27"/>
    <mergeCell ref="D27:E27"/>
    <mergeCell ref="F21:G21"/>
    <mergeCell ref="B8:E8"/>
    <mergeCell ref="A15:G15"/>
    <mergeCell ref="F8:G8"/>
  </mergeCells>
  <phoneticPr fontId="38"/>
  <conditionalFormatting sqref="A10:A15">
    <cfRule type="expression" dxfId="9" priority="7">
      <formula>#REF!="×"</formula>
    </cfRule>
  </conditionalFormatting>
  <conditionalFormatting sqref="A17:A20">
    <cfRule type="expression" dxfId="8" priority="2">
      <formula>#REF!="×"</formula>
    </cfRule>
  </conditionalFormatting>
  <conditionalFormatting sqref="A22:A25">
    <cfRule type="expression" dxfId="7" priority="1">
      <formula>#REF!="×"</formula>
    </cfRule>
  </conditionalFormatting>
  <conditionalFormatting sqref="B10:E11 F10:G12 G10:G14 B12:D12 B13:G13 B17:E18 F17:G20 B19:D19 B20:E20 B22:E23 F22:G25 B24:D24 B25:E25">
    <cfRule type="expression" dxfId="6" priority="130">
      <formula>#REF!="×"</formula>
    </cfRule>
  </conditionalFormatting>
  <conditionalFormatting sqref="F14">
    <cfRule type="expression" dxfId="5" priority="3">
      <formula>#REF!="×"</formula>
    </cfRule>
  </conditionalFormatting>
  <dataValidations count="2">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4" t="s">
        <v>129</v>
      </c>
      <c r="B1" s="78" t="s">
        <v>121</v>
      </c>
      <c r="C1" s="79"/>
      <c r="D1" s="79"/>
      <c r="E1" s="79"/>
      <c r="F1" s="79"/>
      <c r="G1" s="79"/>
      <c r="H1" s="79"/>
      <c r="I1" s="25"/>
    </row>
    <row r="2" spans="1:10" ht="41.25" customHeight="1">
      <c r="A2" s="67" t="s">
        <v>111</v>
      </c>
      <c r="B2" s="68"/>
      <c r="C2" s="68"/>
      <c r="D2" s="68"/>
      <c r="E2" s="68"/>
      <c r="F2" s="68"/>
      <c r="G2" s="68"/>
      <c r="H2" s="68"/>
      <c r="I2" s="80" t="s">
        <v>54</v>
      </c>
      <c r="J2" s="8"/>
    </row>
    <row r="3" spans="1:10" ht="72.75" customHeight="1">
      <c r="A3" s="9" t="s">
        <v>119</v>
      </c>
      <c r="B3" s="13" t="s">
        <v>103</v>
      </c>
      <c r="C3" s="13" t="s">
        <v>104</v>
      </c>
      <c r="D3" s="13" t="s">
        <v>102</v>
      </c>
      <c r="E3" s="13" t="s">
        <v>105</v>
      </c>
      <c r="F3" s="13" t="s">
        <v>106</v>
      </c>
      <c r="G3" s="13" t="s">
        <v>108</v>
      </c>
      <c r="H3" s="13" t="s">
        <v>107</v>
      </c>
      <c r="I3" s="81"/>
      <c r="J3" s="15" t="s">
        <v>100</v>
      </c>
    </row>
    <row r="4" spans="1:10" ht="84.75" customHeight="1">
      <c r="A4" s="11" t="s">
        <v>116</v>
      </c>
      <c r="B4" s="16"/>
      <c r="C4" s="16"/>
      <c r="D4" s="26" t="e">
        <f>C4/B4</f>
        <v>#DIV/0!</v>
      </c>
      <c r="E4" s="27" t="e">
        <f>(D4-0.02)*B4</f>
        <v>#DIV/0!</v>
      </c>
      <c r="F4" s="28"/>
      <c r="G4" s="39"/>
      <c r="H4" s="29"/>
      <c r="I4" s="31">
        <f>F4*G4*H4</f>
        <v>0</v>
      </c>
      <c r="J4" s="15"/>
    </row>
    <row r="5" spans="1:10" ht="93.75" customHeight="1">
      <c r="A5" s="11" t="s">
        <v>117</v>
      </c>
      <c r="B5" s="16"/>
      <c r="C5" s="16"/>
      <c r="D5" s="26" t="e">
        <f>C5/B5</f>
        <v>#DIV/0!</v>
      </c>
      <c r="E5" s="27" t="e">
        <f>(D5-0.02)*B5</f>
        <v>#DIV/0!</v>
      </c>
      <c r="F5" s="28"/>
      <c r="G5" s="39"/>
      <c r="H5" s="29"/>
      <c r="I5" s="31">
        <f>F5*G5*H5</f>
        <v>0</v>
      </c>
      <c r="J5" s="15"/>
    </row>
    <row r="6" spans="1:10" ht="90" customHeight="1">
      <c r="A6" s="11" t="s">
        <v>118</v>
      </c>
      <c r="B6" s="82"/>
      <c r="C6" s="83"/>
      <c r="D6" s="83"/>
      <c r="E6" s="83"/>
      <c r="F6" s="83"/>
      <c r="G6" s="83"/>
      <c r="H6" s="83"/>
      <c r="I6" s="31">
        <v>0</v>
      </c>
      <c r="J6" s="15"/>
    </row>
    <row r="7" spans="1:10" ht="60.75" customHeight="1">
      <c r="A7" s="84" t="s">
        <v>120</v>
      </c>
      <c r="B7" s="85"/>
      <c r="C7" s="85"/>
      <c r="D7" s="85"/>
      <c r="E7" s="85"/>
      <c r="F7" s="85"/>
      <c r="G7" s="85"/>
      <c r="H7" s="85"/>
      <c r="I7" s="85"/>
    </row>
    <row r="9" spans="1:10">
      <c r="A9" s="43"/>
    </row>
  </sheetData>
  <mergeCells count="5">
    <mergeCell ref="A2:H2"/>
    <mergeCell ref="B1:H1"/>
    <mergeCell ref="I2:I3"/>
    <mergeCell ref="B6:H6"/>
    <mergeCell ref="A7:I7"/>
  </mergeCells>
  <phoneticPr fontId="38"/>
  <conditionalFormatting sqref="A4:H5 I4:I6 A6:B6">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97</v>
      </c>
      <c r="D1" s="20" t="s">
        <v>62</v>
      </c>
      <c r="E1" s="9" t="s">
        <v>51</v>
      </c>
      <c r="F1" s="11" t="s">
        <v>58</v>
      </c>
      <c r="G1" s="11" t="s">
        <v>57</v>
      </c>
      <c r="H1" s="11" t="s">
        <v>59</v>
      </c>
      <c r="I1" s="11" t="s">
        <v>101</v>
      </c>
      <c r="J1" s="20" t="s">
        <v>63</v>
      </c>
      <c r="K1" s="9" t="s">
        <v>51</v>
      </c>
      <c r="L1" s="11" t="s">
        <v>58</v>
      </c>
      <c r="M1" s="11" t="s">
        <v>57</v>
      </c>
      <c r="N1" s="11" t="s">
        <v>59</v>
      </c>
      <c r="O1" s="11" t="s">
        <v>101</v>
      </c>
      <c r="P1" s="20" t="s">
        <v>64</v>
      </c>
      <c r="Q1" s="9" t="s">
        <v>51</v>
      </c>
      <c r="R1" s="11" t="s">
        <v>58</v>
      </c>
      <c r="S1" s="11" t="s">
        <v>57</v>
      </c>
      <c r="T1" s="11" t="s">
        <v>59</v>
      </c>
      <c r="U1" s="11" t="s">
        <v>101</v>
      </c>
      <c r="V1" s="20" t="s">
        <v>65</v>
      </c>
      <c r="W1" s="9" t="s">
        <v>51</v>
      </c>
      <c r="X1" s="11" t="s">
        <v>58</v>
      </c>
      <c r="Y1" s="11" t="s">
        <v>57</v>
      </c>
      <c r="Z1" s="11" t="s">
        <v>59</v>
      </c>
      <c r="AA1" s="11" t="s">
        <v>101</v>
      </c>
      <c r="AB1" s="20" t="s">
        <v>66</v>
      </c>
      <c r="AC1" s="9" t="s">
        <v>51</v>
      </c>
      <c r="AD1" s="11" t="s">
        <v>58</v>
      </c>
      <c r="AE1" s="11" t="s">
        <v>57</v>
      </c>
      <c r="AF1" s="11" t="s">
        <v>59</v>
      </c>
      <c r="AG1" s="11" t="s">
        <v>101</v>
      </c>
      <c r="AH1" s="20" t="s">
        <v>67</v>
      </c>
      <c r="AI1" s="9" t="s">
        <v>51</v>
      </c>
      <c r="AJ1" s="11" t="s">
        <v>58</v>
      </c>
      <c r="AK1" s="11" t="s">
        <v>57</v>
      </c>
      <c r="AL1" s="11" t="s">
        <v>59</v>
      </c>
      <c r="AM1" s="11" t="s">
        <v>101</v>
      </c>
      <c r="AN1" s="20" t="s">
        <v>68</v>
      </c>
      <c r="AO1" s="9" t="s">
        <v>51</v>
      </c>
      <c r="AP1" s="11" t="s">
        <v>58</v>
      </c>
      <c r="AQ1" s="11" t="s">
        <v>57</v>
      </c>
      <c r="AR1" s="11" t="s">
        <v>59</v>
      </c>
      <c r="AS1" s="11" t="s">
        <v>101</v>
      </c>
      <c r="AT1" s="20" t="s">
        <v>69</v>
      </c>
      <c r="AU1" s="9" t="s">
        <v>51</v>
      </c>
      <c r="AV1" s="11" t="s">
        <v>58</v>
      </c>
      <c r="AW1" s="11" t="s">
        <v>57</v>
      </c>
      <c r="AX1" s="11" t="s">
        <v>59</v>
      </c>
      <c r="AY1" s="11" t="s">
        <v>101</v>
      </c>
      <c r="AZ1" s="20" t="s">
        <v>70</v>
      </c>
      <c r="BA1" s="9" t="s">
        <v>51</v>
      </c>
      <c r="BB1" s="11" t="s">
        <v>58</v>
      </c>
      <c r="BC1" s="11" t="s">
        <v>57</v>
      </c>
      <c r="BD1" s="11" t="s">
        <v>59</v>
      </c>
      <c r="BE1" s="11" t="s">
        <v>101</v>
      </c>
      <c r="BF1" s="20" t="s">
        <v>71</v>
      </c>
      <c r="BG1" s="9" t="s">
        <v>51</v>
      </c>
      <c r="BH1" s="11" t="s">
        <v>58</v>
      </c>
      <c r="BI1" s="11" t="s">
        <v>57</v>
      </c>
      <c r="BJ1" s="11" t="s">
        <v>59</v>
      </c>
      <c r="BK1" s="11" t="s">
        <v>101</v>
      </c>
      <c r="BL1" s="20" t="s">
        <v>72</v>
      </c>
      <c r="BM1" s="9" t="s">
        <v>51</v>
      </c>
      <c r="BN1" s="11" t="s">
        <v>58</v>
      </c>
      <c r="BO1" s="11" t="s">
        <v>57</v>
      </c>
      <c r="BP1" s="11" t="s">
        <v>59</v>
      </c>
      <c r="BQ1" s="11" t="s">
        <v>101</v>
      </c>
      <c r="BR1" s="20" t="s">
        <v>73</v>
      </c>
      <c r="BS1" s="9" t="s">
        <v>51</v>
      </c>
      <c r="BT1" s="11" t="s">
        <v>58</v>
      </c>
      <c r="BU1" s="11" t="s">
        <v>57</v>
      </c>
      <c r="BV1" s="11" t="s">
        <v>59</v>
      </c>
      <c r="BW1" s="11" t="s">
        <v>101</v>
      </c>
      <c r="BX1" s="20" t="s">
        <v>74</v>
      </c>
      <c r="BY1" s="9" t="s">
        <v>51</v>
      </c>
      <c r="BZ1" s="11" t="s">
        <v>58</v>
      </c>
      <c r="CA1" s="11" t="s">
        <v>57</v>
      </c>
      <c r="CB1" s="11" t="s">
        <v>59</v>
      </c>
      <c r="CC1" s="11" t="s">
        <v>101</v>
      </c>
      <c r="CD1" s="20" t="s">
        <v>75</v>
      </c>
      <c r="CE1" s="9" t="s">
        <v>51</v>
      </c>
      <c r="CF1" s="11" t="s">
        <v>58</v>
      </c>
      <c r="CG1" s="11" t="s">
        <v>57</v>
      </c>
      <c r="CH1" s="11" t="s">
        <v>59</v>
      </c>
      <c r="CI1" s="11" t="s">
        <v>101</v>
      </c>
      <c r="CJ1" s="20" t="s">
        <v>76</v>
      </c>
      <c r="CK1" s="9" t="s">
        <v>51</v>
      </c>
      <c r="CL1" s="11" t="s">
        <v>58</v>
      </c>
      <c r="CM1" s="11" t="s">
        <v>57</v>
      </c>
      <c r="CN1" s="11" t="s">
        <v>59</v>
      </c>
      <c r="CO1" s="11" t="s">
        <v>101</v>
      </c>
      <c r="CP1" s="20" t="s">
        <v>77</v>
      </c>
      <c r="CQ1" s="9" t="s">
        <v>51</v>
      </c>
      <c r="CR1" s="11" t="s">
        <v>58</v>
      </c>
      <c r="CS1" s="11" t="s">
        <v>57</v>
      </c>
      <c r="CT1" s="11" t="s">
        <v>59</v>
      </c>
      <c r="CU1" s="11" t="s">
        <v>101</v>
      </c>
      <c r="CV1" s="20" t="s">
        <v>78</v>
      </c>
      <c r="CW1" s="9" t="s">
        <v>51</v>
      </c>
      <c r="CX1" s="11" t="s">
        <v>58</v>
      </c>
      <c r="CY1" s="11" t="s">
        <v>57</v>
      </c>
      <c r="CZ1" s="11" t="s">
        <v>59</v>
      </c>
      <c r="DA1" s="11" t="s">
        <v>101</v>
      </c>
      <c r="DB1" s="20" t="s">
        <v>79</v>
      </c>
      <c r="DC1" s="9" t="s">
        <v>51</v>
      </c>
      <c r="DD1" s="11" t="s">
        <v>58</v>
      </c>
      <c r="DE1" s="11" t="s">
        <v>57</v>
      </c>
      <c r="DF1" s="11" t="s">
        <v>59</v>
      </c>
      <c r="DG1" s="11" t="s">
        <v>101</v>
      </c>
      <c r="DH1" s="20" t="s">
        <v>80</v>
      </c>
      <c r="DI1" s="9" t="s">
        <v>51</v>
      </c>
      <c r="DJ1" s="11" t="s">
        <v>58</v>
      </c>
      <c r="DK1" s="11" t="s">
        <v>57</v>
      </c>
      <c r="DL1" s="11" t="s">
        <v>59</v>
      </c>
      <c r="DM1" s="11" t="s">
        <v>101</v>
      </c>
      <c r="DN1" s="20" t="s">
        <v>81</v>
      </c>
      <c r="DO1" s="9" t="s">
        <v>51</v>
      </c>
      <c r="DP1" s="11" t="s">
        <v>58</v>
      </c>
      <c r="DQ1" s="11" t="s">
        <v>57</v>
      </c>
      <c r="DR1" s="11" t="s">
        <v>59</v>
      </c>
      <c r="DS1" s="11" t="s">
        <v>60</v>
      </c>
      <c r="DT1" s="20" t="s">
        <v>82</v>
      </c>
      <c r="DU1" s="9" t="s">
        <v>51</v>
      </c>
      <c r="DV1" s="11" t="s">
        <v>58</v>
      </c>
      <c r="DW1" s="11" t="s">
        <v>57</v>
      </c>
      <c r="DX1" s="11" t="s">
        <v>59</v>
      </c>
      <c r="DY1" s="11" t="s">
        <v>60</v>
      </c>
      <c r="DZ1" s="20" t="s">
        <v>83</v>
      </c>
      <c r="EA1" s="9" t="s">
        <v>51</v>
      </c>
      <c r="EB1" s="11" t="s">
        <v>58</v>
      </c>
      <c r="EC1" s="11" t="s">
        <v>57</v>
      </c>
      <c r="ED1" s="11" t="s">
        <v>59</v>
      </c>
      <c r="EE1" s="11" t="s">
        <v>60</v>
      </c>
      <c r="EF1" s="20" t="s">
        <v>84</v>
      </c>
      <c r="EG1" s="9" t="s">
        <v>51</v>
      </c>
      <c r="EH1" s="11" t="s">
        <v>58</v>
      </c>
      <c r="EI1" s="11" t="s">
        <v>57</v>
      </c>
      <c r="EJ1" s="11" t="s">
        <v>59</v>
      </c>
      <c r="EK1" s="11" t="s">
        <v>60</v>
      </c>
      <c r="EL1" s="20" t="s">
        <v>85</v>
      </c>
      <c r="EM1" s="9" t="s">
        <v>51</v>
      </c>
      <c r="EN1" s="11" t="s">
        <v>58</v>
      </c>
      <c r="EO1" s="11" t="s">
        <v>57</v>
      </c>
      <c r="EP1" s="11" t="s">
        <v>59</v>
      </c>
      <c r="EQ1" s="11" t="s">
        <v>60</v>
      </c>
      <c r="ER1" s="20" t="s">
        <v>86</v>
      </c>
      <c r="ES1" s="9" t="s">
        <v>51</v>
      </c>
      <c r="ET1" s="11" t="s">
        <v>58</v>
      </c>
      <c r="EU1" s="11" t="s">
        <v>57</v>
      </c>
      <c r="EV1" s="11" t="s">
        <v>59</v>
      </c>
      <c r="EW1" s="11" t="s">
        <v>60</v>
      </c>
      <c r="EX1" s="20" t="s">
        <v>87</v>
      </c>
      <c r="EY1" s="9" t="s">
        <v>51</v>
      </c>
      <c r="EZ1" s="11" t="s">
        <v>58</v>
      </c>
      <c r="FA1" s="11" t="s">
        <v>57</v>
      </c>
      <c r="FB1" s="11" t="s">
        <v>59</v>
      </c>
      <c r="FC1" s="11" t="s">
        <v>60</v>
      </c>
      <c r="FD1" s="20" t="s">
        <v>88</v>
      </c>
      <c r="FE1" s="9" t="s">
        <v>51</v>
      </c>
      <c r="FF1" s="11" t="s">
        <v>58</v>
      </c>
      <c r="FG1" s="11" t="s">
        <v>57</v>
      </c>
      <c r="FH1" s="11" t="s">
        <v>59</v>
      </c>
      <c r="FI1" s="11" t="s">
        <v>60</v>
      </c>
      <c r="FJ1" s="20" t="s">
        <v>89</v>
      </c>
      <c r="FK1" s="9" t="s">
        <v>51</v>
      </c>
      <c r="FL1" s="11" t="s">
        <v>58</v>
      </c>
      <c r="FM1" s="11" t="s">
        <v>57</v>
      </c>
      <c r="FN1" s="11" t="s">
        <v>59</v>
      </c>
      <c r="FO1" s="11" t="s">
        <v>60</v>
      </c>
      <c r="FP1" s="20" t="s">
        <v>90</v>
      </c>
      <c r="FQ1" s="9" t="s">
        <v>51</v>
      </c>
      <c r="FR1" s="11" t="s">
        <v>58</v>
      </c>
      <c r="FS1" s="11" t="s">
        <v>57</v>
      </c>
      <c r="FT1" s="11" t="s">
        <v>59</v>
      </c>
      <c r="FU1" s="11" t="s">
        <v>60</v>
      </c>
      <c r="FV1" s="20" t="s">
        <v>91</v>
      </c>
      <c r="FW1" s="9" t="s">
        <v>51</v>
      </c>
      <c r="FX1" s="11" t="s">
        <v>58</v>
      </c>
      <c r="FY1" s="11" t="s">
        <v>57</v>
      </c>
      <c r="FZ1" s="11" t="s">
        <v>59</v>
      </c>
      <c r="GA1" s="11" t="s">
        <v>60</v>
      </c>
      <c r="GB1" s="20" t="s">
        <v>92</v>
      </c>
      <c r="GC1" s="9" t="s">
        <v>51</v>
      </c>
      <c r="GD1" s="11" t="s">
        <v>58</v>
      </c>
      <c r="GE1" s="11" t="s">
        <v>57</v>
      </c>
      <c r="GF1" s="11" t="s">
        <v>59</v>
      </c>
      <c r="GG1" s="11" t="s">
        <v>60</v>
      </c>
      <c r="GH1" s="20" t="s">
        <v>93</v>
      </c>
      <c r="GI1" s="9" t="s">
        <v>51</v>
      </c>
      <c r="GJ1" s="11" t="s">
        <v>58</v>
      </c>
      <c r="GK1" s="11" t="s">
        <v>57</v>
      </c>
      <c r="GL1" s="11" t="s">
        <v>59</v>
      </c>
      <c r="GM1" s="11" t="s">
        <v>60</v>
      </c>
      <c r="GN1" s="20" t="s">
        <v>94</v>
      </c>
      <c r="GO1" s="9" t="s">
        <v>51</v>
      </c>
      <c r="GP1" s="11" t="s">
        <v>58</v>
      </c>
      <c r="GQ1" s="11" t="s">
        <v>57</v>
      </c>
      <c r="GR1" s="11" t="s">
        <v>59</v>
      </c>
      <c r="GS1" s="11" t="s">
        <v>60</v>
      </c>
      <c r="GT1" s="20" t="s">
        <v>95</v>
      </c>
      <c r="GU1" s="9" t="s">
        <v>51</v>
      </c>
      <c r="GV1" s="11" t="s">
        <v>58</v>
      </c>
      <c r="GW1" s="11" t="s">
        <v>57</v>
      </c>
      <c r="GX1" s="11" t="s">
        <v>59</v>
      </c>
      <c r="GY1" s="11" t="s">
        <v>60</v>
      </c>
      <c r="GZ1" s="20" t="s">
        <v>96</v>
      </c>
      <c r="HA1" s="9" t="s">
        <v>51</v>
      </c>
      <c r="HB1" s="11" t="s">
        <v>58</v>
      </c>
      <c r="HC1" s="11" t="s">
        <v>57</v>
      </c>
      <c r="HD1" s="11" t="s">
        <v>59</v>
      </c>
      <c r="HE1" s="11" t="s">
        <v>60</v>
      </c>
      <c r="HF1" s="21" t="s">
        <v>54</v>
      </c>
      <c r="HG1" s="20" t="s">
        <v>62</v>
      </c>
      <c r="HH1" s="9" t="s">
        <v>51</v>
      </c>
      <c r="HI1" s="11" t="s">
        <v>52</v>
      </c>
      <c r="HJ1" s="11" t="s">
        <v>55</v>
      </c>
      <c r="HK1" s="11" t="s">
        <v>56</v>
      </c>
      <c r="HL1" s="11" t="s">
        <v>53</v>
      </c>
      <c r="HM1" s="20" t="s">
        <v>63</v>
      </c>
      <c r="HN1" s="9" t="s">
        <v>51</v>
      </c>
      <c r="HO1" s="11" t="s">
        <v>52</v>
      </c>
      <c r="HP1" s="11" t="s">
        <v>55</v>
      </c>
      <c r="HQ1" s="11" t="s">
        <v>56</v>
      </c>
      <c r="HR1" s="11" t="s">
        <v>53</v>
      </c>
      <c r="HS1" s="20" t="s">
        <v>64</v>
      </c>
      <c r="HT1" s="9" t="s">
        <v>51</v>
      </c>
      <c r="HU1" s="11" t="s">
        <v>52</v>
      </c>
      <c r="HV1" s="11" t="s">
        <v>55</v>
      </c>
      <c r="HW1" s="11" t="s">
        <v>56</v>
      </c>
      <c r="HX1" s="11" t="s">
        <v>53</v>
      </c>
      <c r="HY1" s="20" t="s">
        <v>65</v>
      </c>
      <c r="HZ1" s="9" t="s">
        <v>51</v>
      </c>
      <c r="IA1" s="11" t="s">
        <v>52</v>
      </c>
      <c r="IB1" s="11" t="s">
        <v>55</v>
      </c>
      <c r="IC1" s="11" t="s">
        <v>56</v>
      </c>
      <c r="ID1" s="11" t="s">
        <v>53</v>
      </c>
      <c r="IE1" s="20" t="s">
        <v>66</v>
      </c>
      <c r="IF1" s="9" t="s">
        <v>51</v>
      </c>
      <c r="IG1" s="11" t="s">
        <v>52</v>
      </c>
      <c r="IH1" s="11" t="s">
        <v>55</v>
      </c>
      <c r="II1" s="11" t="s">
        <v>56</v>
      </c>
      <c r="IJ1" s="11" t="s">
        <v>53</v>
      </c>
      <c r="IK1" s="20" t="s">
        <v>67</v>
      </c>
      <c r="IL1" s="9" t="s">
        <v>51</v>
      </c>
      <c r="IM1" s="11" t="s">
        <v>52</v>
      </c>
      <c r="IN1" s="11" t="s">
        <v>55</v>
      </c>
      <c r="IO1" s="11" t="s">
        <v>56</v>
      </c>
      <c r="IP1" s="11" t="s">
        <v>53</v>
      </c>
      <c r="IQ1" s="20" t="s">
        <v>68</v>
      </c>
      <c r="IR1" s="9" t="s">
        <v>51</v>
      </c>
      <c r="IS1" s="11" t="s">
        <v>52</v>
      </c>
      <c r="IT1" s="11" t="s">
        <v>55</v>
      </c>
      <c r="IU1" s="11" t="s">
        <v>56</v>
      </c>
      <c r="IV1" s="11" t="s">
        <v>53</v>
      </c>
      <c r="IW1" s="20" t="s">
        <v>69</v>
      </c>
      <c r="IX1" s="9" t="s">
        <v>51</v>
      </c>
      <c r="IY1" s="11" t="s">
        <v>52</v>
      </c>
      <c r="IZ1" s="11" t="s">
        <v>55</v>
      </c>
      <c r="JA1" s="11" t="s">
        <v>56</v>
      </c>
      <c r="JB1" s="11" t="s">
        <v>53</v>
      </c>
      <c r="JC1" s="20" t="s">
        <v>70</v>
      </c>
      <c r="JD1" s="9" t="s">
        <v>51</v>
      </c>
      <c r="JE1" s="11" t="s">
        <v>52</v>
      </c>
      <c r="JF1" s="11" t="s">
        <v>55</v>
      </c>
      <c r="JG1" s="11" t="s">
        <v>56</v>
      </c>
      <c r="JH1" s="11" t="s">
        <v>53</v>
      </c>
      <c r="JI1" s="20" t="s">
        <v>71</v>
      </c>
      <c r="JJ1" s="9" t="s">
        <v>51</v>
      </c>
      <c r="JK1" s="11" t="s">
        <v>52</v>
      </c>
      <c r="JL1" s="11" t="s">
        <v>55</v>
      </c>
      <c r="JM1" s="11" t="s">
        <v>56</v>
      </c>
      <c r="JN1" s="11" t="s">
        <v>53</v>
      </c>
      <c r="JO1" s="20" t="s">
        <v>72</v>
      </c>
      <c r="JP1" s="9" t="s">
        <v>51</v>
      </c>
      <c r="JQ1" s="11" t="s">
        <v>52</v>
      </c>
      <c r="JR1" s="11" t="s">
        <v>55</v>
      </c>
      <c r="JS1" s="11" t="s">
        <v>56</v>
      </c>
      <c r="JT1" s="11" t="s">
        <v>53</v>
      </c>
      <c r="JU1" s="20" t="s">
        <v>73</v>
      </c>
      <c r="JV1" s="9" t="s">
        <v>51</v>
      </c>
      <c r="JW1" s="11" t="s">
        <v>52</v>
      </c>
      <c r="JX1" s="11" t="s">
        <v>55</v>
      </c>
      <c r="JY1" s="11" t="s">
        <v>56</v>
      </c>
      <c r="JZ1" s="11" t="s">
        <v>53</v>
      </c>
      <c r="KA1" s="20" t="s">
        <v>74</v>
      </c>
      <c r="KB1" s="9" t="s">
        <v>51</v>
      </c>
      <c r="KC1" s="11" t="s">
        <v>52</v>
      </c>
      <c r="KD1" s="11" t="s">
        <v>55</v>
      </c>
      <c r="KE1" s="11" t="s">
        <v>56</v>
      </c>
      <c r="KF1" s="11" t="s">
        <v>53</v>
      </c>
      <c r="KG1" s="20" t="s">
        <v>75</v>
      </c>
      <c r="KH1" s="9" t="s">
        <v>51</v>
      </c>
      <c r="KI1" s="11" t="s">
        <v>52</v>
      </c>
      <c r="KJ1" s="11" t="s">
        <v>55</v>
      </c>
      <c r="KK1" s="11" t="s">
        <v>56</v>
      </c>
      <c r="KL1" s="11" t="s">
        <v>53</v>
      </c>
      <c r="KM1" s="20" t="s">
        <v>76</v>
      </c>
      <c r="KN1" s="9" t="s">
        <v>51</v>
      </c>
      <c r="KO1" s="11" t="s">
        <v>52</v>
      </c>
      <c r="KP1" s="11" t="s">
        <v>55</v>
      </c>
      <c r="KQ1" s="11" t="s">
        <v>56</v>
      </c>
      <c r="KR1" s="11" t="s">
        <v>53</v>
      </c>
      <c r="KS1" s="20" t="s">
        <v>77</v>
      </c>
      <c r="KT1" s="9" t="s">
        <v>51</v>
      </c>
      <c r="KU1" s="11" t="s">
        <v>52</v>
      </c>
      <c r="KV1" s="11" t="s">
        <v>55</v>
      </c>
      <c r="KW1" s="11" t="s">
        <v>56</v>
      </c>
      <c r="KX1" s="11" t="s">
        <v>53</v>
      </c>
      <c r="KY1" s="20" t="s">
        <v>78</v>
      </c>
      <c r="KZ1" s="9" t="s">
        <v>51</v>
      </c>
      <c r="LA1" s="11" t="s">
        <v>52</v>
      </c>
      <c r="LB1" s="11" t="s">
        <v>55</v>
      </c>
      <c r="LC1" s="11" t="s">
        <v>56</v>
      </c>
      <c r="LD1" s="11" t="s">
        <v>53</v>
      </c>
      <c r="LE1" s="20" t="s">
        <v>79</v>
      </c>
      <c r="LF1" s="9" t="s">
        <v>51</v>
      </c>
      <c r="LG1" s="11" t="s">
        <v>52</v>
      </c>
      <c r="LH1" s="11" t="s">
        <v>55</v>
      </c>
      <c r="LI1" s="11" t="s">
        <v>56</v>
      </c>
      <c r="LJ1" s="11" t="s">
        <v>53</v>
      </c>
      <c r="LK1" s="20" t="s">
        <v>80</v>
      </c>
      <c r="LL1" s="9" t="s">
        <v>51</v>
      </c>
      <c r="LM1" s="11" t="s">
        <v>52</v>
      </c>
      <c r="LN1" s="11" t="s">
        <v>55</v>
      </c>
      <c r="LO1" s="11" t="s">
        <v>56</v>
      </c>
      <c r="LP1" s="11" t="s">
        <v>53</v>
      </c>
      <c r="LQ1" s="20" t="s">
        <v>81</v>
      </c>
      <c r="LR1" s="9" t="s">
        <v>51</v>
      </c>
      <c r="LS1" s="11" t="s">
        <v>52</v>
      </c>
      <c r="LT1" s="11" t="s">
        <v>55</v>
      </c>
      <c r="LU1" s="11" t="s">
        <v>56</v>
      </c>
      <c r="LV1" s="11" t="s">
        <v>53</v>
      </c>
      <c r="LW1" s="20" t="s">
        <v>82</v>
      </c>
      <c r="LX1" s="9" t="s">
        <v>51</v>
      </c>
      <c r="LY1" s="11" t="s">
        <v>52</v>
      </c>
      <c r="LZ1" s="11" t="s">
        <v>55</v>
      </c>
      <c r="MA1" s="11" t="s">
        <v>56</v>
      </c>
      <c r="MB1" s="11" t="s">
        <v>53</v>
      </c>
      <c r="MC1" s="20" t="s">
        <v>83</v>
      </c>
      <c r="MD1" s="9" t="s">
        <v>51</v>
      </c>
      <c r="ME1" s="11" t="s">
        <v>52</v>
      </c>
      <c r="MF1" s="11" t="s">
        <v>55</v>
      </c>
      <c r="MG1" s="11" t="s">
        <v>56</v>
      </c>
      <c r="MH1" s="11" t="s">
        <v>53</v>
      </c>
      <c r="MI1" s="20" t="s">
        <v>84</v>
      </c>
      <c r="MJ1" s="9" t="s">
        <v>51</v>
      </c>
      <c r="MK1" s="11" t="s">
        <v>52</v>
      </c>
      <c r="ML1" s="11" t="s">
        <v>55</v>
      </c>
      <c r="MM1" s="11" t="s">
        <v>56</v>
      </c>
      <c r="MN1" s="11" t="s">
        <v>53</v>
      </c>
      <c r="MO1" s="20" t="s">
        <v>85</v>
      </c>
      <c r="MP1" s="9" t="s">
        <v>51</v>
      </c>
      <c r="MQ1" s="11" t="s">
        <v>52</v>
      </c>
      <c r="MR1" s="11" t="s">
        <v>55</v>
      </c>
      <c r="MS1" s="11" t="s">
        <v>56</v>
      </c>
      <c r="MT1" s="11" t="s">
        <v>53</v>
      </c>
      <c r="MU1" s="20" t="s">
        <v>86</v>
      </c>
      <c r="MV1" s="9" t="s">
        <v>51</v>
      </c>
      <c r="MW1" s="11" t="s">
        <v>52</v>
      </c>
      <c r="MX1" s="11" t="s">
        <v>55</v>
      </c>
      <c r="MY1" s="11" t="s">
        <v>56</v>
      </c>
      <c r="MZ1" s="11" t="s">
        <v>53</v>
      </c>
      <c r="NA1" s="20" t="s">
        <v>87</v>
      </c>
      <c r="NB1" s="9" t="s">
        <v>51</v>
      </c>
      <c r="NC1" s="11" t="s">
        <v>52</v>
      </c>
      <c r="ND1" s="11" t="s">
        <v>55</v>
      </c>
      <c r="NE1" s="11" t="s">
        <v>56</v>
      </c>
      <c r="NF1" s="11" t="s">
        <v>53</v>
      </c>
      <c r="NG1" s="20" t="s">
        <v>88</v>
      </c>
      <c r="NH1" s="9" t="s">
        <v>51</v>
      </c>
      <c r="NI1" s="11" t="s">
        <v>52</v>
      </c>
      <c r="NJ1" s="11" t="s">
        <v>55</v>
      </c>
      <c r="NK1" s="11" t="s">
        <v>56</v>
      </c>
      <c r="NL1" s="11" t="s">
        <v>53</v>
      </c>
      <c r="NM1" s="20" t="s">
        <v>89</v>
      </c>
      <c r="NN1" s="9" t="s">
        <v>51</v>
      </c>
      <c r="NO1" s="11" t="s">
        <v>52</v>
      </c>
      <c r="NP1" s="11" t="s">
        <v>55</v>
      </c>
      <c r="NQ1" s="11" t="s">
        <v>56</v>
      </c>
      <c r="NR1" s="11" t="s">
        <v>53</v>
      </c>
      <c r="NS1" s="20" t="s">
        <v>90</v>
      </c>
      <c r="NT1" s="9" t="s">
        <v>51</v>
      </c>
      <c r="NU1" s="11" t="s">
        <v>52</v>
      </c>
      <c r="NV1" s="11" t="s">
        <v>55</v>
      </c>
      <c r="NW1" s="11" t="s">
        <v>56</v>
      </c>
      <c r="NX1" s="11" t="s">
        <v>53</v>
      </c>
      <c r="NY1" s="20" t="s">
        <v>91</v>
      </c>
      <c r="NZ1" s="9" t="s">
        <v>51</v>
      </c>
      <c r="OA1" s="11" t="s">
        <v>52</v>
      </c>
      <c r="OB1" s="11" t="s">
        <v>55</v>
      </c>
      <c r="OC1" s="11" t="s">
        <v>56</v>
      </c>
      <c r="OD1" s="11" t="s">
        <v>53</v>
      </c>
      <c r="OE1" s="20" t="s">
        <v>92</v>
      </c>
      <c r="OF1" s="9" t="s">
        <v>51</v>
      </c>
      <c r="OG1" s="11" t="s">
        <v>52</v>
      </c>
      <c r="OH1" s="11" t="s">
        <v>55</v>
      </c>
      <c r="OI1" s="11" t="s">
        <v>56</v>
      </c>
      <c r="OJ1" s="11" t="s">
        <v>53</v>
      </c>
      <c r="OK1" s="20" t="s">
        <v>93</v>
      </c>
      <c r="OL1" s="9" t="s">
        <v>51</v>
      </c>
      <c r="OM1" s="11" t="s">
        <v>52</v>
      </c>
      <c r="ON1" s="11" t="s">
        <v>55</v>
      </c>
      <c r="OO1" s="11" t="s">
        <v>56</v>
      </c>
      <c r="OP1" s="11" t="s">
        <v>53</v>
      </c>
      <c r="OQ1" s="20" t="s">
        <v>94</v>
      </c>
      <c r="OR1" s="9" t="s">
        <v>51</v>
      </c>
      <c r="OS1" s="11" t="s">
        <v>52</v>
      </c>
      <c r="OT1" s="11" t="s">
        <v>55</v>
      </c>
      <c r="OU1" s="11" t="s">
        <v>56</v>
      </c>
      <c r="OV1" s="11" t="s">
        <v>53</v>
      </c>
      <c r="OW1" s="20" t="s">
        <v>95</v>
      </c>
      <c r="OX1" s="9" t="s">
        <v>51</v>
      </c>
      <c r="OY1" s="11" t="s">
        <v>52</v>
      </c>
      <c r="OZ1" s="11" t="s">
        <v>55</v>
      </c>
      <c r="PA1" s="11" t="s">
        <v>56</v>
      </c>
      <c r="PB1" s="11" t="s">
        <v>53</v>
      </c>
      <c r="PC1" s="20" t="s">
        <v>96</v>
      </c>
      <c r="PD1" s="9" t="s">
        <v>51</v>
      </c>
      <c r="PE1" s="11" t="s">
        <v>52</v>
      </c>
      <c r="PF1" s="11" t="s">
        <v>55</v>
      </c>
      <c r="PG1" s="11" t="s">
        <v>56</v>
      </c>
      <c r="PH1" s="11" t="s">
        <v>53</v>
      </c>
    </row>
    <row r="2" spans="1:424" ht="54">
      <c r="A2" s="86" t="str">
        <f>【総額及び平均額】賃上げ支援事業実績報告書!$E3</f>
        <v>○○</v>
      </c>
      <c r="B2" s="86" t="str">
        <f>【総額及び平均額】賃上げ支援事業実績報告書!$E4</f>
        <v>▲▲薬局</v>
      </c>
      <c r="C2" s="23"/>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1"/>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7"/>
      <c r="B3" s="87"/>
      <c r="C3" s="24"/>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岡　日美子</cp:lastModifiedBy>
  <cp:revision>2</cp:revision>
  <cp:lastPrinted>2026-05-22T13:11:46Z</cp:lastPrinted>
  <dcterms:created xsi:type="dcterms:W3CDTF">2017-10-26T07:12:00Z</dcterms:created>
  <dcterms:modified xsi:type="dcterms:W3CDTF">2026-06-25T06:39:42Z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