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京都府統計書】\R3版\HP掲載用統計書データ\tokeisho\"/>
    </mc:Choice>
  </mc:AlternateContent>
  <xr:revisionPtr revIDLastSave="0" documentId="13_ncr:1_{8F579FE5-E053-427C-A29B-53C34BDB0654}" xr6:coauthVersionLast="36" xr6:coauthVersionMax="36" xr10:uidLastSave="{00000000-0000-0000-0000-000000000000}"/>
  <bookViews>
    <workbookView xWindow="945" yWindow="765" windowWidth="15600" windowHeight="7080" tabRatio="721" xr2:uid="{00000000-000D-0000-FFFF-FFFF00000000}"/>
  </bookViews>
  <sheets>
    <sheet name="10-2" sheetId="4" r:id="rId1"/>
    <sheet name="点検用" sheetId="5" state="hidden" r:id="rId2"/>
  </sheets>
  <definedNames>
    <definedName name="_xlnm.Print_Area" localSheetId="0">'10-2'!$A$1:$AI$54</definedName>
    <definedName name="_xlnm.Print_Area" localSheetId="1">点検用!$A$1:$AG$54</definedName>
  </definedNames>
  <calcPr calcId="191029"/>
</workbook>
</file>

<file path=xl/calcChain.xml><?xml version="1.0" encoding="utf-8"?>
<calcChain xmlns="http://schemas.openxmlformats.org/spreadsheetml/2006/main">
  <c r="C10" i="5" l="1"/>
  <c r="D10" i="5"/>
  <c r="E10" i="5"/>
  <c r="F10" i="5"/>
  <c r="G10" i="5"/>
  <c r="H10" i="5"/>
  <c r="AO10" i="5" s="1"/>
  <c r="AP10" i="5" s="1"/>
  <c r="I10" i="5"/>
  <c r="AQ10" i="5" s="1"/>
  <c r="AR10" i="5" s="1"/>
  <c r="J10" i="5"/>
  <c r="K10" i="5"/>
  <c r="L10" i="5"/>
  <c r="M10" i="5"/>
  <c r="N10" i="5"/>
  <c r="O10" i="5"/>
  <c r="P10" i="5"/>
  <c r="AS10" i="5" s="1"/>
  <c r="AT10" i="5" s="1"/>
  <c r="Q10" i="5"/>
  <c r="AU10" i="5" s="1"/>
  <c r="AV10" i="5" s="1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C11" i="5"/>
  <c r="D11" i="5"/>
  <c r="AI11" i="5" s="1"/>
  <c r="E11" i="5"/>
  <c r="F11" i="5"/>
  <c r="G11" i="5"/>
  <c r="H11" i="5"/>
  <c r="I11" i="5"/>
  <c r="AQ11" i="5" s="1"/>
  <c r="AR11" i="5" s="1"/>
  <c r="J11" i="5"/>
  <c r="K11" i="5"/>
  <c r="L11" i="5"/>
  <c r="M11" i="5"/>
  <c r="N11" i="5"/>
  <c r="O11" i="5"/>
  <c r="AM11" i="5"/>
  <c r="AN11" i="5" s="1"/>
  <c r="P11" i="5"/>
  <c r="AS11" i="5" s="1"/>
  <c r="AT11" i="5" s="1"/>
  <c r="Q11" i="5"/>
  <c r="AU11" i="5"/>
  <c r="AV11" i="5" s="1"/>
  <c r="R11" i="5"/>
  <c r="S11" i="5"/>
  <c r="T11" i="5"/>
  <c r="U11" i="5"/>
  <c r="V11" i="5"/>
  <c r="W11" i="5"/>
  <c r="AY11" i="5" s="1"/>
  <c r="X11" i="5"/>
  <c r="Y11" i="5"/>
  <c r="Z11" i="5"/>
  <c r="AA11" i="5"/>
  <c r="AB11" i="5"/>
  <c r="AC11" i="5"/>
  <c r="BC11" i="5" s="1"/>
  <c r="BD11" i="5" s="1"/>
  <c r="AD11" i="5"/>
  <c r="AE11" i="5"/>
  <c r="AF11" i="5"/>
  <c r="AG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BA12" i="5" s="1"/>
  <c r="AE12" i="5"/>
  <c r="AF12" i="5"/>
  <c r="AG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AW13" i="5" s="1"/>
  <c r="Y13" i="5"/>
  <c r="Z13" i="5"/>
  <c r="AA13" i="5"/>
  <c r="AB13" i="5"/>
  <c r="AC13" i="5"/>
  <c r="AD13" i="5"/>
  <c r="AE13" i="5"/>
  <c r="BC13" i="5" s="1"/>
  <c r="AF13" i="5"/>
  <c r="AG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AW14" i="5" s="1"/>
  <c r="Y14" i="5"/>
  <c r="Z14" i="5"/>
  <c r="AA14" i="5"/>
  <c r="AB14" i="5"/>
  <c r="AC14" i="5"/>
  <c r="AD14" i="5"/>
  <c r="AE14" i="5"/>
  <c r="AF14" i="5"/>
  <c r="AG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AY15" i="5" s="1"/>
  <c r="Z15" i="5"/>
  <c r="AA15" i="5"/>
  <c r="AB15" i="5"/>
  <c r="AC15" i="5"/>
  <c r="AD15" i="5"/>
  <c r="AE15" i="5"/>
  <c r="AF15" i="5"/>
  <c r="AG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AS16" i="5" s="1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AU18" i="5" s="1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AS19" i="5" s="1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AY23" i="5" s="1"/>
  <c r="Z23" i="5"/>
  <c r="AA23" i="5"/>
  <c r="AB23" i="5"/>
  <c r="AC23" i="5"/>
  <c r="AD23" i="5"/>
  <c r="AE23" i="5"/>
  <c r="AF23" i="5"/>
  <c r="AG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AW30" i="5" s="1"/>
  <c r="Y30" i="5"/>
  <c r="Z30" i="5"/>
  <c r="AA30" i="5"/>
  <c r="AM30" i="5" s="1"/>
  <c r="AB30" i="5"/>
  <c r="AC30" i="5"/>
  <c r="AD30" i="5"/>
  <c r="AE30" i="5"/>
  <c r="AF30" i="5"/>
  <c r="AG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K37" i="5" s="1"/>
  <c r="AA37" i="5"/>
  <c r="AM37" i="5" s="1"/>
  <c r="AN37" i="5" s="1"/>
  <c r="AB37" i="5"/>
  <c r="AC37" i="5"/>
  <c r="AD37" i="5"/>
  <c r="AE37" i="5"/>
  <c r="AF37" i="5"/>
  <c r="AG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AY39" i="5" s="1"/>
  <c r="Z39" i="5"/>
  <c r="AA39" i="5"/>
  <c r="AB39" i="5"/>
  <c r="AC39" i="5"/>
  <c r="AD39" i="5"/>
  <c r="AE39" i="5"/>
  <c r="AF39" i="5"/>
  <c r="AG39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BC45" i="5" s="1"/>
  <c r="AF45" i="5"/>
  <c r="AG45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AY50" i="5" s="1"/>
  <c r="X50" i="5"/>
  <c r="Y50" i="5"/>
  <c r="Z50" i="5"/>
  <c r="AA50" i="5"/>
  <c r="AB50" i="5"/>
  <c r="AC50" i="5"/>
  <c r="AD50" i="5"/>
  <c r="AE50" i="5"/>
  <c r="AF50" i="5"/>
  <c r="AG50" i="5"/>
  <c r="D9" i="5"/>
  <c r="AI9" i="5" s="1"/>
  <c r="E9" i="5"/>
  <c r="F9" i="5"/>
  <c r="AK9" i="5" s="1"/>
  <c r="AL9" i="5" s="1"/>
  <c r="G9" i="5"/>
  <c r="H9" i="5"/>
  <c r="AO9" i="5" s="1"/>
  <c r="I9" i="5"/>
  <c r="AQ9" i="5" s="1"/>
  <c r="J9" i="5"/>
  <c r="K9" i="5"/>
  <c r="L9" i="5"/>
  <c r="M9" i="5"/>
  <c r="N9" i="5"/>
  <c r="O9" i="5"/>
  <c r="P9" i="5"/>
  <c r="AS9" i="5" s="1"/>
  <c r="Q9" i="5"/>
  <c r="AU9" i="5" s="1"/>
  <c r="R9" i="5"/>
  <c r="S9" i="5"/>
  <c r="T9" i="5"/>
  <c r="U9" i="5"/>
  <c r="V9" i="5"/>
  <c r="AW9" i="5" s="1"/>
  <c r="W9" i="5"/>
  <c r="AY9" i="5" s="1"/>
  <c r="AZ9" i="5" s="1"/>
  <c r="X9" i="5"/>
  <c r="Y9" i="5"/>
  <c r="Z9" i="5"/>
  <c r="AA9" i="5"/>
  <c r="AB9" i="5"/>
  <c r="BA9" i="5" s="1"/>
  <c r="AC9" i="5"/>
  <c r="BC9" i="5" s="1"/>
  <c r="AD9" i="5"/>
  <c r="AE9" i="5"/>
  <c r="AF9" i="5"/>
  <c r="AG9" i="5"/>
  <c r="C9" i="5"/>
  <c r="AS25" i="5"/>
  <c r="BC22" i="5"/>
  <c r="BA11" i="5"/>
  <c r="BB11" i="5" s="1"/>
  <c r="AW11" i="5"/>
  <c r="AX11" i="5" s="1"/>
  <c r="AO11" i="5"/>
  <c r="AP11" i="5" s="1"/>
  <c r="AK11" i="5"/>
  <c r="BC10" i="5"/>
  <c r="BD10" i="5" s="1"/>
  <c r="BA10" i="5"/>
  <c r="AY10" i="5"/>
  <c r="AZ10" i="5" s="1"/>
  <c r="AW10" i="5"/>
  <c r="AX10" i="5" s="1"/>
  <c r="AM10" i="5"/>
  <c r="AN10" i="5" s="1"/>
  <c r="AK10" i="5"/>
  <c r="AL10" i="5" s="1"/>
  <c r="AI10" i="5"/>
  <c r="AM9" i="5"/>
  <c r="AN9" i="5" s="1"/>
  <c r="BC38" i="5"/>
  <c r="AO32" i="5" l="1"/>
  <c r="AQ25" i="5"/>
  <c r="AO25" i="5"/>
  <c r="AS15" i="5"/>
  <c r="AY14" i="5"/>
  <c r="AZ14" i="5" s="1"/>
  <c r="BC14" i="5"/>
  <c r="BD14" i="5" s="1"/>
  <c r="AM14" i="5"/>
  <c r="AN14" i="5" s="1"/>
  <c r="AW29" i="5"/>
  <c r="AL37" i="5"/>
  <c r="AS47" i="5"/>
  <c r="AU40" i="5"/>
  <c r="AS39" i="5"/>
  <c r="AT39" i="5" s="1"/>
  <c r="BC36" i="5"/>
  <c r="BD36" i="5" s="1"/>
  <c r="BA35" i="5"/>
  <c r="BB35" i="5" s="1"/>
  <c r="AY32" i="5"/>
  <c r="AZ32" i="5" s="1"/>
  <c r="AY31" i="5"/>
  <c r="AZ31" i="5" s="1"/>
  <c r="AN30" i="5"/>
  <c r="AP25" i="5"/>
  <c r="AY13" i="5"/>
  <c r="AZ13" i="5" s="1"/>
  <c r="AK22" i="5"/>
  <c r="AL22" i="5" s="1"/>
  <c r="AS50" i="5"/>
  <c r="AT50" i="5" s="1"/>
  <c r="AW48" i="5"/>
  <c r="AX48" i="5" s="1"/>
  <c r="AW40" i="5"/>
  <c r="AX40" i="5" s="1"/>
  <c r="BA38" i="5"/>
  <c r="BB38" i="5" s="1"/>
  <c r="AU35" i="5"/>
  <c r="AV35" i="5" s="1"/>
  <c r="AO26" i="5"/>
  <c r="AP26" i="5" s="1"/>
  <c r="AQ21" i="5"/>
  <c r="AR21" i="5" s="1"/>
  <c r="AS18" i="5"/>
  <c r="AT18" i="5" s="1"/>
  <c r="AW16" i="5"/>
  <c r="AX16" i="5" s="1"/>
  <c r="BA47" i="5"/>
  <c r="BB47" i="5" s="1"/>
  <c r="AU44" i="5"/>
  <c r="AV44" i="5" s="1"/>
  <c r="AQ44" i="5"/>
  <c r="AR44" i="5" s="1"/>
  <c r="AS43" i="5"/>
  <c r="AT43" i="5" s="1"/>
  <c r="AY42" i="5"/>
  <c r="AW41" i="5"/>
  <c r="BA31" i="5"/>
  <c r="BB31" i="5" s="1"/>
  <c r="AU28" i="5"/>
  <c r="AV28" i="5" s="1"/>
  <c r="AQ28" i="5"/>
  <c r="AR28" i="5" s="1"/>
  <c r="AO27" i="5"/>
  <c r="AP27" i="5" s="1"/>
  <c r="AQ22" i="5"/>
  <c r="AR22" i="5" s="1"/>
  <c r="AW19" i="5"/>
  <c r="AX19" i="5" s="1"/>
  <c r="AO19" i="5"/>
  <c r="AP19" i="5" s="1"/>
  <c r="BA17" i="5"/>
  <c r="BB17" i="5" s="1"/>
  <c r="AW17" i="5"/>
  <c r="AX17" i="5" s="1"/>
  <c r="AW15" i="5"/>
  <c r="AX15" i="5" s="1"/>
  <c r="BA14" i="5"/>
  <c r="BB14" i="5" s="1"/>
  <c r="AU13" i="5"/>
  <c r="AV13" i="5" s="1"/>
  <c r="AQ13" i="5"/>
  <c r="AR13" i="5" s="1"/>
  <c r="AS12" i="5"/>
  <c r="AT12" i="5" s="1"/>
  <c r="AO12" i="5"/>
  <c r="AP12" i="5" s="1"/>
  <c r="AO34" i="5"/>
  <c r="AP34" i="5" s="1"/>
  <c r="E54" i="5"/>
  <c r="E55" i="5" s="1"/>
  <c r="AM28" i="5"/>
  <c r="AN28" i="5" s="1"/>
  <c r="AM39" i="5"/>
  <c r="AN39" i="5" s="1"/>
  <c r="AK38" i="5"/>
  <c r="AL38" i="5" s="1"/>
  <c r="AQ37" i="5"/>
  <c r="AR37" i="5" s="1"/>
  <c r="BC33" i="5"/>
  <c r="BD33" i="5" s="1"/>
  <c r="BA32" i="5"/>
  <c r="BB32" i="5" s="1"/>
  <c r="AK30" i="5"/>
  <c r="AL30" i="5" s="1"/>
  <c r="AQ29" i="5"/>
  <c r="AR29" i="5" s="1"/>
  <c r="AM23" i="5"/>
  <c r="AN23" i="5" s="1"/>
  <c r="AM15" i="5"/>
  <c r="AN15" i="5" s="1"/>
  <c r="AK46" i="5"/>
  <c r="AL46" i="5" s="1"/>
  <c r="BA40" i="5"/>
  <c r="AY48" i="5"/>
  <c r="AZ48" i="5" s="1"/>
  <c r="AS41" i="5"/>
  <c r="AT41" i="5" s="1"/>
  <c r="AK14" i="5"/>
  <c r="AL14" i="5" s="1"/>
  <c r="AW34" i="5"/>
  <c r="AX34" i="5" s="1"/>
  <c r="AO20" i="5"/>
  <c r="AP20" i="5" s="1"/>
  <c r="AP32" i="5"/>
  <c r="AU29" i="5"/>
  <c r="AV29" i="5" s="1"/>
  <c r="AY19" i="5"/>
  <c r="AZ19" i="5" s="1"/>
  <c r="AQ15" i="5"/>
  <c r="AR15" i="5" s="1"/>
  <c r="BC12" i="5"/>
  <c r="BD12" i="5" s="1"/>
  <c r="BC41" i="5"/>
  <c r="BD41" i="5" s="1"/>
  <c r="BA24" i="5"/>
  <c r="BB24" i="5" s="1"/>
  <c r="BA16" i="5"/>
  <c r="BB16" i="5" s="1"/>
  <c r="AI44" i="5"/>
  <c r="AJ44" i="5" s="1"/>
  <c r="AI40" i="5"/>
  <c r="AJ40" i="5" s="1"/>
  <c r="AI32" i="5"/>
  <c r="AJ32" i="5" s="1"/>
  <c r="AI28" i="5"/>
  <c r="AJ28" i="5" s="1"/>
  <c r="AI24" i="5"/>
  <c r="AJ24" i="5" s="1"/>
  <c r="AK17" i="5"/>
  <c r="AL17" i="5" s="1"/>
  <c r="AI16" i="5"/>
  <c r="AJ16" i="5" s="1"/>
  <c r="AK15" i="5"/>
  <c r="AL15" i="5" s="1"/>
  <c r="AI12" i="5"/>
  <c r="AJ12" i="5" s="1"/>
  <c r="AI33" i="5"/>
  <c r="AJ33" i="5" s="1"/>
  <c r="AI29" i="5"/>
  <c r="AJ29" i="5" s="1"/>
  <c r="AI13" i="5"/>
  <c r="AJ13" i="5" s="1"/>
  <c r="AM12" i="5"/>
  <c r="AN12" i="5" s="1"/>
  <c r="AR25" i="5"/>
  <c r="AS46" i="5"/>
  <c r="AT46" i="5" s="1"/>
  <c r="AK42" i="5"/>
  <c r="AL42" i="5" s="1"/>
  <c r="AQ39" i="5"/>
  <c r="AR39" i="5" s="1"/>
  <c r="BC35" i="5"/>
  <c r="BD35" i="5" s="1"/>
  <c r="AM35" i="5"/>
  <c r="AN35" i="5" s="1"/>
  <c r="AK34" i="5"/>
  <c r="AL34" i="5" s="1"/>
  <c r="AU31" i="5"/>
  <c r="AV31" i="5" s="1"/>
  <c r="AS30" i="5"/>
  <c r="AT30" i="5" s="1"/>
  <c r="AY29" i="5"/>
  <c r="AZ29" i="5" s="1"/>
  <c r="AM27" i="5"/>
  <c r="AN27" i="5" s="1"/>
  <c r="BA26" i="5"/>
  <c r="BB26" i="5" s="1"/>
  <c r="AK26" i="5"/>
  <c r="AL26" i="5" s="1"/>
  <c r="AU23" i="5"/>
  <c r="AV23" i="5" s="1"/>
  <c r="AS22" i="5"/>
  <c r="AT22" i="5" s="1"/>
  <c r="AM21" i="5"/>
  <c r="AN21" i="5" s="1"/>
  <c r="AW20" i="5"/>
  <c r="AX20" i="5" s="1"/>
  <c r="AM19" i="5"/>
  <c r="AN19" i="5" s="1"/>
  <c r="AQ19" i="5"/>
  <c r="AR19" i="5" s="1"/>
  <c r="AM17" i="5"/>
  <c r="AN17" i="5" s="1"/>
  <c r="AQ17" i="5"/>
  <c r="AR17" i="5" s="1"/>
  <c r="AK16" i="5"/>
  <c r="AL16" i="5" s="1"/>
  <c r="AT16" i="5"/>
  <c r="AZ15" i="5"/>
  <c r="AU15" i="5"/>
  <c r="AV15" i="5" s="1"/>
  <c r="AX14" i="5"/>
  <c r="AS14" i="5"/>
  <c r="AT14" i="5" s="1"/>
  <c r="AO14" i="5"/>
  <c r="AP14" i="5" s="1"/>
  <c r="BD13" i="5"/>
  <c r="BB12" i="5"/>
  <c r="AW12" i="5"/>
  <c r="AX12" i="5" s="1"/>
  <c r="AQ41" i="5"/>
  <c r="AR41" i="5" s="1"/>
  <c r="AI45" i="5"/>
  <c r="AJ45" i="5" s="1"/>
  <c r="BD45" i="5"/>
  <c r="AV9" i="5"/>
  <c r="AZ50" i="5"/>
  <c r="BA49" i="5"/>
  <c r="BB49" i="5" s="1"/>
  <c r="AK49" i="5"/>
  <c r="AL49" i="5" s="1"/>
  <c r="AO47" i="5"/>
  <c r="AP47" i="5" s="1"/>
  <c r="AU46" i="5"/>
  <c r="AV46" i="5" s="1"/>
  <c r="AQ46" i="5"/>
  <c r="AR46" i="5" s="1"/>
  <c r="AS45" i="5"/>
  <c r="AT45" i="5" s="1"/>
  <c r="AW43" i="5"/>
  <c r="AX43" i="5" s="1"/>
  <c r="AZ42" i="5"/>
  <c r="BA41" i="5"/>
  <c r="BB41" i="5" s="1"/>
  <c r="AX41" i="5"/>
  <c r="AQ40" i="5"/>
  <c r="AR40" i="5" s="1"/>
  <c r="AO39" i="5"/>
  <c r="AP39" i="5" s="1"/>
  <c r="AU38" i="5"/>
  <c r="AV38" i="5" s="1"/>
  <c r="AY36" i="5"/>
  <c r="AZ36" i="5" s="1"/>
  <c r="AW35" i="5"/>
  <c r="AX35" i="5" s="1"/>
  <c r="AQ30" i="5"/>
  <c r="AR30" i="5" s="1"/>
  <c r="AO29" i="5"/>
  <c r="AP29" i="5" s="1"/>
  <c r="AW27" i="5"/>
  <c r="AX27" i="5" s="1"/>
  <c r="AM24" i="5"/>
  <c r="AN24" i="5" s="1"/>
  <c r="AU22" i="5"/>
  <c r="AV22" i="5" s="1"/>
  <c r="AO15" i="5"/>
  <c r="AP15" i="5" s="1"/>
  <c r="AU14" i="5"/>
  <c r="AV14" i="5" s="1"/>
  <c r="AQ14" i="5"/>
  <c r="AR14" i="5" s="1"/>
  <c r="AS13" i="5"/>
  <c r="AT13" i="5" s="1"/>
  <c r="AO13" i="5"/>
  <c r="AP13" i="5" s="1"/>
  <c r="AY12" i="5"/>
  <c r="AZ12" i="5" s="1"/>
  <c r="AJ10" i="5"/>
  <c r="AK44" i="5"/>
  <c r="AL44" i="5" s="1"/>
  <c r="AK12" i="5"/>
  <c r="AL12" i="5" s="1"/>
  <c r="AO46" i="5"/>
  <c r="AP46" i="5" s="1"/>
  <c r="AQ43" i="5"/>
  <c r="AR43" i="5" s="1"/>
  <c r="AI42" i="5"/>
  <c r="AJ42" i="5" s="1"/>
  <c r="AK40" i="5"/>
  <c r="AL40" i="5" s="1"/>
  <c r="AX30" i="5"/>
  <c r="AK28" i="5"/>
  <c r="AL28" i="5" s="1"/>
  <c r="AM25" i="5"/>
  <c r="AN25" i="5" s="1"/>
  <c r="AK24" i="5"/>
  <c r="AL24" i="5" s="1"/>
  <c r="R54" i="5"/>
  <c r="R55" i="5" s="1"/>
  <c r="AZ23" i="5"/>
  <c r="AQ23" i="5"/>
  <c r="AR23" i="5" s="1"/>
  <c r="AM13" i="5"/>
  <c r="AN13" i="5" s="1"/>
  <c r="AL11" i="5"/>
  <c r="AO42" i="5"/>
  <c r="AP42" i="5" s="1"/>
  <c r="AZ39" i="5"/>
  <c r="AQ35" i="5"/>
  <c r="AR35" i="5" s="1"/>
  <c r="AM33" i="5"/>
  <c r="AN33" i="5" s="1"/>
  <c r="AK32" i="5"/>
  <c r="AL32" i="5" s="1"/>
  <c r="AI31" i="5"/>
  <c r="AJ31" i="5" s="1"/>
  <c r="AQ31" i="5"/>
  <c r="AR31" i="5" s="1"/>
  <c r="AI22" i="5"/>
  <c r="AJ22" i="5" s="1"/>
  <c r="O54" i="5"/>
  <c r="O55" i="5" s="1"/>
  <c r="BD22" i="5"/>
  <c r="AJ9" i="5"/>
  <c r="AO50" i="5"/>
  <c r="AP50" i="5" s="1"/>
  <c r="AM41" i="5"/>
  <c r="AN41" i="5" s="1"/>
  <c r="AD52" i="5"/>
  <c r="AD53" i="5" s="1"/>
  <c r="AT19" i="5"/>
  <c r="AM44" i="5"/>
  <c r="AN44" i="5" s="1"/>
  <c r="AK43" i="5"/>
  <c r="AL43" i="5" s="1"/>
  <c r="AQ42" i="5"/>
  <c r="AR42" i="5" s="1"/>
  <c r="AO41" i="5"/>
  <c r="AP41" i="5" s="1"/>
  <c r="AM36" i="5"/>
  <c r="AN36" i="5" s="1"/>
  <c r="AK35" i="5"/>
  <c r="AL35" i="5" s="1"/>
  <c r="AQ34" i="5"/>
  <c r="AR34" i="5" s="1"/>
  <c r="AK27" i="5"/>
  <c r="AL27" i="5" s="1"/>
  <c r="AI25" i="5"/>
  <c r="AJ25" i="5" s="1"/>
  <c r="AM20" i="5"/>
  <c r="AN20" i="5" s="1"/>
  <c r="AK19" i="5"/>
  <c r="AL19" i="5" s="1"/>
  <c r="AI17" i="5"/>
  <c r="AJ17" i="5" s="1"/>
  <c r="AO17" i="5"/>
  <c r="AP17" i="5" s="1"/>
  <c r="BA13" i="5"/>
  <c r="BB13" i="5" s="1"/>
  <c r="AM29" i="5"/>
  <c r="AN29" i="5" s="1"/>
  <c r="N52" i="5"/>
  <c r="N53" i="5" s="1"/>
  <c r="D52" i="5"/>
  <c r="D53" i="5" s="1"/>
  <c r="AK20" i="5"/>
  <c r="AL20" i="5" s="1"/>
  <c r="J54" i="5"/>
  <c r="J55" i="5" s="1"/>
  <c r="AF52" i="5"/>
  <c r="AF53" i="5" s="1"/>
  <c r="AI39" i="5"/>
  <c r="AJ39" i="5" s="1"/>
  <c r="T52" i="5"/>
  <c r="T53" i="5" s="1"/>
  <c r="BB40" i="5"/>
  <c r="Z54" i="5"/>
  <c r="Z55" i="5" s="1"/>
  <c r="BB10" i="5"/>
  <c r="AU17" i="5"/>
  <c r="AV17" i="5" s="1"/>
  <c r="AI50" i="5"/>
  <c r="AJ50" i="5" s="1"/>
  <c r="AK47" i="5"/>
  <c r="AL47" i="5" s="1"/>
  <c r="AI46" i="5"/>
  <c r="AJ46" i="5" s="1"/>
  <c r="AM40" i="5"/>
  <c r="AN40" i="5" s="1"/>
  <c r="AK39" i="5"/>
  <c r="AL39" i="5" s="1"/>
  <c r="AM38" i="5"/>
  <c r="AN38" i="5" s="1"/>
  <c r="AI38" i="5"/>
  <c r="AJ38" i="5" s="1"/>
  <c r="AM32" i="5"/>
  <c r="AN32" i="5" s="1"/>
  <c r="F52" i="5"/>
  <c r="F53" i="5" s="1"/>
  <c r="AI30" i="5"/>
  <c r="AJ30" i="5" s="1"/>
  <c r="C52" i="5"/>
  <c r="C53" i="5" s="1"/>
  <c r="J52" i="5"/>
  <c r="J53" i="5" s="1"/>
  <c r="AI26" i="5"/>
  <c r="AJ26" i="5" s="1"/>
  <c r="I54" i="5"/>
  <c r="I55" i="5" s="1"/>
  <c r="X54" i="5"/>
  <c r="X55" i="5" s="1"/>
  <c r="P54" i="5"/>
  <c r="P55" i="5" s="1"/>
  <c r="G54" i="5"/>
  <c r="G55" i="5" s="1"/>
  <c r="AK13" i="5"/>
  <c r="AL13" i="5" s="1"/>
  <c r="AK45" i="5"/>
  <c r="AL45" i="5" s="1"/>
  <c r="X52" i="5"/>
  <c r="X53" i="5" s="1"/>
  <c r="BD38" i="5"/>
  <c r="AJ11" i="5"/>
  <c r="AZ11" i="5"/>
  <c r="AM50" i="5"/>
  <c r="AN50" i="5" s="1"/>
  <c r="AK41" i="5"/>
  <c r="AL41" i="5" s="1"/>
  <c r="AI35" i="5"/>
  <c r="AJ35" i="5" s="1"/>
  <c r="AM34" i="5"/>
  <c r="AN34" i="5" s="1"/>
  <c r="V52" i="5"/>
  <c r="V53" i="5" s="1"/>
  <c r="M52" i="5"/>
  <c r="M53" i="5" s="1"/>
  <c r="S52" i="5"/>
  <c r="S53" i="5" s="1"/>
  <c r="Y52" i="5"/>
  <c r="Y53" i="5" s="1"/>
  <c r="P52" i="5"/>
  <c r="P53" i="5" s="1"/>
  <c r="AM26" i="5"/>
  <c r="AN26" i="5" s="1"/>
  <c r="AI23" i="5"/>
  <c r="AJ23" i="5" s="1"/>
  <c r="Y54" i="5"/>
  <c r="Y55" i="5" s="1"/>
  <c r="AI19" i="5"/>
  <c r="AJ19" i="5" s="1"/>
  <c r="AE54" i="5"/>
  <c r="AE55" i="5" s="1"/>
  <c r="W54" i="5"/>
  <c r="W55" i="5" s="1"/>
  <c r="AM18" i="5"/>
  <c r="AN18" i="5" s="1"/>
  <c r="AD54" i="5"/>
  <c r="AD55" i="5" s="1"/>
  <c r="N54" i="5"/>
  <c r="N55" i="5" s="1"/>
  <c r="F54" i="5"/>
  <c r="F55" i="5" s="1"/>
  <c r="AC54" i="5"/>
  <c r="AC55" i="5" s="1"/>
  <c r="U54" i="5"/>
  <c r="U55" i="5" s="1"/>
  <c r="AB54" i="5"/>
  <c r="AB55" i="5" s="1"/>
  <c r="D54" i="5"/>
  <c r="D55" i="5" s="1"/>
  <c r="AU12" i="5"/>
  <c r="AV12" i="5" s="1"/>
  <c r="AQ12" i="5"/>
  <c r="AR12" i="5" s="1"/>
  <c r="AK48" i="5"/>
  <c r="AL48" i="5" s="1"/>
  <c r="AO48" i="5"/>
  <c r="AP48" i="5" s="1"/>
  <c r="AG52" i="5"/>
  <c r="AG53" i="5" s="1"/>
  <c r="AM16" i="5"/>
  <c r="AN16" i="5" s="1"/>
  <c r="S54" i="5"/>
  <c r="S55" i="5" s="1"/>
  <c r="AY18" i="5"/>
  <c r="AZ18" i="5" s="1"/>
  <c r="AY20" i="5"/>
  <c r="AZ20" i="5" s="1"/>
  <c r="AT15" i="5"/>
  <c r="AS27" i="5"/>
  <c r="AT27" i="5" s="1"/>
  <c r="AT25" i="5"/>
  <c r="K52" i="5"/>
  <c r="K53" i="5" s="1"/>
  <c r="AQ32" i="5"/>
  <c r="AR32" i="5" s="1"/>
  <c r="AV40" i="5"/>
  <c r="H54" i="5"/>
  <c r="H55" i="5" s="1"/>
  <c r="AX13" i="5"/>
  <c r="AQ20" i="5"/>
  <c r="AR20" i="5" s="1"/>
  <c r="V54" i="5"/>
  <c r="V55" i="5" s="1"/>
  <c r="AX29" i="5"/>
  <c r="AI15" i="5"/>
  <c r="AJ15" i="5" s="1"/>
  <c r="BA15" i="5"/>
  <c r="BB15" i="5" s="1"/>
  <c r="AT47" i="5"/>
  <c r="AF54" i="5"/>
  <c r="AF55" i="5" s="1"/>
  <c r="AV18" i="5"/>
  <c r="AQ18" i="5"/>
  <c r="AR18" i="5" s="1"/>
  <c r="AA54" i="5"/>
  <c r="AA55" i="5" s="1"/>
  <c r="BC18" i="5"/>
  <c r="BD18" i="5" s="1"/>
  <c r="AI14" i="5"/>
  <c r="AJ14" i="5" s="1"/>
  <c r="AB52" i="5"/>
  <c r="AB53" i="5" s="1"/>
  <c r="BA50" i="5"/>
  <c r="BB50" i="5" s="1"/>
  <c r="AW50" i="5"/>
  <c r="AX50" i="5" s="1"/>
  <c r="R52" i="5"/>
  <c r="R53" i="5" s="1"/>
  <c r="BC49" i="5"/>
  <c r="BD49" i="5" s="1"/>
  <c r="AU49" i="5"/>
  <c r="AV49" i="5" s="1"/>
  <c r="I52" i="5"/>
  <c r="I53" i="5" s="1"/>
  <c r="AI49" i="5"/>
  <c r="AJ49" i="5" s="1"/>
  <c r="AA52" i="5"/>
  <c r="AA53" i="5" s="1"/>
  <c r="AY47" i="5"/>
  <c r="AZ47" i="5" s="1"/>
  <c r="AQ47" i="5"/>
  <c r="AR47" i="5" s="1"/>
  <c r="AM47" i="5"/>
  <c r="AN47" i="5" s="1"/>
  <c r="AY45" i="5"/>
  <c r="AZ45" i="5" s="1"/>
  <c r="W52" i="5"/>
  <c r="W53" i="5" s="1"/>
  <c r="AU43" i="5"/>
  <c r="AV43" i="5" s="1"/>
  <c r="Q52" i="5"/>
  <c r="Q53" i="5" s="1"/>
  <c r="BC23" i="5"/>
  <c r="BD23" i="5" s="1"/>
  <c r="BA18" i="5"/>
  <c r="BB18" i="5" s="1"/>
  <c r="AO18" i="5"/>
  <c r="AP18" i="5" s="1"/>
  <c r="BC17" i="5"/>
  <c r="BD17" i="5" s="1"/>
  <c r="AU16" i="5"/>
  <c r="AV16" i="5" s="1"/>
  <c r="M54" i="5"/>
  <c r="M55" i="5" s="1"/>
  <c r="AG54" i="5"/>
  <c r="AG55" i="5" s="1"/>
  <c r="L52" i="5"/>
  <c r="L53" i="5" s="1"/>
  <c r="AI18" i="5"/>
  <c r="AJ18" i="5" s="1"/>
  <c r="AE52" i="5"/>
  <c r="AE53" i="5" s="1"/>
  <c r="U52" i="5"/>
  <c r="U53" i="5" s="1"/>
  <c r="Q54" i="5"/>
  <c r="Q55" i="5" s="1"/>
  <c r="E52" i="5"/>
  <c r="E53" i="5" s="1"/>
  <c r="G52" i="5"/>
  <c r="G53" i="5" s="1"/>
  <c r="AS40" i="5"/>
  <c r="AT40" i="5" s="1"/>
  <c r="AY33" i="5"/>
  <c r="AZ33" i="5" s="1"/>
  <c r="AQ33" i="5"/>
  <c r="AR33" i="5" s="1"/>
  <c r="AS32" i="5"/>
  <c r="AT32" i="5" s="1"/>
  <c r="BC31" i="5"/>
  <c r="BD31" i="5" s="1"/>
  <c r="AW28" i="5"/>
  <c r="AX28" i="5" s="1"/>
  <c r="BC42" i="5"/>
  <c r="BD42" i="5" s="1"/>
  <c r="AW39" i="5"/>
  <c r="AX39" i="5" s="1"/>
  <c r="AY38" i="5"/>
  <c r="AZ38" i="5" s="1"/>
  <c r="BA33" i="5"/>
  <c r="BB33" i="5" s="1"/>
  <c r="AS33" i="5"/>
  <c r="AT33" i="5" s="1"/>
  <c r="BC28" i="5"/>
  <c r="BD28" i="5" s="1"/>
  <c r="AQ48" i="5"/>
  <c r="AR48" i="5" s="1"/>
  <c r="AY43" i="5"/>
  <c r="AZ43" i="5" s="1"/>
  <c r="AY41" i="5"/>
  <c r="AZ41" i="5" s="1"/>
  <c r="BC37" i="5"/>
  <c r="BD37" i="5" s="1"/>
  <c r="AS36" i="5"/>
  <c r="AT36" i="5" s="1"/>
  <c r="AS34" i="5"/>
  <c r="AT34" i="5" s="1"/>
  <c r="BA30" i="5"/>
  <c r="BB30" i="5" s="1"/>
  <c r="BC25" i="5"/>
  <c r="BD25" i="5" s="1"/>
  <c r="AW24" i="5"/>
  <c r="AX24" i="5" s="1"/>
  <c r="AY21" i="5"/>
  <c r="AZ21" i="5" s="1"/>
  <c r="BA20" i="5"/>
  <c r="BB20" i="5" s="1"/>
  <c r="AS20" i="5"/>
  <c r="AT20" i="5" s="1"/>
  <c r="BC50" i="5"/>
  <c r="BD50" i="5" s="1"/>
  <c r="BC34" i="5"/>
  <c r="BD34" i="5" s="1"/>
  <c r="BC32" i="5"/>
  <c r="BD32" i="5" s="1"/>
  <c r="AW31" i="5"/>
  <c r="AX31" i="5" s="1"/>
  <c r="BA29" i="5"/>
  <c r="BB29" i="5" s="1"/>
  <c r="AS29" i="5"/>
  <c r="AT29" i="5" s="1"/>
  <c r="BA28" i="5"/>
  <c r="BB28" i="5" s="1"/>
  <c r="AY26" i="5"/>
  <c r="AZ26" i="5" s="1"/>
  <c r="AQ26" i="5"/>
  <c r="AR26" i="5" s="1"/>
  <c r="BC24" i="5"/>
  <c r="BD24" i="5" s="1"/>
  <c r="AY24" i="5"/>
  <c r="AZ24" i="5" s="1"/>
  <c r="AS23" i="5"/>
  <c r="AT23" i="5" s="1"/>
  <c r="AO23" i="5"/>
  <c r="AP23" i="5" s="1"/>
  <c r="AY22" i="5"/>
  <c r="AZ22" i="5" s="1"/>
  <c r="AS21" i="5"/>
  <c r="AT21" i="5" s="1"/>
  <c r="BC20" i="5"/>
  <c r="BD20" i="5" s="1"/>
  <c r="AK50" i="5"/>
  <c r="AL50" i="5" s="1"/>
  <c r="AO44" i="5"/>
  <c r="AP44" i="5" s="1"/>
  <c r="AK25" i="5"/>
  <c r="AL25" i="5" s="1"/>
  <c r="AQ24" i="5"/>
  <c r="AR24" i="5" s="1"/>
  <c r="AO16" i="5"/>
  <c r="AP16" i="5" s="1"/>
  <c r="AY49" i="5"/>
  <c r="AZ49" i="5" s="1"/>
  <c r="BC44" i="5"/>
  <c r="BD44" i="5" s="1"/>
  <c r="AU42" i="5"/>
  <c r="AV42" i="5" s="1"/>
  <c r="BA39" i="5"/>
  <c r="BB39" i="5" s="1"/>
  <c r="AW37" i="5"/>
  <c r="AX37" i="5" s="1"/>
  <c r="AU36" i="5"/>
  <c r="AV36" i="5" s="1"/>
  <c r="AY35" i="5"/>
  <c r="AZ35" i="5" s="1"/>
  <c r="AS35" i="5"/>
  <c r="AT35" i="5" s="1"/>
  <c r="BA34" i="5"/>
  <c r="BB34" i="5" s="1"/>
  <c r="AU33" i="5"/>
  <c r="AV33" i="5" s="1"/>
  <c r="AK33" i="5"/>
  <c r="AL33" i="5" s="1"/>
  <c r="AS28" i="5"/>
  <c r="AT28" i="5" s="1"/>
  <c r="AY27" i="5"/>
  <c r="AZ27" i="5" s="1"/>
  <c r="AS26" i="5"/>
  <c r="AT26" i="5" s="1"/>
  <c r="AY25" i="5"/>
  <c r="AZ25" i="5" s="1"/>
  <c r="AS24" i="5"/>
  <c r="AT24" i="5" s="1"/>
  <c r="BA22" i="5"/>
  <c r="BB22" i="5" s="1"/>
  <c r="AW22" i="5"/>
  <c r="AX22" i="5" s="1"/>
  <c r="AU21" i="5"/>
  <c r="AV21" i="5" s="1"/>
  <c r="BC19" i="5"/>
  <c r="BD19" i="5" s="1"/>
  <c r="AU19" i="5"/>
  <c r="AV19" i="5" s="1"/>
  <c r="AY17" i="5"/>
  <c r="AZ17" i="5" s="1"/>
  <c r="BC16" i="5"/>
  <c r="BD16" i="5" s="1"/>
  <c r="BC48" i="5"/>
  <c r="BD48" i="5" s="1"/>
  <c r="AU48" i="5"/>
  <c r="AV48" i="5" s="1"/>
  <c r="AU47" i="5"/>
  <c r="AV47" i="5" s="1"/>
  <c r="BA46" i="5"/>
  <c r="BB46" i="5" s="1"/>
  <c r="AW42" i="5"/>
  <c r="AX42" i="5" s="1"/>
  <c r="BC39" i="5"/>
  <c r="BD39" i="5" s="1"/>
  <c r="AY37" i="5"/>
  <c r="AZ37" i="5" s="1"/>
  <c r="AW36" i="5"/>
  <c r="AX36" i="5" s="1"/>
  <c r="AW33" i="5"/>
  <c r="AX33" i="5" s="1"/>
  <c r="AY30" i="5"/>
  <c r="AZ30" i="5" s="1"/>
  <c r="AY28" i="5"/>
  <c r="AZ28" i="5" s="1"/>
  <c r="BA27" i="5"/>
  <c r="BB27" i="5" s="1"/>
  <c r="BC26" i="5"/>
  <c r="BD26" i="5" s="1"/>
  <c r="BA25" i="5"/>
  <c r="BB25" i="5" s="1"/>
  <c r="AU24" i="5"/>
  <c r="AV24" i="5" s="1"/>
  <c r="AW21" i="5"/>
  <c r="AX21" i="5" s="1"/>
  <c r="AU20" i="5"/>
  <c r="AV20" i="5" s="1"/>
  <c r="AS17" i="5"/>
  <c r="AT17" i="5" s="1"/>
  <c r="AS49" i="5"/>
  <c r="AT49" i="5" s="1"/>
  <c r="AU45" i="5"/>
  <c r="AV45" i="5" s="1"/>
  <c r="BA44" i="5"/>
  <c r="BB44" i="5" s="1"/>
  <c r="AW44" i="5"/>
  <c r="AX44" i="5" s="1"/>
  <c r="AS44" i="5"/>
  <c r="AT44" i="5" s="1"/>
  <c r="AI43" i="5"/>
  <c r="AJ43" i="5" s="1"/>
  <c r="AM42" i="5"/>
  <c r="AN42" i="5" s="1"/>
  <c r="AU39" i="5"/>
  <c r="AV39" i="5" s="1"/>
  <c r="AS38" i="5"/>
  <c r="AT38" i="5" s="1"/>
  <c r="AU37" i="5"/>
  <c r="AV37" i="5" s="1"/>
  <c r="AI37" i="5"/>
  <c r="AJ37" i="5" s="1"/>
  <c r="BA36" i="5"/>
  <c r="BB36" i="5" s="1"/>
  <c r="AQ36" i="5"/>
  <c r="AR36" i="5" s="1"/>
  <c r="AW32" i="5"/>
  <c r="AX32" i="5" s="1"/>
  <c r="AM31" i="5"/>
  <c r="AN31" i="5" s="1"/>
  <c r="AU30" i="5"/>
  <c r="AV30" i="5" s="1"/>
  <c r="AW25" i="5"/>
  <c r="AX25" i="5" s="1"/>
  <c r="AO24" i="5"/>
  <c r="AP24" i="5" s="1"/>
  <c r="BC21" i="5"/>
  <c r="BD21" i="5" s="1"/>
  <c r="C54" i="5"/>
  <c r="C55" i="5" s="1"/>
  <c r="AQ16" i="5"/>
  <c r="AR16" i="5" s="1"/>
  <c r="AO31" i="5"/>
  <c r="AP31" i="5" s="1"/>
  <c r="AO30" i="5"/>
  <c r="AP30" i="5" s="1"/>
  <c r="AK18" i="5"/>
  <c r="AL18" i="5" s="1"/>
  <c r="K54" i="5"/>
  <c r="K55" i="5" s="1"/>
  <c r="AO22" i="5"/>
  <c r="AP22" i="5" s="1"/>
  <c r="L54" i="5"/>
  <c r="L55" i="5" s="1"/>
  <c r="AI20" i="5"/>
  <c r="AJ20" i="5" s="1"/>
  <c r="BA19" i="5"/>
  <c r="BB19" i="5" s="1"/>
  <c r="T54" i="5"/>
  <c r="T55" i="5" s="1"/>
  <c r="AW18" i="5"/>
  <c r="AX18" i="5" s="1"/>
  <c r="AY16" i="5"/>
  <c r="AZ16" i="5" s="1"/>
  <c r="AM49" i="5"/>
  <c r="AN49" i="5" s="1"/>
  <c r="AS48" i="5"/>
  <c r="AT48" i="5" s="1"/>
  <c r="BC46" i="5"/>
  <c r="BD46" i="5" s="1"/>
  <c r="AW45" i="5"/>
  <c r="AX45" i="5" s="1"/>
  <c r="BC43" i="5"/>
  <c r="BD43" i="5" s="1"/>
  <c r="AS42" i="5"/>
  <c r="AT42" i="5" s="1"/>
  <c r="AO40" i="5"/>
  <c r="AP40" i="5" s="1"/>
  <c r="BA37" i="5"/>
  <c r="BB37" i="5" s="1"/>
  <c r="AS37" i="5"/>
  <c r="AT37" i="5" s="1"/>
  <c r="AO37" i="5"/>
  <c r="AP37" i="5" s="1"/>
  <c r="AO36" i="5"/>
  <c r="AP36" i="5" s="1"/>
  <c r="AK36" i="5"/>
  <c r="AL36" i="5" s="1"/>
  <c r="AY34" i="5"/>
  <c r="AZ34" i="5" s="1"/>
  <c r="AU34" i="5"/>
  <c r="AV34" i="5" s="1"/>
  <c r="AU32" i="5"/>
  <c r="AV32" i="5" s="1"/>
  <c r="AS31" i="5"/>
  <c r="AT31" i="5" s="1"/>
  <c r="AK31" i="5"/>
  <c r="AL31" i="5" s="1"/>
  <c r="BC30" i="5"/>
  <c r="BD30" i="5" s="1"/>
  <c r="BC29" i="5"/>
  <c r="BD29" i="5" s="1"/>
  <c r="AK29" i="5"/>
  <c r="AL29" i="5" s="1"/>
  <c r="AO28" i="5"/>
  <c r="AP28" i="5" s="1"/>
  <c r="BC27" i="5"/>
  <c r="BD27" i="5" s="1"/>
  <c r="AU27" i="5"/>
  <c r="AV27" i="5" s="1"/>
  <c r="AQ27" i="5"/>
  <c r="AR27" i="5" s="1"/>
  <c r="AI27" i="5"/>
  <c r="AJ27" i="5" s="1"/>
  <c r="AW26" i="5"/>
  <c r="AX26" i="5" s="1"/>
  <c r="AU26" i="5"/>
  <c r="AV26" i="5" s="1"/>
  <c r="AU25" i="5"/>
  <c r="AV25" i="5" s="1"/>
  <c r="BA23" i="5"/>
  <c r="BB23" i="5" s="1"/>
  <c r="AW23" i="5"/>
  <c r="AX23" i="5" s="1"/>
  <c r="AK23" i="5"/>
  <c r="AL23" i="5" s="1"/>
  <c r="AM22" i="5"/>
  <c r="AN22" i="5" s="1"/>
  <c r="BA21" i="5"/>
  <c r="BB21" i="5" s="1"/>
  <c r="AK21" i="5"/>
  <c r="AL21" i="5" s="1"/>
  <c r="AO21" i="5"/>
  <c r="AP21" i="5" s="1"/>
  <c r="AI21" i="5"/>
  <c r="AJ21" i="5" s="1"/>
  <c r="BC15" i="5"/>
  <c r="BD15" i="5" s="1"/>
  <c r="AX9" i="5"/>
  <c r="AQ45" i="5"/>
  <c r="AR45" i="5" s="1"/>
  <c r="AM43" i="5"/>
  <c r="AN43" i="5" s="1"/>
  <c r="BA42" i="5"/>
  <c r="BB42" i="5" s="1"/>
  <c r="AY40" i="5"/>
  <c r="AZ40" i="5" s="1"/>
  <c r="AW38" i="5"/>
  <c r="AX38" i="5" s="1"/>
  <c r="AI36" i="5"/>
  <c r="AJ36" i="5" s="1"/>
  <c r="H52" i="5"/>
  <c r="H53" i="5" s="1"/>
  <c r="AO33" i="5"/>
  <c r="AP33" i="5" s="1"/>
  <c r="AQ38" i="5"/>
  <c r="AR38" i="5" s="1"/>
  <c r="Z52" i="5"/>
  <c r="Z53" i="5" s="1"/>
  <c r="AQ50" i="5"/>
  <c r="AR50" i="5" s="1"/>
  <c r="AC52" i="5"/>
  <c r="AC53" i="5" s="1"/>
  <c r="AM45" i="5"/>
  <c r="AN45" i="5" s="1"/>
  <c r="AO38" i="5"/>
  <c r="AP38" i="5" s="1"/>
  <c r="AO35" i="5"/>
  <c r="AP35" i="5" s="1"/>
  <c r="AO49" i="5"/>
  <c r="AP49" i="5" s="1"/>
  <c r="AI48" i="5"/>
  <c r="AJ48" i="5" s="1"/>
  <c r="AI47" i="5"/>
  <c r="AJ47" i="5" s="1"/>
  <c r="AM46" i="5"/>
  <c r="AN46" i="5" s="1"/>
  <c r="AO43" i="5"/>
  <c r="AP43" i="5" s="1"/>
  <c r="AU41" i="5"/>
  <c r="AV41" i="5" s="1"/>
  <c r="AI34" i="5"/>
  <c r="AJ34" i="5" s="1"/>
  <c r="AR9" i="5"/>
  <c r="BD9" i="5"/>
  <c r="AU50" i="5"/>
  <c r="AV50" i="5" s="1"/>
  <c r="AW49" i="5"/>
  <c r="AX49" i="5" s="1"/>
  <c r="BA48" i="5"/>
  <c r="BB48" i="5" s="1"/>
  <c r="AM48" i="5"/>
  <c r="AN48" i="5" s="1"/>
  <c r="AW47" i="5"/>
  <c r="AX47" i="5" s="1"/>
  <c r="AY46" i="5"/>
  <c r="AZ46" i="5" s="1"/>
  <c r="BA45" i="5"/>
  <c r="BB45" i="5" s="1"/>
  <c r="AO45" i="5"/>
  <c r="AP45" i="5" s="1"/>
  <c r="AY44" i="5"/>
  <c r="AZ44" i="5" s="1"/>
  <c r="BA43" i="5"/>
  <c r="BB43" i="5" s="1"/>
  <c r="BC40" i="5"/>
  <c r="BD40" i="5" s="1"/>
  <c r="BB9" i="5"/>
  <c r="AT9" i="5"/>
  <c r="AP9" i="5"/>
  <c r="AQ49" i="5"/>
  <c r="AR49" i="5" s="1"/>
  <c r="BC47" i="5"/>
  <c r="BD47" i="5" s="1"/>
  <c r="AW46" i="5"/>
  <c r="AX46" i="5" s="1"/>
  <c r="O52" i="5"/>
  <c r="O53" i="5" s="1"/>
  <c r="AI41" i="5"/>
  <c r="AJ41" i="5" s="1"/>
</calcChain>
</file>

<file path=xl/sharedStrings.xml><?xml version="1.0" encoding="utf-8"?>
<sst xmlns="http://schemas.openxmlformats.org/spreadsheetml/2006/main" count="395" uniqueCount="89">
  <si>
    <t>自家用</t>
  </si>
  <si>
    <t>上京区</t>
  </si>
  <si>
    <t>左京区</t>
  </si>
  <si>
    <t>中京区</t>
  </si>
  <si>
    <t>東山区</t>
  </si>
  <si>
    <t>山科区</t>
  </si>
  <si>
    <t>下京区</t>
  </si>
  <si>
    <t>右京区</t>
  </si>
  <si>
    <t>西京区</t>
  </si>
  <si>
    <t>伏見区</t>
  </si>
  <si>
    <t>久御山町</t>
  </si>
  <si>
    <t>宇治田原町</t>
  </si>
  <si>
    <t>被けん引車</t>
  </si>
  <si>
    <t>普通車・小型車</t>
  </si>
  <si>
    <t>大型特殊車</t>
  </si>
  <si>
    <t>軽自動車</t>
  </si>
  <si>
    <t>南区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</si>
  <si>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</si>
  <si>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</si>
  <si>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</si>
  <si>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</si>
  <si>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</si>
  <si>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</si>
  <si>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</si>
  <si>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</si>
  <si>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</si>
  <si>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</si>
  <si>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井手町</t>
  </si>
  <si>
    <t>笠置町</t>
  </si>
  <si>
    <t>和束町</t>
  </si>
  <si>
    <t>精華町</t>
  </si>
  <si>
    <t>南山城村</t>
  </si>
  <si>
    <t>伊根町</t>
  </si>
  <si>
    <t>京都市</t>
  </si>
  <si>
    <t>大山崎町</t>
  </si>
  <si>
    <t>台</t>
  </si>
  <si>
    <t>貨物用</t>
  </si>
  <si>
    <t>乗合用</t>
  </si>
  <si>
    <t>乗用</t>
  </si>
  <si>
    <t>特種用途用</t>
  </si>
  <si>
    <t>各年度末現在</t>
  </si>
  <si>
    <t>用途別自動車保有台数</t>
  </si>
  <si>
    <t>自動車保有台数総数</t>
  </si>
  <si>
    <t>登録自動車保有台数</t>
  </si>
  <si>
    <t>小型二輪車</t>
  </si>
  <si>
    <t>普通車</t>
  </si>
  <si>
    <t>小型車</t>
  </si>
  <si>
    <t>事業用</t>
  </si>
  <si>
    <t>北区</t>
  </si>
  <si>
    <t>京田辺市</t>
  </si>
  <si>
    <t>京丹後市</t>
  </si>
  <si>
    <t>乙訓郡</t>
  </si>
  <si>
    <t>久世郡</t>
  </si>
  <si>
    <t>綴喜郡</t>
  </si>
  <si>
    <t>資料：近畿運輸局京都運輸支局</t>
  </si>
  <si>
    <t>普通車</t>
    <phoneticPr fontId="3"/>
  </si>
  <si>
    <t>南丹市</t>
    <rPh sb="0" eb="1">
      <t>ミナミ</t>
    </rPh>
    <rPh sb="1" eb="2">
      <t>タン</t>
    </rPh>
    <rPh sb="2" eb="3">
      <t>シ</t>
    </rPh>
    <phoneticPr fontId="3"/>
  </si>
  <si>
    <t>船井郡</t>
    <rPh sb="0" eb="3">
      <t>フナイグン</t>
    </rPh>
    <phoneticPr fontId="3"/>
  </si>
  <si>
    <t>京丹波町</t>
    <rPh sb="0" eb="1">
      <t>キョウ</t>
    </rPh>
    <rPh sb="1" eb="4">
      <t>タンバチョウ</t>
    </rPh>
    <phoneticPr fontId="3"/>
  </si>
  <si>
    <t>与謝郡</t>
    <rPh sb="0" eb="3">
      <t>ヨサグン</t>
    </rPh>
    <phoneticPr fontId="3"/>
  </si>
  <si>
    <t>与謝野町</t>
    <rPh sb="0" eb="3">
      <t>ヨサノ</t>
    </rPh>
    <rPh sb="3" eb="4">
      <t>チョウ</t>
    </rPh>
    <phoneticPr fontId="3"/>
  </si>
  <si>
    <t>木津川市</t>
    <rPh sb="0" eb="4">
      <t>キヅガワシ</t>
    </rPh>
    <phoneticPr fontId="3"/>
  </si>
  <si>
    <t>相楽郡</t>
    <rPh sb="0" eb="3">
      <t>ソウラクグン</t>
    </rPh>
    <phoneticPr fontId="3"/>
  </si>
  <si>
    <t>10-2  用途別自動車保有台数</t>
    <phoneticPr fontId="3"/>
  </si>
  <si>
    <t>平成19年度</t>
    <rPh sb="0" eb="2">
      <t>ヘイセイ</t>
    </rPh>
    <rPh sb="4" eb="6">
      <t>ネンド</t>
    </rPh>
    <phoneticPr fontId="3"/>
  </si>
  <si>
    <t>年計</t>
    <rPh sb="0" eb="2">
      <t>ネンケイ</t>
    </rPh>
    <phoneticPr fontId="3"/>
  </si>
  <si>
    <t>京都市</t>
    <rPh sb="0" eb="3">
      <t>キョウトシ</t>
    </rPh>
    <phoneticPr fontId="3"/>
  </si>
  <si>
    <t>自動車総数</t>
    <rPh sb="0" eb="3">
      <t>ジドウシャ</t>
    </rPh>
    <rPh sb="3" eb="5">
      <t>ソウスウ</t>
    </rPh>
    <phoneticPr fontId="3"/>
  </si>
  <si>
    <t>登録自動車
自家用</t>
    <rPh sb="0" eb="2">
      <t>トウロク</t>
    </rPh>
    <rPh sb="2" eb="5">
      <t>ジドウシャ</t>
    </rPh>
    <rPh sb="6" eb="9">
      <t>ジカヨウ</t>
    </rPh>
    <phoneticPr fontId="3"/>
  </si>
  <si>
    <t>登録自動車
事業用</t>
    <rPh sb="0" eb="2">
      <t>トウロク</t>
    </rPh>
    <rPh sb="2" eb="5">
      <t>ジドウシャ</t>
    </rPh>
    <rPh sb="6" eb="8">
      <t>ジギョウ</t>
    </rPh>
    <rPh sb="8" eb="9">
      <t>ヨウ</t>
    </rPh>
    <phoneticPr fontId="3"/>
  </si>
  <si>
    <t>貨物用
自家用</t>
    <rPh sb="0" eb="2">
      <t>カモツ</t>
    </rPh>
    <rPh sb="2" eb="3">
      <t>ヨウ</t>
    </rPh>
    <rPh sb="4" eb="7">
      <t>ジカヨウ</t>
    </rPh>
    <phoneticPr fontId="3"/>
  </si>
  <si>
    <t>貨物用
事業用</t>
    <rPh sb="0" eb="2">
      <t>カモツ</t>
    </rPh>
    <rPh sb="2" eb="3">
      <t>ヨウ</t>
    </rPh>
    <rPh sb="4" eb="6">
      <t>ジギョウ</t>
    </rPh>
    <rPh sb="6" eb="7">
      <t>ヨウ</t>
    </rPh>
    <phoneticPr fontId="3"/>
  </si>
  <si>
    <t>乗合用
事業用</t>
    <rPh sb="0" eb="2">
      <t>ノリアイ</t>
    </rPh>
    <rPh sb="2" eb="3">
      <t>ヨウ</t>
    </rPh>
    <rPh sb="4" eb="6">
      <t>ジギョウ</t>
    </rPh>
    <rPh sb="6" eb="7">
      <t>ヨウ</t>
    </rPh>
    <phoneticPr fontId="3"/>
  </si>
  <si>
    <t>乗合用
自家用</t>
    <rPh sb="0" eb="2">
      <t>ノリアイ</t>
    </rPh>
    <rPh sb="2" eb="3">
      <t>ヨウ</t>
    </rPh>
    <rPh sb="4" eb="6">
      <t>ジカ</t>
    </rPh>
    <rPh sb="6" eb="7">
      <t>ヨウ</t>
    </rPh>
    <phoneticPr fontId="3"/>
  </si>
  <si>
    <t>乗用
自家用</t>
    <rPh sb="0" eb="2">
      <t>ジョウヨウ</t>
    </rPh>
    <rPh sb="1" eb="2">
      <t>ヨウ</t>
    </rPh>
    <rPh sb="3" eb="5">
      <t>ジカ</t>
    </rPh>
    <rPh sb="5" eb="6">
      <t>ヨウ</t>
    </rPh>
    <phoneticPr fontId="3"/>
  </si>
  <si>
    <t>乗用
事業用</t>
    <rPh sb="0" eb="2">
      <t>ジョウヨウ</t>
    </rPh>
    <rPh sb="1" eb="2">
      <t>ヨウ</t>
    </rPh>
    <rPh sb="3" eb="5">
      <t>ジギョウ</t>
    </rPh>
    <rPh sb="5" eb="6">
      <t>ヨウ</t>
    </rPh>
    <phoneticPr fontId="3"/>
  </si>
  <si>
    <t>特殊用途
自家用</t>
    <rPh sb="0" eb="2">
      <t>トクシュ</t>
    </rPh>
    <rPh sb="2" eb="4">
      <t>ヨウト</t>
    </rPh>
    <rPh sb="5" eb="7">
      <t>ジカ</t>
    </rPh>
    <rPh sb="7" eb="8">
      <t>ヨウ</t>
    </rPh>
    <phoneticPr fontId="3"/>
  </si>
  <si>
    <t>特殊用途
事業用</t>
    <rPh sb="0" eb="2">
      <t>トクシュ</t>
    </rPh>
    <rPh sb="2" eb="4">
      <t>ヨウト</t>
    </rPh>
    <rPh sb="5" eb="7">
      <t>ジギョウ</t>
    </rPh>
    <rPh sb="7" eb="8">
      <t>ヨウ</t>
    </rPh>
    <phoneticPr fontId="3"/>
  </si>
  <si>
    <t>注１　登録自動車保有台数には二輪車、軽自動車を含まない。</t>
    <rPh sb="8" eb="10">
      <t>ホユウ</t>
    </rPh>
    <rPh sb="10" eb="12">
      <t>ダイスウ</t>
    </rPh>
    <phoneticPr fontId="3"/>
  </si>
  <si>
    <t>　２　市区町村別台数には不明分があり、その台数を除いているため、総数とは一致しない。</t>
    <rPh sb="4" eb="5">
      <t>ク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</si>
  <si>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</si>
  <si>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普通特殊車</t>
    <rPh sb="2" eb="4">
      <t>トクシュ</t>
    </rPh>
    <phoneticPr fontId="3"/>
  </si>
  <si>
    <t>小型特殊車</t>
    <rPh sb="0" eb="2">
      <t>コガタ</t>
    </rPh>
    <rPh sb="2" eb="5">
      <t>トクシュシャ</t>
    </rPh>
    <phoneticPr fontId="3"/>
  </si>
  <si>
    <t>　３　令和元年度より、軽自動車は軽四輪のみの数値である。</t>
    <rPh sb="3" eb="5">
      <t>レイワ</t>
    </rPh>
    <rPh sb="5" eb="8">
      <t>ガンネンド</t>
    </rPh>
    <rPh sb="22" eb="24">
      <t>スウチ</t>
    </rPh>
    <phoneticPr fontId="3"/>
  </si>
  <si>
    <t>２</t>
    <phoneticPr fontId="3"/>
  </si>
  <si>
    <t>平成29年度</t>
    <rPh sb="0" eb="2">
      <t>ヘイセイ</t>
    </rPh>
    <rPh sb="4" eb="6">
      <t>ネンド</t>
    </rPh>
    <phoneticPr fontId="3"/>
  </si>
  <si>
    <t>３</t>
    <phoneticPr fontId="3"/>
  </si>
  <si>
    <t>-</t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</si>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</sst>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[Red]\(#,##0\)"/>
  </numFmts>
  <fonts count="10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9">
    <xf numFmtId="0" fontId="0" fillId="0" borderId="0" xfId="0" applyAlignment="1"/>
    <xf numFmtId="0" fontId="0" fillId="0" borderId="0" xfId="0" applyFill="1" applyAlignment="1">
      <alignment vertical="center"/>
    </xf>
    <xf numFmtId="0" fontId="6" fillId="0" borderId="0" xfId="0" applyFont="1" applyFill="1" applyAlignment="1"/>
    <xf numFmtId="0" fontId="6" fillId="0" borderId="0" xfId="0" applyNumberFormat="1" applyFont="1" applyFill="1" applyAlignment="1"/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 applyProtection="1">
      <alignment horizontal="distributed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vertical="center"/>
    </xf>
    <xf numFmtId="0" fontId="4" fillId="0" borderId="6" xfId="0" applyFont="1" applyFill="1" applyBorder="1" applyAlignment="1" applyProtection="1">
      <alignment horizontal="distributed" vertical="center"/>
    </xf>
    <xf numFmtId="0" fontId="4" fillId="0" borderId="7" xfId="0" applyFont="1" applyFill="1" applyBorder="1" applyAlignment="1" applyProtection="1">
      <alignment horizontal="distributed" vertical="center"/>
    </xf>
    <xf numFmtId="0" fontId="4" fillId="0" borderId="8" xfId="0" applyFont="1" applyFill="1" applyBorder="1" applyAlignment="1" applyProtection="1">
      <alignment horizontal="distributed" vertical="center"/>
    </xf>
    <xf numFmtId="0" fontId="4" fillId="0" borderId="9" xfId="0" applyFont="1" applyFill="1" applyBorder="1" applyAlignment="1" applyProtection="1">
      <alignment horizontal="distributed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 applyProtection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4" fillId="0" borderId="14" xfId="0" applyFont="1" applyFill="1" applyBorder="1" applyAlignment="1" applyProtection="1">
      <alignment horizontal="distributed" vertical="center"/>
    </xf>
    <xf numFmtId="3" fontId="4" fillId="2" borderId="0" xfId="0" applyNumberFormat="1" applyFont="1" applyFill="1" applyBorder="1" applyAlignment="1">
      <alignment horizontal="right" vertical="center"/>
    </xf>
    <xf numFmtId="3" fontId="6" fillId="2" borderId="15" xfId="0" applyNumberFormat="1" applyFont="1" applyFill="1" applyBorder="1" applyAlignment="1">
      <alignment horizontal="right" vertical="center"/>
    </xf>
    <xf numFmtId="3" fontId="6" fillId="2" borderId="16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 vertical="center"/>
    </xf>
    <xf numFmtId="3" fontId="6" fillId="2" borderId="17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>
      <alignment horizontal="right" vertical="center"/>
    </xf>
    <xf numFmtId="3" fontId="6" fillId="2" borderId="18" xfId="0" applyNumberFormat="1" applyFont="1" applyFill="1" applyBorder="1" applyAlignment="1">
      <alignment horizontal="right" vertical="center"/>
    </xf>
    <xf numFmtId="0" fontId="0" fillId="0" borderId="19" xfId="0" applyFill="1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3" fontId="7" fillId="2" borderId="15" xfId="0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3" fontId="7" fillId="2" borderId="16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3" fontId="7" fillId="2" borderId="17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3" fontId="7" fillId="2" borderId="19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3" fontId="7" fillId="2" borderId="20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 applyProtection="1">
      <alignment horizontal="distributed" vertical="center"/>
    </xf>
    <xf numFmtId="0" fontId="4" fillId="0" borderId="17" xfId="0" applyFont="1" applyFill="1" applyBorder="1" applyAlignment="1" applyProtection="1">
      <alignment horizontal="distributed" vertical="center"/>
    </xf>
    <xf numFmtId="0" fontId="4" fillId="0" borderId="19" xfId="0" applyFont="1" applyFill="1" applyBorder="1" applyAlignment="1" applyProtection="1">
      <alignment horizontal="distributed" vertical="center"/>
    </xf>
    <xf numFmtId="0" fontId="4" fillId="0" borderId="21" xfId="0" applyFont="1" applyFill="1" applyBorder="1" applyAlignment="1" applyProtection="1">
      <alignment horizontal="distributed" vertical="center"/>
    </xf>
    <xf numFmtId="0" fontId="6" fillId="0" borderId="22" xfId="0" applyFont="1" applyFill="1" applyBorder="1" applyAlignment="1">
      <alignment horizontal="right" vertical="center" wrapText="1"/>
    </xf>
    <xf numFmtId="0" fontId="4" fillId="0" borderId="24" xfId="0" applyFont="1" applyFill="1" applyBorder="1" applyAlignment="1" applyProtection="1">
      <alignment horizontal="distributed" vertical="center"/>
    </xf>
    <xf numFmtId="0" fontId="4" fillId="0" borderId="25" xfId="0" applyFont="1" applyFill="1" applyBorder="1" applyAlignment="1" applyProtection="1">
      <alignment horizontal="distributed" vertical="center"/>
    </xf>
    <xf numFmtId="177" fontId="4" fillId="0" borderId="0" xfId="0" applyNumberFormat="1" applyFont="1" applyFill="1" applyAlignment="1">
      <alignment vertical="center"/>
    </xf>
    <xf numFmtId="0" fontId="4" fillId="0" borderId="38" xfId="0" applyFont="1" applyFill="1" applyBorder="1" applyAlignment="1" applyProtection="1">
      <alignment vertical="center"/>
    </xf>
    <xf numFmtId="38" fontId="4" fillId="0" borderId="17" xfId="3" applyFont="1" applyFill="1" applyBorder="1" applyAlignment="1">
      <alignment horizontal="right" vertical="center"/>
    </xf>
    <xf numFmtId="38" fontId="4" fillId="0" borderId="0" xfId="3" applyFont="1" applyFill="1" applyBorder="1" applyAlignment="1">
      <alignment horizontal="right" vertical="center"/>
    </xf>
    <xf numFmtId="38" fontId="4" fillId="0" borderId="12" xfId="3" applyFont="1" applyFill="1" applyBorder="1" applyAlignment="1">
      <alignment horizontal="right" vertical="center"/>
    </xf>
    <xf numFmtId="38" fontId="7" fillId="0" borderId="0" xfId="3" applyFont="1" applyFill="1" applyBorder="1" applyAlignment="1">
      <alignment horizontal="right" vertical="center"/>
    </xf>
    <xf numFmtId="38" fontId="4" fillId="0" borderId="38" xfId="3" applyFont="1" applyFill="1" applyBorder="1" applyAlignment="1">
      <alignment horizontal="right" vertical="center"/>
    </xf>
    <xf numFmtId="38" fontId="7" fillId="0" borderId="17" xfId="3" applyFont="1" applyFill="1" applyBorder="1" applyAlignment="1">
      <alignment horizontal="right" vertical="center"/>
    </xf>
    <xf numFmtId="38" fontId="4" fillId="0" borderId="19" xfId="3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4" fillId="0" borderId="27" xfId="0" applyFont="1" applyFill="1" applyBorder="1" applyAlignment="1" applyProtection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4" fillId="0" borderId="28" xfId="0" applyFont="1" applyFill="1" applyBorder="1" applyAlignment="1" applyProtection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6" xfId="0" applyFont="1" applyFill="1" applyBorder="1" applyAlignment="1" applyProtection="1">
      <alignment horizontal="distributed" vertical="center"/>
    </xf>
    <xf numFmtId="0" fontId="4" fillId="0" borderId="33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49" fontId="7" fillId="0" borderId="32" xfId="0" applyNumberFormat="1" applyFont="1" applyFill="1" applyBorder="1" applyAlignment="1">
      <alignment horizontal="center" vertical="center"/>
    </xf>
    <xf numFmtId="49" fontId="8" fillId="0" borderId="3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 applyProtection="1">
      <alignment horizontal="distributed"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4" fillId="0" borderId="11" xfId="0" applyFont="1" applyFill="1" applyBorder="1" applyAlignment="1" applyProtection="1">
      <alignment horizontal="distributed"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20" xfId="0" applyFont="1" applyFill="1" applyBorder="1" applyAlignment="1" applyProtection="1">
      <alignment horizontal="distributed" vertical="center"/>
    </xf>
    <xf numFmtId="0" fontId="7" fillId="0" borderId="32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36" xfId="0" applyFont="1" applyFill="1" applyBorder="1" applyAlignment="1" applyProtection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37" xfId="0" applyFont="1" applyFill="1" applyBorder="1" applyAlignment="1" applyProtection="1">
      <alignment horizontal="distributed" vertical="center"/>
    </xf>
    <xf numFmtId="0" fontId="4" fillId="0" borderId="33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</cellXfs>
  <cellStyles count="6">
    <cellStyle name="桁区切り" xfId="3" builtinId="6"/>
    <cellStyle name="桁区切り 2" xfId="2" xr:uid="{E021F80D-69C7-4676-B304-9518C25C6E17}"/>
    <cellStyle name="桁区切り 3" xfId="5" xr:uid="{E333832A-A0B3-4981-91E9-FF13405E53EB}"/>
    <cellStyle name="標準" xfId="0" builtinId="0"/>
    <cellStyle name="標準 2" xfId="1" xr:uid="{5E89813D-CF85-4DA6-B0E0-49386F607E5E}"/>
    <cellStyle name="標準 3" xfId="4" xr:uid="{61026393-D267-4D86-85ED-C59B8F66A2C2}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K54"/>
  <sheetViews>
    <sheetView tabSelected="1" zoomScaleNormal="100" zoomScaleSheetLayoutView="50" workbookViewId="0">
      <selection sqref="A1:AI1"/>
    </sheetView>
  </sheetViews>
  <sheetFormatPr defaultColWidth="8.59765625" defaultRowHeight="20.100000000000001" customHeight="1" x14ac:dyDescent="0.2"/>
  <cols>
    <col min="1" max="1" width="8.3984375" style="1" customWidth="1"/>
    <col min="2" max="2" width="9.8984375" style="1" customWidth="1"/>
    <col min="3" max="5" width="8.3984375" style="1" customWidth="1"/>
    <col min="6" max="11" width="6.8984375" style="1" customWidth="1"/>
    <col min="12" max="12" width="5.3984375" style="1" customWidth="1"/>
    <col min="13" max="13" width="6.09765625" style="1" customWidth="1"/>
    <col min="14" max="35" width="6.8984375" style="1" customWidth="1"/>
    <col min="36" max="16384" width="8.59765625" style="1"/>
  </cols>
  <sheetData>
    <row r="1" spans="1:37" ht="20.100000000000001" customHeight="1" x14ac:dyDescent="0.2">
      <c r="A1" s="84" t="s">
        <v>63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</row>
    <row r="2" spans="1:37" s="2" customFormat="1" ht="20.100000000000001" customHeight="1" thickBot="1" x14ac:dyDescent="0.2">
      <c r="A2" s="2" t="s">
        <v>40</v>
      </c>
      <c r="B2" s="3"/>
      <c r="AI2" s="3"/>
    </row>
    <row r="3" spans="1:37" s="8" customFormat="1" ht="20.100000000000001" customHeight="1" thickTop="1" x14ac:dyDescent="0.2">
      <c r="A3" s="85" t="s">
        <v>41</v>
      </c>
      <c r="B3" s="85"/>
      <c r="C3" s="88" t="s">
        <v>42</v>
      </c>
      <c r="D3" s="4"/>
      <c r="E3" s="5"/>
      <c r="F3" s="4"/>
      <c r="G3" s="6"/>
      <c r="H3" s="6"/>
      <c r="I3" s="6"/>
      <c r="J3" s="6"/>
      <c r="K3" s="6"/>
      <c r="L3" s="6"/>
      <c r="M3" s="6"/>
      <c r="N3" s="4"/>
      <c r="O3" s="6"/>
      <c r="P3" s="6"/>
      <c r="Q3" s="6"/>
      <c r="R3" s="6"/>
      <c r="S3" s="6"/>
      <c r="T3" s="4"/>
      <c r="U3" s="6"/>
      <c r="V3" s="6"/>
      <c r="W3" s="6"/>
      <c r="X3" s="6"/>
      <c r="Y3" s="6"/>
      <c r="Z3" s="6"/>
      <c r="AA3" s="6"/>
      <c r="AB3" s="4"/>
      <c r="AC3" s="4"/>
      <c r="AD3" s="4"/>
      <c r="AE3" s="4"/>
      <c r="AF3" s="4"/>
      <c r="AG3" s="4"/>
      <c r="AH3" s="7"/>
      <c r="AI3" s="4"/>
    </row>
    <row r="4" spans="1:37" s="8" customFormat="1" ht="20.100000000000001" customHeight="1" x14ac:dyDescent="0.2">
      <c r="A4" s="86"/>
      <c r="B4" s="86"/>
      <c r="C4" s="89"/>
      <c r="D4" s="91" t="s">
        <v>43</v>
      </c>
      <c r="E4" s="92"/>
      <c r="F4" s="10"/>
      <c r="G4" s="9"/>
      <c r="H4" s="9"/>
      <c r="I4" s="9"/>
      <c r="J4" s="9"/>
      <c r="K4" s="9"/>
      <c r="L4" s="9"/>
      <c r="M4" s="9"/>
      <c r="N4" s="10"/>
      <c r="O4" s="9"/>
      <c r="P4" s="9"/>
      <c r="Q4" s="9"/>
      <c r="R4" s="9"/>
      <c r="S4" s="9"/>
      <c r="T4" s="10"/>
      <c r="U4" s="9"/>
      <c r="V4" s="9"/>
      <c r="W4" s="9"/>
      <c r="X4" s="9"/>
      <c r="Y4" s="9"/>
      <c r="Z4" s="9"/>
      <c r="AA4" s="9"/>
      <c r="AB4" s="10"/>
      <c r="AC4" s="10"/>
      <c r="AD4" s="10"/>
      <c r="AE4" s="10"/>
      <c r="AF4" s="10"/>
      <c r="AG4" s="10"/>
      <c r="AH4" s="97" t="s">
        <v>44</v>
      </c>
      <c r="AI4" s="91" t="s">
        <v>15</v>
      </c>
    </row>
    <row r="5" spans="1:37" s="8" customFormat="1" ht="20.100000000000001" customHeight="1" x14ac:dyDescent="0.2">
      <c r="A5" s="86"/>
      <c r="B5" s="86"/>
      <c r="C5" s="89"/>
      <c r="D5" s="93"/>
      <c r="E5" s="94"/>
      <c r="F5" s="91" t="s">
        <v>36</v>
      </c>
      <c r="G5" s="92"/>
      <c r="H5" s="9"/>
      <c r="I5" s="9"/>
      <c r="J5" s="9"/>
      <c r="K5" s="9"/>
      <c r="L5" s="9"/>
      <c r="M5" s="9"/>
      <c r="N5" s="91" t="s">
        <v>37</v>
      </c>
      <c r="O5" s="104"/>
      <c r="P5" s="9"/>
      <c r="Q5" s="9"/>
      <c r="R5" s="9"/>
      <c r="S5" s="9"/>
      <c r="T5" s="91" t="s">
        <v>38</v>
      </c>
      <c r="U5" s="92"/>
      <c r="V5" s="9"/>
      <c r="W5" s="9"/>
      <c r="X5" s="9"/>
      <c r="Y5" s="9"/>
      <c r="Z5" s="91" t="s">
        <v>39</v>
      </c>
      <c r="AA5" s="92"/>
      <c r="AB5" s="11"/>
      <c r="AC5" s="10"/>
      <c r="AD5" s="10"/>
      <c r="AE5" s="10"/>
      <c r="AF5" s="10"/>
      <c r="AG5" s="10"/>
      <c r="AH5" s="98"/>
      <c r="AI5" s="93"/>
    </row>
    <row r="6" spans="1:37" s="8" customFormat="1" ht="20.100000000000001" customHeight="1" x14ac:dyDescent="0.2">
      <c r="A6" s="87"/>
      <c r="B6" s="87"/>
      <c r="C6" s="90"/>
      <c r="D6" s="95"/>
      <c r="E6" s="96"/>
      <c r="F6" s="107"/>
      <c r="G6" s="108"/>
      <c r="H6" s="99" t="s">
        <v>45</v>
      </c>
      <c r="I6" s="100"/>
      <c r="J6" s="99" t="s">
        <v>46</v>
      </c>
      <c r="K6" s="100"/>
      <c r="L6" s="99" t="s">
        <v>12</v>
      </c>
      <c r="M6" s="102"/>
      <c r="N6" s="105"/>
      <c r="O6" s="106"/>
      <c r="P6" s="101" t="s">
        <v>55</v>
      </c>
      <c r="Q6" s="103"/>
      <c r="R6" s="99" t="s">
        <v>46</v>
      </c>
      <c r="S6" s="102"/>
      <c r="T6" s="107"/>
      <c r="U6" s="108"/>
      <c r="V6" s="99" t="s">
        <v>45</v>
      </c>
      <c r="W6" s="100"/>
      <c r="X6" s="99" t="s">
        <v>46</v>
      </c>
      <c r="Y6" s="102"/>
      <c r="Z6" s="107"/>
      <c r="AA6" s="108"/>
      <c r="AB6" s="99" t="s">
        <v>81</v>
      </c>
      <c r="AC6" s="100"/>
      <c r="AD6" s="82" t="s">
        <v>82</v>
      </c>
      <c r="AE6" s="83"/>
      <c r="AF6" s="99" t="s">
        <v>14</v>
      </c>
      <c r="AG6" s="101"/>
      <c r="AH6" s="98"/>
      <c r="AI6" s="93"/>
    </row>
    <row r="7" spans="1:37" s="8" customFormat="1" ht="20.100000000000001" customHeight="1" x14ac:dyDescent="0.2">
      <c r="A7" s="87"/>
      <c r="B7" s="87"/>
      <c r="C7" s="90"/>
      <c r="D7" s="31" t="s">
        <v>0</v>
      </c>
      <c r="E7" s="32" t="s">
        <v>47</v>
      </c>
      <c r="F7" s="33" t="s">
        <v>0</v>
      </c>
      <c r="G7" s="32" t="s">
        <v>47</v>
      </c>
      <c r="H7" s="33" t="s">
        <v>0</v>
      </c>
      <c r="I7" s="32" t="s">
        <v>47</v>
      </c>
      <c r="J7" s="33" t="s">
        <v>0</v>
      </c>
      <c r="K7" s="32" t="s">
        <v>47</v>
      </c>
      <c r="L7" s="33" t="s">
        <v>0</v>
      </c>
      <c r="M7" s="32" t="s">
        <v>47</v>
      </c>
      <c r="N7" s="33" t="s">
        <v>0</v>
      </c>
      <c r="O7" s="32" t="s">
        <v>47</v>
      </c>
      <c r="P7" s="33" t="s">
        <v>0</v>
      </c>
      <c r="Q7" s="32" t="s">
        <v>47</v>
      </c>
      <c r="R7" s="33" t="s">
        <v>0</v>
      </c>
      <c r="S7" s="32" t="s">
        <v>47</v>
      </c>
      <c r="T7" s="33" t="s">
        <v>0</v>
      </c>
      <c r="U7" s="32" t="s">
        <v>47</v>
      </c>
      <c r="V7" s="33" t="s">
        <v>0</v>
      </c>
      <c r="W7" s="32" t="s">
        <v>47</v>
      </c>
      <c r="X7" s="33" t="s">
        <v>0</v>
      </c>
      <c r="Y7" s="32" t="s">
        <v>47</v>
      </c>
      <c r="Z7" s="33" t="s">
        <v>0</v>
      </c>
      <c r="AA7" s="32" t="s">
        <v>47</v>
      </c>
      <c r="AB7" s="33" t="s">
        <v>0</v>
      </c>
      <c r="AC7" s="32" t="s">
        <v>47</v>
      </c>
      <c r="AD7" s="33" t="s">
        <v>0</v>
      </c>
      <c r="AE7" s="32" t="s">
        <v>47</v>
      </c>
      <c r="AF7" s="33" t="s">
        <v>0</v>
      </c>
      <c r="AG7" s="34" t="s">
        <v>47</v>
      </c>
      <c r="AH7" s="98"/>
      <c r="AI7" s="93"/>
    </row>
    <row r="8" spans="1:37" s="12" customFormat="1" ht="20.100000000000001" customHeight="1" x14ac:dyDescent="0.2">
      <c r="A8" s="35"/>
      <c r="B8" s="35"/>
      <c r="C8" s="70" t="s">
        <v>35</v>
      </c>
      <c r="D8" s="37" t="s">
        <v>35</v>
      </c>
      <c r="E8" s="37" t="s">
        <v>35</v>
      </c>
      <c r="F8" s="37" t="s">
        <v>35</v>
      </c>
      <c r="G8" s="37" t="s">
        <v>35</v>
      </c>
      <c r="H8" s="37" t="s">
        <v>35</v>
      </c>
      <c r="I8" s="37" t="s">
        <v>35</v>
      </c>
      <c r="J8" s="37" t="s">
        <v>35</v>
      </c>
      <c r="K8" s="37" t="s">
        <v>35</v>
      </c>
      <c r="L8" s="37" t="s">
        <v>35</v>
      </c>
      <c r="M8" s="37" t="s">
        <v>35</v>
      </c>
      <c r="N8" s="37" t="s">
        <v>35</v>
      </c>
      <c r="O8" s="37" t="s">
        <v>35</v>
      </c>
      <c r="P8" s="37" t="s">
        <v>35</v>
      </c>
      <c r="Q8" s="37" t="s">
        <v>35</v>
      </c>
      <c r="R8" s="37" t="s">
        <v>35</v>
      </c>
      <c r="S8" s="37" t="s">
        <v>35</v>
      </c>
      <c r="T8" s="37" t="s">
        <v>35</v>
      </c>
      <c r="U8" s="37" t="s">
        <v>35</v>
      </c>
      <c r="V8" s="37" t="s">
        <v>35</v>
      </c>
      <c r="W8" s="37" t="s">
        <v>35</v>
      </c>
      <c r="X8" s="37" t="s">
        <v>35</v>
      </c>
      <c r="Y8" s="37" t="s">
        <v>35</v>
      </c>
      <c r="Z8" s="37" t="s">
        <v>35</v>
      </c>
      <c r="AA8" s="37" t="s">
        <v>35</v>
      </c>
      <c r="AB8" s="37" t="s">
        <v>35</v>
      </c>
      <c r="AC8" s="37" t="s">
        <v>35</v>
      </c>
      <c r="AD8" s="37" t="s">
        <v>35</v>
      </c>
      <c r="AE8" s="37" t="s">
        <v>35</v>
      </c>
      <c r="AF8" s="37" t="s">
        <v>35</v>
      </c>
      <c r="AG8" s="37" t="s">
        <v>35</v>
      </c>
      <c r="AH8" s="35" t="s">
        <v>35</v>
      </c>
      <c r="AI8" s="38" t="s">
        <v>35</v>
      </c>
    </row>
    <row r="9" spans="1:37" s="14" customFormat="1" ht="20.100000000000001" customHeight="1" x14ac:dyDescent="0.2">
      <c r="A9" s="113" t="s">
        <v>85</v>
      </c>
      <c r="B9" s="113"/>
      <c r="C9" s="75">
        <v>1335788</v>
      </c>
      <c r="D9" s="76">
        <v>733173</v>
      </c>
      <c r="E9" s="76">
        <v>34920</v>
      </c>
      <c r="F9" s="76">
        <v>71878</v>
      </c>
      <c r="G9" s="76">
        <v>17748</v>
      </c>
      <c r="H9" s="76">
        <v>18451</v>
      </c>
      <c r="I9" s="76">
        <v>15338</v>
      </c>
      <c r="J9" s="76">
        <v>53289</v>
      </c>
      <c r="K9" s="76">
        <v>1716</v>
      </c>
      <c r="L9" s="76">
        <v>138</v>
      </c>
      <c r="M9" s="76">
        <v>694</v>
      </c>
      <c r="N9" s="76">
        <v>2166</v>
      </c>
      <c r="O9" s="76">
        <v>2641</v>
      </c>
      <c r="P9" s="76">
        <v>350</v>
      </c>
      <c r="Q9" s="76">
        <v>2200</v>
      </c>
      <c r="R9" s="76">
        <v>1816</v>
      </c>
      <c r="S9" s="76">
        <v>441</v>
      </c>
      <c r="T9" s="76">
        <v>640537</v>
      </c>
      <c r="U9" s="76">
        <v>8609</v>
      </c>
      <c r="V9" s="76">
        <v>320104</v>
      </c>
      <c r="W9" s="76">
        <v>2571</v>
      </c>
      <c r="X9" s="76">
        <v>320433</v>
      </c>
      <c r="Y9" s="76">
        <v>6038</v>
      </c>
      <c r="Z9" s="76">
        <v>18592</v>
      </c>
      <c r="AA9" s="76">
        <v>5922</v>
      </c>
      <c r="AB9" s="76">
        <v>12590</v>
      </c>
      <c r="AC9" s="76">
        <v>5584</v>
      </c>
      <c r="AD9" s="76">
        <v>2482</v>
      </c>
      <c r="AE9" s="76">
        <v>329</v>
      </c>
      <c r="AF9" s="76">
        <v>3520</v>
      </c>
      <c r="AG9" s="76">
        <v>9</v>
      </c>
      <c r="AH9" s="76">
        <v>32010</v>
      </c>
      <c r="AI9" s="76">
        <v>535685</v>
      </c>
    </row>
    <row r="10" spans="1:37" s="15" customFormat="1" ht="20.100000000000001" customHeight="1" x14ac:dyDescent="0.2">
      <c r="A10" s="113">
        <v>30</v>
      </c>
      <c r="B10" s="113"/>
      <c r="C10" s="75">
        <v>1338224</v>
      </c>
      <c r="D10" s="76">
        <v>730140</v>
      </c>
      <c r="E10" s="76">
        <v>35476</v>
      </c>
      <c r="F10" s="76">
        <v>72154</v>
      </c>
      <c r="G10" s="76">
        <v>18233</v>
      </c>
      <c r="H10" s="76">
        <v>18532</v>
      </c>
      <c r="I10" s="76">
        <v>15747</v>
      </c>
      <c r="J10" s="76">
        <v>53481</v>
      </c>
      <c r="K10" s="76">
        <v>1735</v>
      </c>
      <c r="L10" s="76">
        <v>141</v>
      </c>
      <c r="M10" s="76">
        <v>751</v>
      </c>
      <c r="N10" s="76">
        <v>2187</v>
      </c>
      <c r="O10" s="76">
        <v>2633</v>
      </c>
      <c r="P10" s="76">
        <v>351</v>
      </c>
      <c r="Q10" s="76">
        <v>2191</v>
      </c>
      <c r="R10" s="76">
        <v>1836</v>
      </c>
      <c r="S10" s="76">
        <v>442</v>
      </c>
      <c r="T10" s="76">
        <v>637103</v>
      </c>
      <c r="U10" s="76">
        <v>8493</v>
      </c>
      <c r="V10" s="76">
        <v>325412</v>
      </c>
      <c r="W10" s="76">
        <v>2671</v>
      </c>
      <c r="X10" s="76">
        <v>311691</v>
      </c>
      <c r="Y10" s="76">
        <v>5822</v>
      </c>
      <c r="Z10" s="76">
        <v>18696</v>
      </c>
      <c r="AA10" s="76">
        <v>6117</v>
      </c>
      <c r="AB10" s="76">
        <v>12639</v>
      </c>
      <c r="AC10" s="76">
        <v>5762</v>
      </c>
      <c r="AD10" s="76">
        <v>2500</v>
      </c>
      <c r="AE10" s="76">
        <v>346</v>
      </c>
      <c r="AF10" s="76">
        <v>3557</v>
      </c>
      <c r="AG10" s="76">
        <v>9</v>
      </c>
      <c r="AH10" s="76">
        <v>32826</v>
      </c>
      <c r="AI10" s="76">
        <v>539782</v>
      </c>
    </row>
    <row r="11" spans="1:37" s="14" customFormat="1" ht="20.100000000000001" customHeight="1" x14ac:dyDescent="0.2">
      <c r="A11" s="113" t="s">
        <v>80</v>
      </c>
      <c r="B11" s="113"/>
      <c r="C11" s="77">
        <v>1307662</v>
      </c>
      <c r="D11" s="76">
        <v>725985</v>
      </c>
      <c r="E11" s="76">
        <v>35847</v>
      </c>
      <c r="F11" s="76">
        <v>72196</v>
      </c>
      <c r="G11" s="76">
        <v>18612</v>
      </c>
      <c r="H11" s="76">
        <v>18828</v>
      </c>
      <c r="I11" s="76">
        <v>16112</v>
      </c>
      <c r="J11" s="76">
        <v>53212</v>
      </c>
      <c r="K11" s="76">
        <v>1686</v>
      </c>
      <c r="L11" s="76">
        <v>156</v>
      </c>
      <c r="M11" s="76">
        <v>814</v>
      </c>
      <c r="N11" s="76">
        <v>2201</v>
      </c>
      <c r="O11" s="76">
        <v>2600</v>
      </c>
      <c r="P11" s="76">
        <v>355</v>
      </c>
      <c r="Q11" s="76">
        <v>2186</v>
      </c>
      <c r="R11" s="76">
        <v>1846</v>
      </c>
      <c r="S11" s="76">
        <v>414</v>
      </c>
      <c r="T11" s="76">
        <v>632742</v>
      </c>
      <c r="U11" s="76">
        <v>8370</v>
      </c>
      <c r="V11" s="76">
        <v>329976</v>
      </c>
      <c r="W11" s="76">
        <v>2721</v>
      </c>
      <c r="X11" s="76">
        <v>302766</v>
      </c>
      <c r="Y11" s="76">
        <v>5649</v>
      </c>
      <c r="Z11" s="76">
        <v>18846</v>
      </c>
      <c r="AA11" s="76">
        <v>6265</v>
      </c>
      <c r="AB11" s="76">
        <v>12728</v>
      </c>
      <c r="AC11" s="76">
        <v>5901</v>
      </c>
      <c r="AD11" s="76">
        <v>2516</v>
      </c>
      <c r="AE11" s="76">
        <v>356</v>
      </c>
      <c r="AF11" s="76">
        <v>3602</v>
      </c>
      <c r="AG11" s="76">
        <v>8</v>
      </c>
      <c r="AH11" s="76">
        <v>33290</v>
      </c>
      <c r="AI11" s="76">
        <v>512540</v>
      </c>
    </row>
    <row r="12" spans="1:37" s="14" customFormat="1" ht="20.100000000000001" customHeight="1" x14ac:dyDescent="0.2">
      <c r="A12" s="116" t="s">
        <v>84</v>
      </c>
      <c r="B12" s="117"/>
      <c r="C12" s="76">
        <v>1308285</v>
      </c>
      <c r="D12" s="76">
        <v>723882</v>
      </c>
      <c r="E12" s="76">
        <v>35492</v>
      </c>
      <c r="F12" s="76">
        <v>72673</v>
      </c>
      <c r="G12" s="76">
        <v>18752</v>
      </c>
      <c r="H12" s="76">
        <v>19089</v>
      </c>
      <c r="I12" s="76">
        <v>16209</v>
      </c>
      <c r="J12" s="76">
        <v>53414</v>
      </c>
      <c r="K12" s="76">
        <v>1693</v>
      </c>
      <c r="L12" s="76">
        <v>170</v>
      </c>
      <c r="M12" s="76">
        <v>850</v>
      </c>
      <c r="N12" s="76">
        <v>2130</v>
      </c>
      <c r="O12" s="76">
        <v>2504</v>
      </c>
      <c r="P12" s="76">
        <v>353</v>
      </c>
      <c r="Q12" s="76">
        <v>2119</v>
      </c>
      <c r="R12" s="76">
        <v>1777</v>
      </c>
      <c r="S12" s="76">
        <v>385</v>
      </c>
      <c r="T12" s="76">
        <v>630117</v>
      </c>
      <c r="U12" s="76">
        <v>7884</v>
      </c>
      <c r="V12" s="76">
        <v>335540</v>
      </c>
      <c r="W12" s="76">
        <v>2661</v>
      </c>
      <c r="X12" s="76">
        <v>294577</v>
      </c>
      <c r="Y12" s="76">
        <v>5223</v>
      </c>
      <c r="Z12" s="76">
        <v>18962</v>
      </c>
      <c r="AA12" s="76">
        <v>6352</v>
      </c>
      <c r="AB12" s="76">
        <v>12880</v>
      </c>
      <c r="AC12" s="76">
        <v>5985</v>
      </c>
      <c r="AD12" s="76">
        <v>2484</v>
      </c>
      <c r="AE12" s="76">
        <v>361</v>
      </c>
      <c r="AF12" s="76">
        <v>3598</v>
      </c>
      <c r="AG12" s="76">
        <v>6</v>
      </c>
      <c r="AH12" s="76">
        <v>33161</v>
      </c>
      <c r="AI12" s="76">
        <v>515750</v>
      </c>
    </row>
    <row r="13" spans="1:37" s="15" customFormat="1" ht="20.100000000000001" customHeight="1" x14ac:dyDescent="0.2">
      <c r="A13" s="114" t="s">
        <v>86</v>
      </c>
      <c r="B13" s="115"/>
      <c r="C13" s="80">
        <v>1306378</v>
      </c>
      <c r="D13" s="78">
        <v>719828</v>
      </c>
      <c r="E13" s="78">
        <v>35216</v>
      </c>
      <c r="F13" s="78">
        <v>72712</v>
      </c>
      <c r="G13" s="78">
        <v>18905</v>
      </c>
      <c r="H13" s="78">
        <v>19183</v>
      </c>
      <c r="I13" s="78">
        <v>16317</v>
      </c>
      <c r="J13" s="78">
        <v>53349</v>
      </c>
      <c r="K13" s="78">
        <v>1687</v>
      </c>
      <c r="L13" s="78">
        <v>180</v>
      </c>
      <c r="M13" s="78">
        <v>901</v>
      </c>
      <c r="N13" s="78">
        <v>2094</v>
      </c>
      <c r="O13" s="78">
        <v>2457</v>
      </c>
      <c r="P13" s="78">
        <v>354</v>
      </c>
      <c r="Q13" s="78">
        <v>2087</v>
      </c>
      <c r="R13" s="78">
        <v>1740</v>
      </c>
      <c r="S13" s="78">
        <v>370</v>
      </c>
      <c r="T13" s="78">
        <v>626008</v>
      </c>
      <c r="U13" s="78">
        <v>7442</v>
      </c>
      <c r="V13" s="78">
        <v>339639</v>
      </c>
      <c r="W13" s="78">
        <v>2643</v>
      </c>
      <c r="X13" s="78">
        <v>286369</v>
      </c>
      <c r="Y13" s="78">
        <v>4799</v>
      </c>
      <c r="Z13" s="78">
        <v>19014</v>
      </c>
      <c r="AA13" s="78">
        <v>6412</v>
      </c>
      <c r="AB13" s="78">
        <v>12911</v>
      </c>
      <c r="AC13" s="78">
        <v>6034</v>
      </c>
      <c r="AD13" s="78">
        <v>2539</v>
      </c>
      <c r="AE13" s="78">
        <v>372</v>
      </c>
      <c r="AF13" s="78">
        <v>3564</v>
      </c>
      <c r="AG13" s="78">
        <v>6</v>
      </c>
      <c r="AH13" s="78">
        <v>34142</v>
      </c>
      <c r="AI13" s="78">
        <v>517192</v>
      </c>
      <c r="AJ13" s="65"/>
      <c r="AK13" s="65"/>
    </row>
    <row r="14" spans="1:37" s="14" customFormat="1" ht="20.100000000000001" customHeight="1" x14ac:dyDescent="0.2">
      <c r="A14" s="109" t="s">
        <v>33</v>
      </c>
      <c r="B14" s="110"/>
      <c r="C14" s="75">
        <v>584864</v>
      </c>
      <c r="D14" s="76">
        <v>356239</v>
      </c>
      <c r="E14" s="76">
        <v>17792</v>
      </c>
      <c r="F14" s="76">
        <v>37508</v>
      </c>
      <c r="G14" s="76">
        <v>7683</v>
      </c>
      <c r="H14" s="76">
        <v>8023</v>
      </c>
      <c r="I14" s="76">
        <v>6623</v>
      </c>
      <c r="J14" s="76">
        <v>29425</v>
      </c>
      <c r="K14" s="76">
        <v>933</v>
      </c>
      <c r="L14" s="76">
        <v>60</v>
      </c>
      <c r="M14" s="76">
        <v>127</v>
      </c>
      <c r="N14" s="76">
        <v>803</v>
      </c>
      <c r="O14" s="76">
        <v>1589</v>
      </c>
      <c r="P14" s="76">
        <v>123</v>
      </c>
      <c r="Q14" s="76">
        <v>1420</v>
      </c>
      <c r="R14" s="76">
        <v>680</v>
      </c>
      <c r="S14" s="76">
        <v>169</v>
      </c>
      <c r="T14" s="76">
        <v>309424</v>
      </c>
      <c r="U14" s="76">
        <v>5982</v>
      </c>
      <c r="V14" s="76">
        <v>172744</v>
      </c>
      <c r="W14" s="76">
        <v>2195</v>
      </c>
      <c r="X14" s="76">
        <v>136680</v>
      </c>
      <c r="Y14" s="76">
        <v>3787</v>
      </c>
      <c r="Z14" s="76">
        <v>8504</v>
      </c>
      <c r="AA14" s="76">
        <v>2538</v>
      </c>
      <c r="AB14" s="76">
        <v>6007</v>
      </c>
      <c r="AC14" s="76">
        <v>2281</v>
      </c>
      <c r="AD14" s="76">
        <v>1285</v>
      </c>
      <c r="AE14" s="76">
        <v>254</v>
      </c>
      <c r="AF14" s="76">
        <v>1212</v>
      </c>
      <c r="AG14" s="76">
        <v>3</v>
      </c>
      <c r="AH14" s="76">
        <v>18284</v>
      </c>
      <c r="AI14" s="76">
        <v>192549</v>
      </c>
      <c r="AJ14" s="25"/>
      <c r="AK14" s="25"/>
    </row>
    <row r="15" spans="1:37" s="14" customFormat="1" ht="20.100000000000001" customHeight="1" x14ac:dyDescent="0.2">
      <c r="A15" s="17"/>
      <c r="B15" s="71" t="s">
        <v>48</v>
      </c>
      <c r="C15" s="75">
        <v>42940</v>
      </c>
      <c r="D15" s="76">
        <v>26489</v>
      </c>
      <c r="E15" s="76">
        <v>761</v>
      </c>
      <c r="F15" s="76">
        <v>1778</v>
      </c>
      <c r="G15" s="76">
        <v>85</v>
      </c>
      <c r="H15" s="76">
        <v>333</v>
      </c>
      <c r="I15" s="76">
        <v>70</v>
      </c>
      <c r="J15" s="76">
        <v>1440</v>
      </c>
      <c r="K15" s="76">
        <v>15</v>
      </c>
      <c r="L15" s="76">
        <v>5</v>
      </c>
      <c r="M15" s="76" t="s">
        <v>88</v>
      </c>
      <c r="N15" s="76">
        <v>75</v>
      </c>
      <c r="O15" s="76">
        <v>205</v>
      </c>
      <c r="P15" s="76">
        <v>12</v>
      </c>
      <c r="Q15" s="76">
        <v>198</v>
      </c>
      <c r="R15" s="76">
        <v>63</v>
      </c>
      <c r="S15" s="76">
        <v>7</v>
      </c>
      <c r="T15" s="76">
        <v>24159</v>
      </c>
      <c r="U15" s="76">
        <v>454</v>
      </c>
      <c r="V15" s="76">
        <v>13753</v>
      </c>
      <c r="W15" s="76">
        <v>273</v>
      </c>
      <c r="X15" s="76">
        <v>10406</v>
      </c>
      <c r="Y15" s="76">
        <v>181</v>
      </c>
      <c r="Z15" s="76">
        <v>477</v>
      </c>
      <c r="AA15" s="76">
        <v>17</v>
      </c>
      <c r="AB15" s="76">
        <v>347</v>
      </c>
      <c r="AC15" s="76">
        <v>16</v>
      </c>
      <c r="AD15" s="76">
        <v>80</v>
      </c>
      <c r="AE15" s="76">
        <v>1</v>
      </c>
      <c r="AF15" s="76">
        <v>50</v>
      </c>
      <c r="AG15" s="76" t="s">
        <v>88</v>
      </c>
      <c r="AH15" s="76">
        <v>1636</v>
      </c>
      <c r="AI15" s="76">
        <v>14054</v>
      </c>
      <c r="AJ15" s="25"/>
      <c r="AK15" s="25"/>
    </row>
    <row r="16" spans="1:37" s="14" customFormat="1" ht="20.100000000000001" customHeight="1" x14ac:dyDescent="0.2">
      <c r="A16" s="17"/>
      <c r="B16" s="72" t="s">
        <v>1</v>
      </c>
      <c r="C16" s="75">
        <v>21341</v>
      </c>
      <c r="D16" s="76">
        <v>14006</v>
      </c>
      <c r="E16" s="76">
        <v>79</v>
      </c>
      <c r="F16" s="76">
        <v>949</v>
      </c>
      <c r="G16" s="76">
        <v>32</v>
      </c>
      <c r="H16" s="76">
        <v>116</v>
      </c>
      <c r="I16" s="76">
        <v>21</v>
      </c>
      <c r="J16" s="76">
        <v>831</v>
      </c>
      <c r="K16" s="76">
        <v>11</v>
      </c>
      <c r="L16" s="76">
        <v>2</v>
      </c>
      <c r="M16" s="76" t="s">
        <v>88</v>
      </c>
      <c r="N16" s="76">
        <v>34</v>
      </c>
      <c r="O16" s="76" t="s">
        <v>88</v>
      </c>
      <c r="P16" s="76">
        <v>8</v>
      </c>
      <c r="Q16" s="76" t="s">
        <v>88</v>
      </c>
      <c r="R16" s="76">
        <v>26</v>
      </c>
      <c r="S16" s="76" t="s">
        <v>88</v>
      </c>
      <c r="T16" s="76">
        <v>12830</v>
      </c>
      <c r="U16" s="76">
        <v>35</v>
      </c>
      <c r="V16" s="76">
        <v>7241</v>
      </c>
      <c r="W16" s="76">
        <v>21</v>
      </c>
      <c r="X16" s="76">
        <v>5589</v>
      </c>
      <c r="Y16" s="76">
        <v>14</v>
      </c>
      <c r="Z16" s="76">
        <v>193</v>
      </c>
      <c r="AA16" s="76">
        <v>12</v>
      </c>
      <c r="AB16" s="76">
        <v>161</v>
      </c>
      <c r="AC16" s="76">
        <v>11</v>
      </c>
      <c r="AD16" s="76">
        <v>18</v>
      </c>
      <c r="AE16" s="76">
        <v>1</v>
      </c>
      <c r="AF16" s="76">
        <v>14</v>
      </c>
      <c r="AG16" s="76" t="s">
        <v>88</v>
      </c>
      <c r="AH16" s="76">
        <v>892</v>
      </c>
      <c r="AI16" s="76">
        <v>6364</v>
      </c>
      <c r="AJ16" s="25"/>
      <c r="AK16" s="25"/>
    </row>
    <row r="17" spans="1:37" s="14" customFormat="1" ht="20.100000000000001" customHeight="1" x14ac:dyDescent="0.2">
      <c r="A17" s="17"/>
      <c r="B17" s="72" t="s">
        <v>2</v>
      </c>
      <c r="C17" s="75">
        <v>56707</v>
      </c>
      <c r="D17" s="76">
        <v>37024</v>
      </c>
      <c r="E17" s="76">
        <v>704</v>
      </c>
      <c r="F17" s="76">
        <v>2389</v>
      </c>
      <c r="G17" s="76">
        <v>196</v>
      </c>
      <c r="H17" s="76">
        <v>499</v>
      </c>
      <c r="I17" s="76">
        <v>173</v>
      </c>
      <c r="J17" s="76">
        <v>1883</v>
      </c>
      <c r="K17" s="76">
        <v>22</v>
      </c>
      <c r="L17" s="76">
        <v>7</v>
      </c>
      <c r="M17" s="76">
        <v>1</v>
      </c>
      <c r="N17" s="76">
        <v>110</v>
      </c>
      <c r="O17" s="76">
        <v>110</v>
      </c>
      <c r="P17" s="76">
        <v>22</v>
      </c>
      <c r="Q17" s="76">
        <v>104</v>
      </c>
      <c r="R17" s="76">
        <v>88</v>
      </c>
      <c r="S17" s="76">
        <v>6</v>
      </c>
      <c r="T17" s="76">
        <v>33918</v>
      </c>
      <c r="U17" s="76">
        <v>315</v>
      </c>
      <c r="V17" s="76">
        <v>19807</v>
      </c>
      <c r="W17" s="76">
        <v>82</v>
      </c>
      <c r="X17" s="76">
        <v>14111</v>
      </c>
      <c r="Y17" s="76">
        <v>233</v>
      </c>
      <c r="Z17" s="76">
        <v>607</v>
      </c>
      <c r="AA17" s="76">
        <v>83</v>
      </c>
      <c r="AB17" s="76">
        <v>414</v>
      </c>
      <c r="AC17" s="76">
        <v>77</v>
      </c>
      <c r="AD17" s="76">
        <v>126</v>
      </c>
      <c r="AE17" s="76">
        <v>6</v>
      </c>
      <c r="AF17" s="76">
        <v>67</v>
      </c>
      <c r="AG17" s="76" t="s">
        <v>88</v>
      </c>
      <c r="AH17" s="76">
        <v>2055</v>
      </c>
      <c r="AI17" s="76">
        <v>16924</v>
      </c>
      <c r="AJ17" s="25"/>
      <c r="AK17" s="25"/>
    </row>
    <row r="18" spans="1:37" s="14" customFormat="1" ht="20.100000000000001" customHeight="1" x14ac:dyDescent="0.2">
      <c r="A18" s="17"/>
      <c r="B18" s="72" t="s">
        <v>3</v>
      </c>
      <c r="C18" s="75">
        <v>30361</v>
      </c>
      <c r="D18" s="76">
        <v>20667</v>
      </c>
      <c r="E18" s="76">
        <v>178</v>
      </c>
      <c r="F18" s="76">
        <v>1812</v>
      </c>
      <c r="G18" s="76">
        <v>70</v>
      </c>
      <c r="H18" s="76">
        <v>170</v>
      </c>
      <c r="I18" s="76">
        <v>62</v>
      </c>
      <c r="J18" s="76">
        <v>1642</v>
      </c>
      <c r="K18" s="76">
        <v>8</v>
      </c>
      <c r="L18" s="76" t="s">
        <v>88</v>
      </c>
      <c r="M18" s="76" t="s">
        <v>88</v>
      </c>
      <c r="N18" s="76">
        <v>31</v>
      </c>
      <c r="O18" s="76">
        <v>8</v>
      </c>
      <c r="P18" s="76">
        <v>5</v>
      </c>
      <c r="Q18" s="76" t="s">
        <v>88</v>
      </c>
      <c r="R18" s="76">
        <v>26</v>
      </c>
      <c r="S18" s="76">
        <v>8</v>
      </c>
      <c r="T18" s="76">
        <v>18508</v>
      </c>
      <c r="U18" s="76">
        <v>84</v>
      </c>
      <c r="V18" s="76">
        <v>10521</v>
      </c>
      <c r="W18" s="76">
        <v>37</v>
      </c>
      <c r="X18" s="76">
        <v>7987</v>
      </c>
      <c r="Y18" s="76">
        <v>47</v>
      </c>
      <c r="Z18" s="76">
        <v>316</v>
      </c>
      <c r="AA18" s="76">
        <v>16</v>
      </c>
      <c r="AB18" s="76">
        <v>231</v>
      </c>
      <c r="AC18" s="76">
        <v>14</v>
      </c>
      <c r="AD18" s="76">
        <v>44</v>
      </c>
      <c r="AE18" s="76">
        <v>2</v>
      </c>
      <c r="AF18" s="76">
        <v>41</v>
      </c>
      <c r="AG18" s="76" t="s">
        <v>88</v>
      </c>
      <c r="AH18" s="76">
        <v>1058</v>
      </c>
      <c r="AI18" s="76">
        <v>8458</v>
      </c>
      <c r="AJ18" s="25"/>
      <c r="AK18" s="25"/>
    </row>
    <row r="19" spans="1:37" s="14" customFormat="1" ht="20.100000000000001" customHeight="1" x14ac:dyDescent="0.2">
      <c r="A19" s="17"/>
      <c r="B19" s="72" t="s">
        <v>4</v>
      </c>
      <c r="C19" s="75">
        <v>10010</v>
      </c>
      <c r="D19" s="76">
        <v>6337</v>
      </c>
      <c r="E19" s="76">
        <v>96</v>
      </c>
      <c r="F19" s="76">
        <v>472</v>
      </c>
      <c r="G19" s="76">
        <v>14</v>
      </c>
      <c r="H19" s="76">
        <v>68</v>
      </c>
      <c r="I19" s="76">
        <v>10</v>
      </c>
      <c r="J19" s="76">
        <v>404</v>
      </c>
      <c r="K19" s="76">
        <v>4</v>
      </c>
      <c r="L19" s="76" t="s">
        <v>88</v>
      </c>
      <c r="M19" s="76" t="s">
        <v>88</v>
      </c>
      <c r="N19" s="76">
        <v>24</v>
      </c>
      <c r="O19" s="76">
        <v>31</v>
      </c>
      <c r="P19" s="76">
        <v>2</v>
      </c>
      <c r="Q19" s="76">
        <v>21</v>
      </c>
      <c r="R19" s="76">
        <v>22</v>
      </c>
      <c r="S19" s="76">
        <v>10</v>
      </c>
      <c r="T19" s="76">
        <v>5742</v>
      </c>
      <c r="U19" s="76">
        <v>46</v>
      </c>
      <c r="V19" s="76">
        <v>3343</v>
      </c>
      <c r="W19" s="76">
        <v>34</v>
      </c>
      <c r="X19" s="76">
        <v>2399</v>
      </c>
      <c r="Y19" s="76">
        <v>12</v>
      </c>
      <c r="Z19" s="76">
        <v>99</v>
      </c>
      <c r="AA19" s="76">
        <v>5</v>
      </c>
      <c r="AB19" s="76">
        <v>67</v>
      </c>
      <c r="AC19" s="76">
        <v>3</v>
      </c>
      <c r="AD19" s="76">
        <v>15</v>
      </c>
      <c r="AE19" s="76">
        <v>2</v>
      </c>
      <c r="AF19" s="76">
        <v>17</v>
      </c>
      <c r="AG19" s="76" t="s">
        <v>88</v>
      </c>
      <c r="AH19" s="76">
        <v>469</v>
      </c>
      <c r="AI19" s="76">
        <v>3108</v>
      </c>
      <c r="AJ19" s="25"/>
      <c r="AK19" s="25"/>
    </row>
    <row r="20" spans="1:37" s="14" customFormat="1" ht="20.100000000000001" customHeight="1" x14ac:dyDescent="0.2">
      <c r="A20" s="17"/>
      <c r="B20" s="72" t="s">
        <v>5</v>
      </c>
      <c r="C20" s="75">
        <v>58272</v>
      </c>
      <c r="D20" s="76">
        <v>33977</v>
      </c>
      <c r="E20" s="76">
        <v>1504</v>
      </c>
      <c r="F20" s="76">
        <v>3912</v>
      </c>
      <c r="G20" s="76">
        <v>320</v>
      </c>
      <c r="H20" s="76">
        <v>834</v>
      </c>
      <c r="I20" s="76">
        <v>263</v>
      </c>
      <c r="J20" s="76">
        <v>3075</v>
      </c>
      <c r="K20" s="76">
        <v>57</v>
      </c>
      <c r="L20" s="76">
        <v>3</v>
      </c>
      <c r="M20" s="76" t="s">
        <v>88</v>
      </c>
      <c r="N20" s="76">
        <v>72</v>
      </c>
      <c r="O20" s="76">
        <v>128</v>
      </c>
      <c r="P20" s="76">
        <v>8</v>
      </c>
      <c r="Q20" s="76">
        <v>111</v>
      </c>
      <c r="R20" s="76">
        <v>64</v>
      </c>
      <c r="S20" s="76">
        <v>17</v>
      </c>
      <c r="T20" s="76">
        <v>29388</v>
      </c>
      <c r="U20" s="76">
        <v>947</v>
      </c>
      <c r="V20" s="76">
        <v>16225</v>
      </c>
      <c r="W20" s="76">
        <v>292</v>
      </c>
      <c r="X20" s="76">
        <v>13163</v>
      </c>
      <c r="Y20" s="76">
        <v>655</v>
      </c>
      <c r="Z20" s="76">
        <v>605</v>
      </c>
      <c r="AA20" s="76">
        <v>109</v>
      </c>
      <c r="AB20" s="76">
        <v>508</v>
      </c>
      <c r="AC20" s="76">
        <v>100</v>
      </c>
      <c r="AD20" s="76">
        <v>63</v>
      </c>
      <c r="AE20" s="76">
        <v>9</v>
      </c>
      <c r="AF20" s="76">
        <v>34</v>
      </c>
      <c r="AG20" s="76" t="s">
        <v>88</v>
      </c>
      <c r="AH20" s="76">
        <v>1708</v>
      </c>
      <c r="AI20" s="76">
        <v>21083</v>
      </c>
      <c r="AJ20" s="25"/>
      <c r="AK20" s="25"/>
    </row>
    <row r="21" spans="1:37" s="14" customFormat="1" ht="20.100000000000001" customHeight="1" x14ac:dyDescent="0.2">
      <c r="A21" s="17"/>
      <c r="B21" s="72" t="s">
        <v>6</v>
      </c>
      <c r="C21" s="75">
        <v>26806</v>
      </c>
      <c r="D21" s="76">
        <v>17460</v>
      </c>
      <c r="E21" s="76">
        <v>541</v>
      </c>
      <c r="F21" s="76">
        <v>1909</v>
      </c>
      <c r="G21" s="76">
        <v>194</v>
      </c>
      <c r="H21" s="76">
        <v>219</v>
      </c>
      <c r="I21" s="76">
        <v>160</v>
      </c>
      <c r="J21" s="76">
        <v>1689</v>
      </c>
      <c r="K21" s="76">
        <v>30</v>
      </c>
      <c r="L21" s="76">
        <v>1</v>
      </c>
      <c r="M21" s="76">
        <v>4</v>
      </c>
      <c r="N21" s="76">
        <v>22</v>
      </c>
      <c r="O21" s="76">
        <v>19</v>
      </c>
      <c r="P21" s="76">
        <v>2</v>
      </c>
      <c r="Q21" s="76">
        <v>10</v>
      </c>
      <c r="R21" s="76">
        <v>20</v>
      </c>
      <c r="S21" s="76">
        <v>9</v>
      </c>
      <c r="T21" s="76">
        <v>15126</v>
      </c>
      <c r="U21" s="76">
        <v>181</v>
      </c>
      <c r="V21" s="76">
        <v>8271</v>
      </c>
      <c r="W21" s="76">
        <v>168</v>
      </c>
      <c r="X21" s="76">
        <v>6855</v>
      </c>
      <c r="Y21" s="76">
        <v>13</v>
      </c>
      <c r="Z21" s="76">
        <v>403</v>
      </c>
      <c r="AA21" s="76">
        <v>147</v>
      </c>
      <c r="AB21" s="76">
        <v>302</v>
      </c>
      <c r="AC21" s="76">
        <v>143</v>
      </c>
      <c r="AD21" s="76">
        <v>68</v>
      </c>
      <c r="AE21" s="76">
        <v>4</v>
      </c>
      <c r="AF21" s="76">
        <v>33</v>
      </c>
      <c r="AG21" s="76" t="s">
        <v>88</v>
      </c>
      <c r="AH21" s="76">
        <v>753</v>
      </c>
      <c r="AI21" s="76">
        <v>8052</v>
      </c>
      <c r="AJ21" s="25"/>
      <c r="AK21" s="25"/>
    </row>
    <row r="22" spans="1:37" s="14" customFormat="1" ht="20.100000000000001" customHeight="1" x14ac:dyDescent="0.2">
      <c r="A22" s="17"/>
      <c r="B22" s="72" t="s">
        <v>16</v>
      </c>
      <c r="C22" s="75">
        <v>66573</v>
      </c>
      <c r="D22" s="76">
        <v>39700</v>
      </c>
      <c r="E22" s="76">
        <v>5658</v>
      </c>
      <c r="F22" s="76">
        <v>7727</v>
      </c>
      <c r="G22" s="76">
        <v>2732</v>
      </c>
      <c r="H22" s="76">
        <v>1881</v>
      </c>
      <c r="I22" s="76">
        <v>2320</v>
      </c>
      <c r="J22" s="76">
        <v>5828</v>
      </c>
      <c r="K22" s="76">
        <v>355</v>
      </c>
      <c r="L22" s="76">
        <v>18</v>
      </c>
      <c r="M22" s="76">
        <v>57</v>
      </c>
      <c r="N22" s="76">
        <v>64</v>
      </c>
      <c r="O22" s="76">
        <v>473</v>
      </c>
      <c r="P22" s="76">
        <v>8</v>
      </c>
      <c r="Q22" s="76">
        <v>398</v>
      </c>
      <c r="R22" s="76">
        <v>56</v>
      </c>
      <c r="S22" s="76">
        <v>75</v>
      </c>
      <c r="T22" s="76">
        <v>29950</v>
      </c>
      <c r="U22" s="76">
        <v>1615</v>
      </c>
      <c r="V22" s="76">
        <v>16299</v>
      </c>
      <c r="W22" s="76">
        <v>399</v>
      </c>
      <c r="X22" s="76">
        <v>13651</v>
      </c>
      <c r="Y22" s="76">
        <v>1216</v>
      </c>
      <c r="Z22" s="76">
        <v>1959</v>
      </c>
      <c r="AA22" s="76">
        <v>838</v>
      </c>
      <c r="AB22" s="76">
        <v>1296</v>
      </c>
      <c r="AC22" s="76">
        <v>693</v>
      </c>
      <c r="AD22" s="76">
        <v>316</v>
      </c>
      <c r="AE22" s="76">
        <v>142</v>
      </c>
      <c r="AF22" s="76">
        <v>347</v>
      </c>
      <c r="AG22" s="76">
        <v>3</v>
      </c>
      <c r="AH22" s="76">
        <v>1408</v>
      </c>
      <c r="AI22" s="76">
        <v>19807</v>
      </c>
      <c r="AJ22" s="25"/>
      <c r="AK22" s="25"/>
    </row>
    <row r="23" spans="1:37" s="14" customFormat="1" ht="20.100000000000001" customHeight="1" x14ac:dyDescent="0.2">
      <c r="A23" s="17"/>
      <c r="B23" s="72" t="s">
        <v>7</v>
      </c>
      <c r="C23" s="75">
        <v>77566</v>
      </c>
      <c r="D23" s="76">
        <v>45938</v>
      </c>
      <c r="E23" s="76">
        <v>1788</v>
      </c>
      <c r="F23" s="76">
        <v>4062</v>
      </c>
      <c r="G23" s="76">
        <v>482</v>
      </c>
      <c r="H23" s="76">
        <v>891</v>
      </c>
      <c r="I23" s="76">
        <v>388</v>
      </c>
      <c r="J23" s="76">
        <v>3166</v>
      </c>
      <c r="K23" s="76">
        <v>93</v>
      </c>
      <c r="L23" s="76">
        <v>5</v>
      </c>
      <c r="M23" s="76">
        <v>1</v>
      </c>
      <c r="N23" s="76">
        <v>124</v>
      </c>
      <c r="O23" s="76">
        <v>236</v>
      </c>
      <c r="P23" s="76">
        <v>19</v>
      </c>
      <c r="Q23" s="76">
        <v>223</v>
      </c>
      <c r="R23" s="76">
        <v>105</v>
      </c>
      <c r="S23" s="76">
        <v>13</v>
      </c>
      <c r="T23" s="76">
        <v>40782</v>
      </c>
      <c r="U23" s="76">
        <v>945</v>
      </c>
      <c r="V23" s="76">
        <v>22601</v>
      </c>
      <c r="W23" s="76">
        <v>225</v>
      </c>
      <c r="X23" s="76">
        <v>18181</v>
      </c>
      <c r="Y23" s="76">
        <v>720</v>
      </c>
      <c r="Z23" s="76">
        <v>970</v>
      </c>
      <c r="AA23" s="76">
        <v>125</v>
      </c>
      <c r="AB23" s="76">
        <v>572</v>
      </c>
      <c r="AC23" s="76">
        <v>114</v>
      </c>
      <c r="AD23" s="76">
        <v>213</v>
      </c>
      <c r="AE23" s="76">
        <v>11</v>
      </c>
      <c r="AF23" s="76">
        <v>185</v>
      </c>
      <c r="AG23" s="76" t="s">
        <v>88</v>
      </c>
      <c r="AH23" s="76">
        <v>2597</v>
      </c>
      <c r="AI23" s="76">
        <v>27243</v>
      </c>
      <c r="AJ23" s="25"/>
      <c r="AK23" s="25"/>
    </row>
    <row r="24" spans="1:37" s="14" customFormat="1" ht="20.100000000000001" customHeight="1" x14ac:dyDescent="0.2">
      <c r="A24" s="17"/>
      <c r="B24" s="72" t="s">
        <v>8</v>
      </c>
      <c r="C24" s="75">
        <v>63611</v>
      </c>
      <c r="D24" s="76">
        <v>39602</v>
      </c>
      <c r="E24" s="76">
        <v>890</v>
      </c>
      <c r="F24" s="76">
        <v>2756</v>
      </c>
      <c r="G24" s="76">
        <v>298</v>
      </c>
      <c r="H24" s="76">
        <v>633</v>
      </c>
      <c r="I24" s="76">
        <v>271</v>
      </c>
      <c r="J24" s="76">
        <v>2122</v>
      </c>
      <c r="K24" s="76">
        <v>24</v>
      </c>
      <c r="L24" s="76">
        <v>1</v>
      </c>
      <c r="M24" s="76">
        <v>3</v>
      </c>
      <c r="N24" s="76">
        <v>100</v>
      </c>
      <c r="O24" s="76">
        <v>153</v>
      </c>
      <c r="P24" s="76">
        <v>13</v>
      </c>
      <c r="Q24" s="76">
        <v>150</v>
      </c>
      <c r="R24" s="76">
        <v>87</v>
      </c>
      <c r="S24" s="76">
        <v>3</v>
      </c>
      <c r="T24" s="76">
        <v>36237</v>
      </c>
      <c r="U24" s="76">
        <v>412</v>
      </c>
      <c r="V24" s="76">
        <v>20302</v>
      </c>
      <c r="W24" s="76">
        <v>191</v>
      </c>
      <c r="X24" s="76">
        <v>15935</v>
      </c>
      <c r="Y24" s="76">
        <v>221</v>
      </c>
      <c r="Z24" s="76">
        <v>509</v>
      </c>
      <c r="AA24" s="76">
        <v>27</v>
      </c>
      <c r="AB24" s="76">
        <v>393</v>
      </c>
      <c r="AC24" s="76">
        <v>26</v>
      </c>
      <c r="AD24" s="76">
        <v>71</v>
      </c>
      <c r="AE24" s="76">
        <v>1</v>
      </c>
      <c r="AF24" s="76">
        <v>45</v>
      </c>
      <c r="AG24" s="76" t="s">
        <v>88</v>
      </c>
      <c r="AH24" s="76">
        <v>1918</v>
      </c>
      <c r="AI24" s="76">
        <v>21201</v>
      </c>
      <c r="AJ24" s="25"/>
      <c r="AK24" s="25"/>
    </row>
    <row r="25" spans="1:37" s="14" customFormat="1" ht="20.100000000000001" customHeight="1" x14ac:dyDescent="0.2">
      <c r="A25" s="74"/>
      <c r="B25" s="29" t="s">
        <v>9</v>
      </c>
      <c r="C25" s="75">
        <v>130677</v>
      </c>
      <c r="D25" s="76">
        <v>75039</v>
      </c>
      <c r="E25" s="76">
        <v>5593</v>
      </c>
      <c r="F25" s="76">
        <v>9742</v>
      </c>
      <c r="G25" s="76">
        <v>3260</v>
      </c>
      <c r="H25" s="76">
        <v>2379</v>
      </c>
      <c r="I25" s="76">
        <v>2885</v>
      </c>
      <c r="J25" s="76">
        <v>7345</v>
      </c>
      <c r="K25" s="76">
        <v>314</v>
      </c>
      <c r="L25" s="76">
        <v>18</v>
      </c>
      <c r="M25" s="76">
        <v>61</v>
      </c>
      <c r="N25" s="76">
        <v>147</v>
      </c>
      <c r="O25" s="76">
        <v>226</v>
      </c>
      <c r="P25" s="76">
        <v>24</v>
      </c>
      <c r="Q25" s="76">
        <v>205</v>
      </c>
      <c r="R25" s="76">
        <v>123</v>
      </c>
      <c r="S25" s="76">
        <v>21</v>
      </c>
      <c r="T25" s="76">
        <v>62784</v>
      </c>
      <c r="U25" s="76">
        <v>948</v>
      </c>
      <c r="V25" s="76">
        <v>34381</v>
      </c>
      <c r="W25" s="76">
        <v>473</v>
      </c>
      <c r="X25" s="76">
        <v>28403</v>
      </c>
      <c r="Y25" s="76">
        <v>475</v>
      </c>
      <c r="Z25" s="76">
        <v>2366</v>
      </c>
      <c r="AA25" s="76">
        <v>1159</v>
      </c>
      <c r="AB25" s="76">
        <v>1716</v>
      </c>
      <c r="AC25" s="76">
        <v>1084</v>
      </c>
      <c r="AD25" s="76">
        <v>271</v>
      </c>
      <c r="AE25" s="76">
        <v>75</v>
      </c>
      <c r="AF25" s="76">
        <v>379</v>
      </c>
      <c r="AG25" s="76" t="s">
        <v>88</v>
      </c>
      <c r="AH25" s="76">
        <v>3790</v>
      </c>
      <c r="AI25" s="76">
        <v>46255</v>
      </c>
      <c r="AJ25" s="25"/>
      <c r="AK25" s="25"/>
    </row>
    <row r="26" spans="1:37" s="14" customFormat="1" ht="20.100000000000001" customHeight="1" x14ac:dyDescent="0.2">
      <c r="A26" s="111" t="s">
        <v>17</v>
      </c>
      <c r="B26" s="112"/>
      <c r="C26" s="75">
        <v>65516</v>
      </c>
      <c r="D26" s="76">
        <v>30010</v>
      </c>
      <c r="E26" s="76">
        <v>1170</v>
      </c>
      <c r="F26" s="76">
        <v>3723</v>
      </c>
      <c r="G26" s="76">
        <v>789</v>
      </c>
      <c r="H26" s="76">
        <v>1083</v>
      </c>
      <c r="I26" s="76">
        <v>724</v>
      </c>
      <c r="J26" s="76">
        <v>2627</v>
      </c>
      <c r="K26" s="76">
        <v>34</v>
      </c>
      <c r="L26" s="76">
        <v>13</v>
      </c>
      <c r="M26" s="76">
        <v>31</v>
      </c>
      <c r="N26" s="76">
        <v>129</v>
      </c>
      <c r="O26" s="76">
        <v>51</v>
      </c>
      <c r="P26" s="76">
        <v>21</v>
      </c>
      <c r="Q26" s="76">
        <v>33</v>
      </c>
      <c r="R26" s="76">
        <v>108</v>
      </c>
      <c r="S26" s="76">
        <v>18</v>
      </c>
      <c r="T26" s="76">
        <v>24902</v>
      </c>
      <c r="U26" s="76">
        <v>93</v>
      </c>
      <c r="V26" s="76">
        <v>12861</v>
      </c>
      <c r="W26" s="76">
        <v>26</v>
      </c>
      <c r="X26" s="76">
        <v>12041</v>
      </c>
      <c r="Y26" s="76">
        <v>67</v>
      </c>
      <c r="Z26" s="76">
        <v>1256</v>
      </c>
      <c r="AA26" s="76">
        <v>237</v>
      </c>
      <c r="AB26" s="76">
        <v>812</v>
      </c>
      <c r="AC26" s="76">
        <v>216</v>
      </c>
      <c r="AD26" s="76">
        <v>99</v>
      </c>
      <c r="AE26" s="76">
        <v>21</v>
      </c>
      <c r="AF26" s="76">
        <v>345</v>
      </c>
      <c r="AG26" s="76" t="s">
        <v>88</v>
      </c>
      <c r="AH26" s="76">
        <v>1277</v>
      </c>
      <c r="AI26" s="76">
        <v>33059</v>
      </c>
      <c r="AJ26" s="73"/>
      <c r="AK26" s="73"/>
    </row>
    <row r="27" spans="1:37" s="14" customFormat="1" ht="20.100000000000001" customHeight="1" x14ac:dyDescent="0.2">
      <c r="A27" s="109" t="s">
        <v>18</v>
      </c>
      <c r="B27" s="120"/>
      <c r="C27" s="75">
        <v>64270</v>
      </c>
      <c r="D27" s="76">
        <v>29263</v>
      </c>
      <c r="E27" s="76">
        <v>1145</v>
      </c>
      <c r="F27" s="76">
        <v>2929</v>
      </c>
      <c r="G27" s="76">
        <v>882</v>
      </c>
      <c r="H27" s="76">
        <v>1025</v>
      </c>
      <c r="I27" s="76">
        <v>568</v>
      </c>
      <c r="J27" s="76">
        <v>1896</v>
      </c>
      <c r="K27" s="76">
        <v>43</v>
      </c>
      <c r="L27" s="76">
        <v>8</v>
      </c>
      <c r="M27" s="76">
        <v>271</v>
      </c>
      <c r="N27" s="76">
        <v>148</v>
      </c>
      <c r="O27" s="76">
        <v>66</v>
      </c>
      <c r="P27" s="76">
        <v>33</v>
      </c>
      <c r="Q27" s="76">
        <v>51</v>
      </c>
      <c r="R27" s="76">
        <v>115</v>
      </c>
      <c r="S27" s="76">
        <v>15</v>
      </c>
      <c r="T27" s="76">
        <v>24920</v>
      </c>
      <c r="U27" s="76">
        <v>83</v>
      </c>
      <c r="V27" s="76">
        <v>12865</v>
      </c>
      <c r="W27" s="76">
        <v>24</v>
      </c>
      <c r="X27" s="76">
        <v>12055</v>
      </c>
      <c r="Y27" s="76">
        <v>59</v>
      </c>
      <c r="Z27" s="76">
        <v>1266</v>
      </c>
      <c r="AA27" s="76">
        <v>114</v>
      </c>
      <c r="AB27" s="76">
        <v>680</v>
      </c>
      <c r="AC27" s="76">
        <v>107</v>
      </c>
      <c r="AD27" s="76">
        <v>90</v>
      </c>
      <c r="AE27" s="76">
        <v>7</v>
      </c>
      <c r="AF27" s="76">
        <v>496</v>
      </c>
      <c r="AG27" s="76" t="s">
        <v>88</v>
      </c>
      <c r="AH27" s="76">
        <v>1429</v>
      </c>
      <c r="AI27" s="76">
        <v>32433</v>
      </c>
      <c r="AJ27" s="25"/>
      <c r="AK27" s="25"/>
    </row>
    <row r="28" spans="1:37" s="14" customFormat="1" ht="20.100000000000001" customHeight="1" x14ac:dyDescent="0.2">
      <c r="A28" s="109" t="s">
        <v>19</v>
      </c>
      <c r="B28" s="120"/>
      <c r="C28" s="75">
        <v>27326</v>
      </c>
      <c r="D28" s="76">
        <v>11225</v>
      </c>
      <c r="E28" s="76">
        <v>468</v>
      </c>
      <c r="F28" s="76">
        <v>1217</v>
      </c>
      <c r="G28" s="76">
        <v>322</v>
      </c>
      <c r="H28" s="76">
        <v>459</v>
      </c>
      <c r="I28" s="76">
        <v>282</v>
      </c>
      <c r="J28" s="76">
        <v>754</v>
      </c>
      <c r="K28" s="76">
        <v>22</v>
      </c>
      <c r="L28" s="76">
        <v>4</v>
      </c>
      <c r="M28" s="76">
        <v>18</v>
      </c>
      <c r="N28" s="76">
        <v>39</v>
      </c>
      <c r="O28" s="76">
        <v>15</v>
      </c>
      <c r="P28" s="76">
        <v>3</v>
      </c>
      <c r="Q28" s="76">
        <v>3</v>
      </c>
      <c r="R28" s="76">
        <v>36</v>
      </c>
      <c r="S28" s="76">
        <v>12</v>
      </c>
      <c r="T28" s="76">
        <v>9567</v>
      </c>
      <c r="U28" s="76">
        <v>32</v>
      </c>
      <c r="V28" s="76">
        <v>4866</v>
      </c>
      <c r="W28" s="76">
        <v>10</v>
      </c>
      <c r="X28" s="76">
        <v>4701</v>
      </c>
      <c r="Y28" s="76">
        <v>22</v>
      </c>
      <c r="Z28" s="76">
        <v>402</v>
      </c>
      <c r="AA28" s="76">
        <v>99</v>
      </c>
      <c r="AB28" s="76">
        <v>274</v>
      </c>
      <c r="AC28" s="76">
        <v>97</v>
      </c>
      <c r="AD28" s="76">
        <v>41</v>
      </c>
      <c r="AE28" s="76">
        <v>2</v>
      </c>
      <c r="AF28" s="76">
        <v>87</v>
      </c>
      <c r="AG28" s="76" t="s">
        <v>88</v>
      </c>
      <c r="AH28" s="76">
        <v>548</v>
      </c>
      <c r="AI28" s="76">
        <v>15085</v>
      </c>
      <c r="AJ28" s="25"/>
      <c r="AK28" s="25"/>
    </row>
    <row r="29" spans="1:37" s="14" customFormat="1" ht="20.100000000000001" customHeight="1" x14ac:dyDescent="0.2">
      <c r="A29" s="109" t="s">
        <v>20</v>
      </c>
      <c r="B29" s="120"/>
      <c r="C29" s="75">
        <v>90025</v>
      </c>
      <c r="D29" s="76">
        <v>52980</v>
      </c>
      <c r="E29" s="76">
        <v>1636</v>
      </c>
      <c r="F29" s="76">
        <v>4157</v>
      </c>
      <c r="G29" s="76">
        <v>771</v>
      </c>
      <c r="H29" s="76">
        <v>1010</v>
      </c>
      <c r="I29" s="76">
        <v>636</v>
      </c>
      <c r="J29" s="76">
        <v>3142</v>
      </c>
      <c r="K29" s="76">
        <v>89</v>
      </c>
      <c r="L29" s="76">
        <v>5</v>
      </c>
      <c r="M29" s="76">
        <v>46</v>
      </c>
      <c r="N29" s="76">
        <v>126</v>
      </c>
      <c r="O29" s="76">
        <v>47</v>
      </c>
      <c r="P29" s="76">
        <v>26</v>
      </c>
      <c r="Q29" s="76">
        <v>40</v>
      </c>
      <c r="R29" s="76">
        <v>100</v>
      </c>
      <c r="S29" s="76">
        <v>7</v>
      </c>
      <c r="T29" s="76">
        <v>47751</v>
      </c>
      <c r="U29" s="76">
        <v>397</v>
      </c>
      <c r="V29" s="76">
        <v>26128</v>
      </c>
      <c r="W29" s="76">
        <v>116</v>
      </c>
      <c r="X29" s="76">
        <v>21623</v>
      </c>
      <c r="Y29" s="76">
        <v>281</v>
      </c>
      <c r="Z29" s="76">
        <v>946</v>
      </c>
      <c r="AA29" s="76">
        <v>421</v>
      </c>
      <c r="AB29" s="76">
        <v>698</v>
      </c>
      <c r="AC29" s="76">
        <v>380</v>
      </c>
      <c r="AD29" s="76">
        <v>149</v>
      </c>
      <c r="AE29" s="76">
        <v>41</v>
      </c>
      <c r="AF29" s="76">
        <v>99</v>
      </c>
      <c r="AG29" s="76" t="s">
        <v>88</v>
      </c>
      <c r="AH29" s="76">
        <v>2462</v>
      </c>
      <c r="AI29" s="76">
        <v>32947</v>
      </c>
      <c r="AJ29" s="25"/>
      <c r="AK29" s="25"/>
    </row>
    <row r="30" spans="1:37" s="14" customFormat="1" ht="20.100000000000001" customHeight="1" x14ac:dyDescent="0.2">
      <c r="A30" s="109" t="s">
        <v>21</v>
      </c>
      <c r="B30" s="120"/>
      <c r="C30" s="75">
        <v>14349</v>
      </c>
      <c r="D30" s="76">
        <v>6160</v>
      </c>
      <c r="E30" s="76">
        <v>158</v>
      </c>
      <c r="F30" s="76">
        <v>688</v>
      </c>
      <c r="G30" s="76">
        <v>123</v>
      </c>
      <c r="H30" s="76">
        <v>205</v>
      </c>
      <c r="I30" s="76">
        <v>106</v>
      </c>
      <c r="J30" s="76">
        <v>481</v>
      </c>
      <c r="K30" s="76">
        <v>11</v>
      </c>
      <c r="L30" s="76">
        <v>2</v>
      </c>
      <c r="M30" s="76">
        <v>6</v>
      </c>
      <c r="N30" s="76">
        <v>31</v>
      </c>
      <c r="O30" s="76">
        <v>3</v>
      </c>
      <c r="P30" s="76">
        <v>6</v>
      </c>
      <c r="Q30" s="76">
        <v>3</v>
      </c>
      <c r="R30" s="76">
        <v>25</v>
      </c>
      <c r="S30" s="76" t="s">
        <v>88</v>
      </c>
      <c r="T30" s="76">
        <v>5040</v>
      </c>
      <c r="U30" s="76">
        <v>17</v>
      </c>
      <c r="V30" s="76">
        <v>2487</v>
      </c>
      <c r="W30" s="76">
        <v>7</v>
      </c>
      <c r="X30" s="76">
        <v>2553</v>
      </c>
      <c r="Y30" s="76">
        <v>10</v>
      </c>
      <c r="Z30" s="76">
        <v>401</v>
      </c>
      <c r="AA30" s="76">
        <v>15</v>
      </c>
      <c r="AB30" s="76">
        <v>222</v>
      </c>
      <c r="AC30" s="76">
        <v>15</v>
      </c>
      <c r="AD30" s="76">
        <v>36</v>
      </c>
      <c r="AE30" s="76" t="s">
        <v>88</v>
      </c>
      <c r="AF30" s="76">
        <v>143</v>
      </c>
      <c r="AG30" s="76" t="s">
        <v>88</v>
      </c>
      <c r="AH30" s="76">
        <v>223</v>
      </c>
      <c r="AI30" s="76">
        <v>7808</v>
      </c>
      <c r="AJ30" s="25"/>
      <c r="AK30" s="25"/>
    </row>
    <row r="31" spans="1:37" s="14" customFormat="1" ht="20.100000000000001" customHeight="1" x14ac:dyDescent="0.2">
      <c r="A31" s="109" t="s">
        <v>22</v>
      </c>
      <c r="B31" s="120"/>
      <c r="C31" s="75">
        <v>61764</v>
      </c>
      <c r="D31" s="76">
        <v>28327</v>
      </c>
      <c r="E31" s="76">
        <v>1061</v>
      </c>
      <c r="F31" s="76">
        <v>2922</v>
      </c>
      <c r="G31" s="76">
        <v>702</v>
      </c>
      <c r="H31" s="76">
        <v>974</v>
      </c>
      <c r="I31" s="76">
        <v>634</v>
      </c>
      <c r="J31" s="76">
        <v>1941</v>
      </c>
      <c r="K31" s="76">
        <v>48</v>
      </c>
      <c r="L31" s="76">
        <v>7</v>
      </c>
      <c r="M31" s="76">
        <v>20</v>
      </c>
      <c r="N31" s="76">
        <v>101</v>
      </c>
      <c r="O31" s="76">
        <v>82</v>
      </c>
      <c r="P31" s="76">
        <v>20</v>
      </c>
      <c r="Q31" s="76">
        <v>67</v>
      </c>
      <c r="R31" s="76">
        <v>81</v>
      </c>
      <c r="S31" s="76">
        <v>15</v>
      </c>
      <c r="T31" s="76">
        <v>24677</v>
      </c>
      <c r="U31" s="76">
        <v>47</v>
      </c>
      <c r="V31" s="76">
        <v>12963</v>
      </c>
      <c r="W31" s="76">
        <v>5</v>
      </c>
      <c r="X31" s="76">
        <v>11714</v>
      </c>
      <c r="Y31" s="76">
        <v>42</v>
      </c>
      <c r="Z31" s="76">
        <v>627</v>
      </c>
      <c r="AA31" s="76">
        <v>230</v>
      </c>
      <c r="AB31" s="76">
        <v>421</v>
      </c>
      <c r="AC31" s="76">
        <v>227</v>
      </c>
      <c r="AD31" s="76">
        <v>117</v>
      </c>
      <c r="AE31" s="76">
        <v>3</v>
      </c>
      <c r="AF31" s="76">
        <v>89</v>
      </c>
      <c r="AG31" s="76" t="s">
        <v>88</v>
      </c>
      <c r="AH31" s="76">
        <v>1286</v>
      </c>
      <c r="AI31" s="76">
        <v>31090</v>
      </c>
      <c r="AJ31" s="25"/>
      <c r="AK31" s="25"/>
    </row>
    <row r="32" spans="1:37" s="14" customFormat="1" ht="20.100000000000001" customHeight="1" x14ac:dyDescent="0.2">
      <c r="A32" s="109" t="s">
        <v>23</v>
      </c>
      <c r="B32" s="120"/>
      <c r="C32" s="75">
        <v>39542</v>
      </c>
      <c r="D32" s="76">
        <v>21358</v>
      </c>
      <c r="E32" s="76">
        <v>676</v>
      </c>
      <c r="F32" s="76">
        <v>1677</v>
      </c>
      <c r="G32" s="76">
        <v>301</v>
      </c>
      <c r="H32" s="76">
        <v>528</v>
      </c>
      <c r="I32" s="76">
        <v>271</v>
      </c>
      <c r="J32" s="76">
        <v>1141</v>
      </c>
      <c r="K32" s="76">
        <v>14</v>
      </c>
      <c r="L32" s="76">
        <v>8</v>
      </c>
      <c r="M32" s="76">
        <v>16</v>
      </c>
      <c r="N32" s="76">
        <v>51</v>
      </c>
      <c r="O32" s="76" t="s">
        <v>88</v>
      </c>
      <c r="P32" s="76">
        <v>4</v>
      </c>
      <c r="Q32" s="76" t="s">
        <v>88</v>
      </c>
      <c r="R32" s="76">
        <v>47</v>
      </c>
      <c r="S32" s="76" t="s">
        <v>88</v>
      </c>
      <c r="T32" s="76">
        <v>19240</v>
      </c>
      <c r="U32" s="76">
        <v>50</v>
      </c>
      <c r="V32" s="76">
        <v>9893</v>
      </c>
      <c r="W32" s="76">
        <v>24</v>
      </c>
      <c r="X32" s="76">
        <v>9347</v>
      </c>
      <c r="Y32" s="76">
        <v>26</v>
      </c>
      <c r="Z32" s="76">
        <v>390</v>
      </c>
      <c r="AA32" s="76">
        <v>325</v>
      </c>
      <c r="AB32" s="76">
        <v>329</v>
      </c>
      <c r="AC32" s="76">
        <v>316</v>
      </c>
      <c r="AD32" s="76">
        <v>32</v>
      </c>
      <c r="AE32" s="76">
        <v>9</v>
      </c>
      <c r="AF32" s="76">
        <v>29</v>
      </c>
      <c r="AG32" s="76" t="s">
        <v>88</v>
      </c>
      <c r="AH32" s="76">
        <v>960</v>
      </c>
      <c r="AI32" s="76">
        <v>16548</v>
      </c>
      <c r="AJ32" s="25"/>
      <c r="AK32" s="25"/>
    </row>
    <row r="33" spans="1:37" s="14" customFormat="1" ht="20.100000000000001" customHeight="1" x14ac:dyDescent="0.2">
      <c r="A33" s="109" t="s">
        <v>24</v>
      </c>
      <c r="B33" s="120"/>
      <c r="C33" s="75">
        <v>23684</v>
      </c>
      <c r="D33" s="76">
        <v>14273</v>
      </c>
      <c r="E33" s="76">
        <v>397</v>
      </c>
      <c r="F33" s="76">
        <v>1078</v>
      </c>
      <c r="G33" s="76">
        <v>123</v>
      </c>
      <c r="H33" s="76">
        <v>236</v>
      </c>
      <c r="I33" s="76">
        <v>99</v>
      </c>
      <c r="J33" s="76">
        <v>841</v>
      </c>
      <c r="K33" s="76">
        <v>24</v>
      </c>
      <c r="L33" s="76">
        <v>1</v>
      </c>
      <c r="M33" s="76" t="s">
        <v>88</v>
      </c>
      <c r="N33" s="76">
        <v>20</v>
      </c>
      <c r="O33" s="76">
        <v>22</v>
      </c>
      <c r="P33" s="76">
        <v>1</v>
      </c>
      <c r="Q33" s="76">
        <v>14</v>
      </c>
      <c r="R33" s="76">
        <v>19</v>
      </c>
      <c r="S33" s="76">
        <v>8</v>
      </c>
      <c r="T33" s="76">
        <v>12945</v>
      </c>
      <c r="U33" s="76">
        <v>198</v>
      </c>
      <c r="V33" s="76">
        <v>6808</v>
      </c>
      <c r="W33" s="76">
        <v>33</v>
      </c>
      <c r="X33" s="76">
        <v>6137</v>
      </c>
      <c r="Y33" s="76">
        <v>165</v>
      </c>
      <c r="Z33" s="76">
        <v>230</v>
      </c>
      <c r="AA33" s="76">
        <v>54</v>
      </c>
      <c r="AB33" s="76">
        <v>157</v>
      </c>
      <c r="AC33" s="76">
        <v>52</v>
      </c>
      <c r="AD33" s="76">
        <v>36</v>
      </c>
      <c r="AE33" s="76">
        <v>2</v>
      </c>
      <c r="AF33" s="76">
        <v>37</v>
      </c>
      <c r="AG33" s="76" t="s">
        <v>88</v>
      </c>
      <c r="AH33" s="76">
        <v>671</v>
      </c>
      <c r="AI33" s="76">
        <v>8343</v>
      </c>
      <c r="AJ33" s="25"/>
      <c r="AK33" s="25"/>
    </row>
    <row r="34" spans="1:37" s="14" customFormat="1" ht="20.100000000000001" customHeight="1" x14ac:dyDescent="0.2">
      <c r="A34" s="109" t="s">
        <v>25</v>
      </c>
      <c r="B34" s="120"/>
      <c r="C34" s="75">
        <v>33696</v>
      </c>
      <c r="D34" s="76">
        <v>21384</v>
      </c>
      <c r="E34" s="76">
        <v>849</v>
      </c>
      <c r="F34" s="76">
        <v>1406</v>
      </c>
      <c r="G34" s="76">
        <v>610</v>
      </c>
      <c r="H34" s="76">
        <v>360</v>
      </c>
      <c r="I34" s="76">
        <v>526</v>
      </c>
      <c r="J34" s="76">
        <v>1044</v>
      </c>
      <c r="K34" s="76">
        <v>63</v>
      </c>
      <c r="L34" s="76">
        <v>2</v>
      </c>
      <c r="M34" s="76">
        <v>21</v>
      </c>
      <c r="N34" s="76">
        <v>55</v>
      </c>
      <c r="O34" s="76">
        <v>77</v>
      </c>
      <c r="P34" s="76">
        <v>12</v>
      </c>
      <c r="Q34" s="76">
        <v>75</v>
      </c>
      <c r="R34" s="76">
        <v>43</v>
      </c>
      <c r="S34" s="76">
        <v>2</v>
      </c>
      <c r="T34" s="76">
        <v>19572</v>
      </c>
      <c r="U34" s="76">
        <v>80</v>
      </c>
      <c r="V34" s="76">
        <v>10353</v>
      </c>
      <c r="W34" s="76">
        <v>15</v>
      </c>
      <c r="X34" s="76">
        <v>9219</v>
      </c>
      <c r="Y34" s="76">
        <v>65</v>
      </c>
      <c r="Z34" s="76">
        <v>351</v>
      </c>
      <c r="AA34" s="76">
        <v>82</v>
      </c>
      <c r="AB34" s="76">
        <v>243</v>
      </c>
      <c r="AC34" s="76">
        <v>79</v>
      </c>
      <c r="AD34" s="76">
        <v>59</v>
      </c>
      <c r="AE34" s="76">
        <v>3</v>
      </c>
      <c r="AF34" s="76">
        <v>49</v>
      </c>
      <c r="AG34" s="76" t="s">
        <v>88</v>
      </c>
      <c r="AH34" s="76">
        <v>891</v>
      </c>
      <c r="AI34" s="76">
        <v>10572</v>
      </c>
      <c r="AJ34" s="25"/>
      <c r="AK34" s="25"/>
    </row>
    <row r="35" spans="1:37" s="14" customFormat="1" ht="20.100000000000001" customHeight="1" x14ac:dyDescent="0.2">
      <c r="A35" s="109" t="s">
        <v>26</v>
      </c>
      <c r="B35" s="120"/>
      <c r="C35" s="75">
        <v>43106</v>
      </c>
      <c r="D35" s="76">
        <v>22869</v>
      </c>
      <c r="E35" s="76">
        <v>3538</v>
      </c>
      <c r="F35" s="76">
        <v>2798</v>
      </c>
      <c r="G35" s="76">
        <v>2489</v>
      </c>
      <c r="H35" s="76">
        <v>1021</v>
      </c>
      <c r="I35" s="76">
        <v>2202</v>
      </c>
      <c r="J35" s="76">
        <v>1758</v>
      </c>
      <c r="K35" s="76">
        <v>128</v>
      </c>
      <c r="L35" s="76">
        <v>19</v>
      </c>
      <c r="M35" s="76">
        <v>159</v>
      </c>
      <c r="N35" s="76">
        <v>58</v>
      </c>
      <c r="O35" s="76">
        <v>164</v>
      </c>
      <c r="P35" s="76">
        <v>17</v>
      </c>
      <c r="Q35" s="76">
        <v>147</v>
      </c>
      <c r="R35" s="76">
        <v>41</v>
      </c>
      <c r="S35" s="76">
        <v>17</v>
      </c>
      <c r="T35" s="76">
        <v>19310</v>
      </c>
      <c r="U35" s="76">
        <v>94</v>
      </c>
      <c r="V35" s="76">
        <v>10338</v>
      </c>
      <c r="W35" s="76">
        <v>31</v>
      </c>
      <c r="X35" s="76">
        <v>8972</v>
      </c>
      <c r="Y35" s="76">
        <v>63</v>
      </c>
      <c r="Z35" s="76">
        <v>703</v>
      </c>
      <c r="AA35" s="76">
        <v>791</v>
      </c>
      <c r="AB35" s="76">
        <v>561</v>
      </c>
      <c r="AC35" s="76">
        <v>784</v>
      </c>
      <c r="AD35" s="76">
        <v>55</v>
      </c>
      <c r="AE35" s="76">
        <v>6</v>
      </c>
      <c r="AF35" s="76">
        <v>87</v>
      </c>
      <c r="AG35" s="76">
        <v>1</v>
      </c>
      <c r="AH35" s="76">
        <v>987</v>
      </c>
      <c r="AI35" s="76">
        <v>15712</v>
      </c>
      <c r="AJ35" s="25"/>
      <c r="AK35" s="25"/>
    </row>
    <row r="36" spans="1:37" s="14" customFormat="1" ht="20.100000000000001" customHeight="1" x14ac:dyDescent="0.2">
      <c r="A36" s="109" t="s">
        <v>49</v>
      </c>
      <c r="B36" s="120"/>
      <c r="C36" s="75">
        <v>39037</v>
      </c>
      <c r="D36" s="76">
        <v>22194</v>
      </c>
      <c r="E36" s="76">
        <v>1196</v>
      </c>
      <c r="F36" s="76">
        <v>1668</v>
      </c>
      <c r="G36" s="76">
        <v>689</v>
      </c>
      <c r="H36" s="76">
        <v>557</v>
      </c>
      <c r="I36" s="76">
        <v>605</v>
      </c>
      <c r="J36" s="76">
        <v>1103</v>
      </c>
      <c r="K36" s="76">
        <v>19</v>
      </c>
      <c r="L36" s="76">
        <v>8</v>
      </c>
      <c r="M36" s="76">
        <v>65</v>
      </c>
      <c r="N36" s="76">
        <v>51</v>
      </c>
      <c r="O36" s="76">
        <v>82</v>
      </c>
      <c r="P36" s="76">
        <v>4</v>
      </c>
      <c r="Q36" s="76">
        <v>71</v>
      </c>
      <c r="R36" s="76">
        <v>47</v>
      </c>
      <c r="S36" s="76">
        <v>11</v>
      </c>
      <c r="T36" s="76">
        <v>20043</v>
      </c>
      <c r="U36" s="76">
        <v>178</v>
      </c>
      <c r="V36" s="76">
        <v>11128</v>
      </c>
      <c r="W36" s="76">
        <v>76</v>
      </c>
      <c r="X36" s="76">
        <v>8915</v>
      </c>
      <c r="Y36" s="76">
        <v>102</v>
      </c>
      <c r="Z36" s="76">
        <v>432</v>
      </c>
      <c r="AA36" s="76">
        <v>247</v>
      </c>
      <c r="AB36" s="76">
        <v>350</v>
      </c>
      <c r="AC36" s="76">
        <v>242</v>
      </c>
      <c r="AD36" s="76">
        <v>42</v>
      </c>
      <c r="AE36" s="76">
        <v>5</v>
      </c>
      <c r="AF36" s="76">
        <v>40</v>
      </c>
      <c r="AG36" s="76" t="s">
        <v>88</v>
      </c>
      <c r="AH36" s="76">
        <v>855</v>
      </c>
      <c r="AI36" s="76">
        <v>14792</v>
      </c>
      <c r="AJ36" s="25"/>
      <c r="AK36" s="25"/>
    </row>
    <row r="37" spans="1:37" s="14" customFormat="1" ht="20.100000000000001" customHeight="1" x14ac:dyDescent="0.2">
      <c r="A37" s="109" t="s">
        <v>50</v>
      </c>
      <c r="B37" s="120"/>
      <c r="C37" s="75">
        <v>45364</v>
      </c>
      <c r="D37" s="76">
        <v>18680</v>
      </c>
      <c r="E37" s="76">
        <v>477</v>
      </c>
      <c r="F37" s="76">
        <v>1711</v>
      </c>
      <c r="G37" s="76">
        <v>321</v>
      </c>
      <c r="H37" s="76">
        <v>627</v>
      </c>
      <c r="I37" s="76">
        <v>296</v>
      </c>
      <c r="J37" s="76">
        <v>1080</v>
      </c>
      <c r="K37" s="76">
        <v>19</v>
      </c>
      <c r="L37" s="76">
        <v>4</v>
      </c>
      <c r="M37" s="76">
        <v>6</v>
      </c>
      <c r="N37" s="76">
        <v>159</v>
      </c>
      <c r="O37" s="76">
        <v>39</v>
      </c>
      <c r="P37" s="76">
        <v>7</v>
      </c>
      <c r="Q37" s="76">
        <v>13</v>
      </c>
      <c r="R37" s="76">
        <v>152</v>
      </c>
      <c r="S37" s="76">
        <v>26</v>
      </c>
      <c r="T37" s="76">
        <v>15899</v>
      </c>
      <c r="U37" s="76">
        <v>18</v>
      </c>
      <c r="V37" s="76">
        <v>7751</v>
      </c>
      <c r="W37" s="76">
        <v>11</v>
      </c>
      <c r="X37" s="76">
        <v>8148</v>
      </c>
      <c r="Y37" s="76">
        <v>7</v>
      </c>
      <c r="Z37" s="76">
        <v>911</v>
      </c>
      <c r="AA37" s="76">
        <v>99</v>
      </c>
      <c r="AB37" s="76">
        <v>411</v>
      </c>
      <c r="AC37" s="76">
        <v>95</v>
      </c>
      <c r="AD37" s="76">
        <v>146</v>
      </c>
      <c r="AE37" s="76">
        <v>4</v>
      </c>
      <c r="AF37" s="76">
        <v>354</v>
      </c>
      <c r="AG37" s="76" t="s">
        <v>88</v>
      </c>
      <c r="AH37" s="76">
        <v>855</v>
      </c>
      <c r="AI37" s="76">
        <v>25352</v>
      </c>
      <c r="AJ37" s="25"/>
      <c r="AK37" s="25"/>
    </row>
    <row r="38" spans="1:37" s="14" customFormat="1" ht="20.100000000000001" customHeight="1" x14ac:dyDescent="0.2">
      <c r="A38" s="109" t="s">
        <v>56</v>
      </c>
      <c r="B38" s="120"/>
      <c r="C38" s="75">
        <v>25847</v>
      </c>
      <c r="D38" s="76">
        <v>11099</v>
      </c>
      <c r="E38" s="76">
        <v>339</v>
      </c>
      <c r="F38" s="76">
        <v>1352</v>
      </c>
      <c r="G38" s="76">
        <v>153</v>
      </c>
      <c r="H38" s="76">
        <v>483</v>
      </c>
      <c r="I38" s="76">
        <v>131</v>
      </c>
      <c r="J38" s="76">
        <v>858</v>
      </c>
      <c r="K38" s="76">
        <v>18</v>
      </c>
      <c r="L38" s="76">
        <v>11</v>
      </c>
      <c r="M38" s="76">
        <v>4</v>
      </c>
      <c r="N38" s="76">
        <v>81</v>
      </c>
      <c r="O38" s="76">
        <v>41</v>
      </c>
      <c r="P38" s="76">
        <v>34</v>
      </c>
      <c r="Q38" s="76">
        <v>21</v>
      </c>
      <c r="R38" s="76">
        <v>47</v>
      </c>
      <c r="S38" s="76">
        <v>20</v>
      </c>
      <c r="T38" s="76">
        <v>9209</v>
      </c>
      <c r="U38" s="76">
        <v>22</v>
      </c>
      <c r="V38" s="76">
        <v>4653</v>
      </c>
      <c r="W38" s="76">
        <v>6</v>
      </c>
      <c r="X38" s="76">
        <v>4556</v>
      </c>
      <c r="Y38" s="76">
        <v>16</v>
      </c>
      <c r="Z38" s="76">
        <v>457</v>
      </c>
      <c r="AA38" s="76">
        <v>123</v>
      </c>
      <c r="AB38" s="76">
        <v>257</v>
      </c>
      <c r="AC38" s="76">
        <v>122</v>
      </c>
      <c r="AD38" s="76">
        <v>96</v>
      </c>
      <c r="AE38" s="76">
        <v>1</v>
      </c>
      <c r="AF38" s="76">
        <v>104</v>
      </c>
      <c r="AG38" s="76" t="s">
        <v>88</v>
      </c>
      <c r="AH38" s="76">
        <v>486</v>
      </c>
      <c r="AI38" s="76">
        <v>13923</v>
      </c>
      <c r="AJ38" s="25"/>
      <c r="AK38" s="25"/>
    </row>
    <row r="39" spans="1:37" s="14" customFormat="1" ht="20.100000000000001" customHeight="1" x14ac:dyDescent="0.2">
      <c r="A39" s="109" t="s">
        <v>61</v>
      </c>
      <c r="B39" s="120"/>
      <c r="C39" s="75">
        <v>45990</v>
      </c>
      <c r="D39" s="76">
        <v>25092</v>
      </c>
      <c r="E39" s="76">
        <v>435</v>
      </c>
      <c r="F39" s="76">
        <v>1628</v>
      </c>
      <c r="G39" s="76">
        <v>285</v>
      </c>
      <c r="H39" s="76">
        <v>580</v>
      </c>
      <c r="I39" s="76">
        <v>255</v>
      </c>
      <c r="J39" s="76">
        <v>1044</v>
      </c>
      <c r="K39" s="14">
        <v>23</v>
      </c>
      <c r="L39" s="76">
        <v>4</v>
      </c>
      <c r="M39" s="76">
        <v>7</v>
      </c>
      <c r="N39" s="76">
        <v>39</v>
      </c>
      <c r="O39" s="76">
        <v>12</v>
      </c>
      <c r="P39" s="76">
        <v>4</v>
      </c>
      <c r="Q39" s="76">
        <v>5</v>
      </c>
      <c r="R39" s="76">
        <v>35</v>
      </c>
      <c r="S39" s="76">
        <v>7</v>
      </c>
      <c r="T39" s="76">
        <v>23022</v>
      </c>
      <c r="U39" s="76">
        <v>25</v>
      </c>
      <c r="V39" s="76">
        <v>12592</v>
      </c>
      <c r="W39" s="76">
        <v>7</v>
      </c>
      <c r="X39" s="76">
        <v>10430</v>
      </c>
      <c r="Y39" s="76">
        <v>18</v>
      </c>
      <c r="Z39" s="76">
        <v>403</v>
      </c>
      <c r="AA39" s="76">
        <v>113</v>
      </c>
      <c r="AB39" s="76">
        <v>316</v>
      </c>
      <c r="AC39" s="76">
        <v>110</v>
      </c>
      <c r="AD39" s="76">
        <v>56</v>
      </c>
      <c r="AE39" s="76">
        <v>3</v>
      </c>
      <c r="AF39" s="76">
        <v>31</v>
      </c>
      <c r="AG39" s="76" t="s">
        <v>88</v>
      </c>
      <c r="AH39" s="76">
        <v>969</v>
      </c>
      <c r="AI39" s="76">
        <v>19494</v>
      </c>
      <c r="AJ39" s="25"/>
      <c r="AK39" s="25"/>
    </row>
    <row r="40" spans="1:37" s="14" customFormat="1" ht="20.100000000000001" customHeight="1" x14ac:dyDescent="0.2">
      <c r="A40" s="18" t="s">
        <v>51</v>
      </c>
      <c r="B40" s="66" t="s">
        <v>34</v>
      </c>
      <c r="C40" s="75">
        <v>7177</v>
      </c>
      <c r="D40" s="76">
        <v>4343</v>
      </c>
      <c r="E40" s="76">
        <v>167</v>
      </c>
      <c r="F40" s="76">
        <v>317</v>
      </c>
      <c r="G40" s="76">
        <v>65</v>
      </c>
      <c r="H40" s="76">
        <v>66</v>
      </c>
      <c r="I40" s="76">
        <v>61</v>
      </c>
      <c r="J40" s="76">
        <v>251</v>
      </c>
      <c r="K40" s="76">
        <v>3</v>
      </c>
      <c r="L40" s="76" t="s">
        <v>88</v>
      </c>
      <c r="M40" s="76">
        <v>1</v>
      </c>
      <c r="N40" s="76">
        <v>15</v>
      </c>
      <c r="O40" s="76">
        <v>41</v>
      </c>
      <c r="P40" s="76">
        <v>2</v>
      </c>
      <c r="Q40" s="76">
        <v>32</v>
      </c>
      <c r="R40" s="76">
        <v>13</v>
      </c>
      <c r="S40" s="76">
        <v>9</v>
      </c>
      <c r="T40" s="76">
        <v>3931</v>
      </c>
      <c r="U40" s="76">
        <v>14</v>
      </c>
      <c r="V40" s="76">
        <v>2097</v>
      </c>
      <c r="W40" s="76">
        <v>4</v>
      </c>
      <c r="X40" s="76">
        <v>1834</v>
      </c>
      <c r="Y40" s="76">
        <v>10</v>
      </c>
      <c r="Z40" s="76">
        <v>80</v>
      </c>
      <c r="AA40" s="76">
        <v>47</v>
      </c>
      <c r="AB40" s="76">
        <v>52</v>
      </c>
      <c r="AC40" s="76">
        <v>47</v>
      </c>
      <c r="AD40" s="76">
        <v>6</v>
      </c>
      <c r="AE40" s="76" t="s">
        <v>88</v>
      </c>
      <c r="AF40" s="76">
        <v>22</v>
      </c>
      <c r="AG40" s="76" t="s">
        <v>88</v>
      </c>
      <c r="AH40" s="76">
        <v>236</v>
      </c>
      <c r="AI40" s="76">
        <v>2431</v>
      </c>
      <c r="AJ40" s="25"/>
      <c r="AK40" s="25"/>
    </row>
    <row r="41" spans="1:37" s="14" customFormat="1" ht="20.100000000000001" customHeight="1" x14ac:dyDescent="0.2">
      <c r="A41" s="19" t="s">
        <v>52</v>
      </c>
      <c r="B41" s="69" t="s">
        <v>10</v>
      </c>
      <c r="C41" s="75">
        <v>19225</v>
      </c>
      <c r="D41" s="76">
        <v>9182</v>
      </c>
      <c r="E41" s="76">
        <v>2478</v>
      </c>
      <c r="F41" s="76">
        <v>2295</v>
      </c>
      <c r="G41" s="76">
        <v>1688</v>
      </c>
      <c r="H41" s="76">
        <v>742</v>
      </c>
      <c r="I41" s="76">
        <v>1483</v>
      </c>
      <c r="J41" s="76">
        <v>1544</v>
      </c>
      <c r="K41" s="76">
        <v>147</v>
      </c>
      <c r="L41" s="76">
        <v>9</v>
      </c>
      <c r="M41" s="76">
        <v>58</v>
      </c>
      <c r="N41" s="76">
        <v>21</v>
      </c>
      <c r="O41" s="76">
        <v>5</v>
      </c>
      <c r="P41" s="76" t="s">
        <v>88</v>
      </c>
      <c r="Q41" s="76" t="s">
        <v>88</v>
      </c>
      <c r="R41" s="76">
        <v>21</v>
      </c>
      <c r="S41" s="76">
        <v>5</v>
      </c>
      <c r="T41" s="76">
        <v>6299</v>
      </c>
      <c r="U41" s="76">
        <v>94</v>
      </c>
      <c r="V41" s="76">
        <v>3471</v>
      </c>
      <c r="W41" s="76">
        <v>42</v>
      </c>
      <c r="X41" s="76">
        <v>2828</v>
      </c>
      <c r="Y41" s="76">
        <v>52</v>
      </c>
      <c r="Z41" s="76">
        <v>567</v>
      </c>
      <c r="AA41" s="76">
        <v>691</v>
      </c>
      <c r="AB41" s="76">
        <v>469</v>
      </c>
      <c r="AC41" s="76">
        <v>684</v>
      </c>
      <c r="AD41" s="76">
        <v>61</v>
      </c>
      <c r="AE41" s="76">
        <v>7</v>
      </c>
      <c r="AF41" s="76">
        <v>37</v>
      </c>
      <c r="AG41" s="76" t="s">
        <v>88</v>
      </c>
      <c r="AH41" s="76">
        <v>292</v>
      </c>
      <c r="AI41" s="76">
        <v>7273</v>
      </c>
      <c r="AJ41" s="25"/>
      <c r="AK41" s="25"/>
    </row>
    <row r="42" spans="1:37" s="14" customFormat="1" ht="20.100000000000001" customHeight="1" x14ac:dyDescent="0.2">
      <c r="A42" s="118" t="s">
        <v>53</v>
      </c>
      <c r="B42" s="67" t="s">
        <v>27</v>
      </c>
      <c r="C42" s="75">
        <v>6068</v>
      </c>
      <c r="D42" s="76">
        <v>2766</v>
      </c>
      <c r="E42" s="76">
        <v>343</v>
      </c>
      <c r="F42" s="76">
        <v>496</v>
      </c>
      <c r="G42" s="76">
        <v>303</v>
      </c>
      <c r="H42" s="76">
        <v>158</v>
      </c>
      <c r="I42" s="76">
        <v>269</v>
      </c>
      <c r="J42" s="76">
        <v>337</v>
      </c>
      <c r="K42" s="76">
        <v>9</v>
      </c>
      <c r="L42" s="76">
        <v>1</v>
      </c>
      <c r="M42" s="76">
        <v>25</v>
      </c>
      <c r="N42" s="76">
        <v>15</v>
      </c>
      <c r="O42" s="76">
        <v>14</v>
      </c>
      <c r="P42" s="76">
        <v>1</v>
      </c>
      <c r="Q42" s="76">
        <v>14</v>
      </c>
      <c r="R42" s="76">
        <v>14</v>
      </c>
      <c r="S42" s="76" t="s">
        <v>88</v>
      </c>
      <c r="T42" s="76">
        <v>2118</v>
      </c>
      <c r="U42" s="76" t="s">
        <v>88</v>
      </c>
      <c r="V42" s="76">
        <v>1135</v>
      </c>
      <c r="W42" s="76" t="s">
        <v>88</v>
      </c>
      <c r="X42" s="76">
        <v>983</v>
      </c>
      <c r="Y42" s="76" t="s">
        <v>88</v>
      </c>
      <c r="Z42" s="76">
        <v>137</v>
      </c>
      <c r="AA42" s="76">
        <v>26</v>
      </c>
      <c r="AB42" s="76">
        <v>93</v>
      </c>
      <c r="AC42" s="76">
        <v>26</v>
      </c>
      <c r="AD42" s="76">
        <v>13</v>
      </c>
      <c r="AE42" s="76" t="s">
        <v>88</v>
      </c>
      <c r="AF42" s="76">
        <v>31</v>
      </c>
      <c r="AG42" s="76" t="s">
        <v>88</v>
      </c>
      <c r="AH42" s="76">
        <v>124</v>
      </c>
      <c r="AI42" s="76">
        <v>2835</v>
      </c>
      <c r="AJ42" s="25"/>
      <c r="AK42" s="25"/>
    </row>
    <row r="43" spans="1:37" s="14" customFormat="1" ht="20.100000000000001" customHeight="1" x14ac:dyDescent="0.2">
      <c r="A43" s="118"/>
      <c r="B43" s="68" t="s">
        <v>11</v>
      </c>
      <c r="C43" s="75">
        <v>8033</v>
      </c>
      <c r="D43" s="76">
        <v>3842</v>
      </c>
      <c r="E43" s="76">
        <v>223</v>
      </c>
      <c r="F43" s="76">
        <v>578</v>
      </c>
      <c r="G43" s="76">
        <v>121</v>
      </c>
      <c r="H43" s="76">
        <v>223</v>
      </c>
      <c r="I43" s="76">
        <v>110</v>
      </c>
      <c r="J43" s="76">
        <v>349</v>
      </c>
      <c r="K43" s="76">
        <v>6</v>
      </c>
      <c r="L43" s="76">
        <v>6</v>
      </c>
      <c r="M43" s="76">
        <v>5</v>
      </c>
      <c r="N43" s="76">
        <v>20</v>
      </c>
      <c r="O43" s="76" t="s">
        <v>88</v>
      </c>
      <c r="P43" s="76" t="s">
        <v>88</v>
      </c>
      <c r="Q43" s="76" t="s">
        <v>88</v>
      </c>
      <c r="R43" s="76">
        <v>20</v>
      </c>
      <c r="S43" s="76" t="s">
        <v>88</v>
      </c>
      <c r="T43" s="76">
        <v>3173</v>
      </c>
      <c r="U43" s="76" t="s">
        <v>88</v>
      </c>
      <c r="V43" s="76">
        <v>1747</v>
      </c>
      <c r="W43" s="76" t="s">
        <v>88</v>
      </c>
      <c r="X43" s="76">
        <v>1426</v>
      </c>
      <c r="Y43" s="76" t="s">
        <v>88</v>
      </c>
      <c r="Z43" s="76">
        <v>71</v>
      </c>
      <c r="AA43" s="76">
        <v>102</v>
      </c>
      <c r="AB43" s="76">
        <v>56</v>
      </c>
      <c r="AC43" s="76">
        <v>99</v>
      </c>
      <c r="AD43" s="76">
        <v>6</v>
      </c>
      <c r="AE43" s="76">
        <v>1</v>
      </c>
      <c r="AF43" s="76">
        <v>9</v>
      </c>
      <c r="AG43" s="76">
        <v>2</v>
      </c>
      <c r="AH43" s="76">
        <v>167</v>
      </c>
      <c r="AI43" s="76">
        <v>3801</v>
      </c>
      <c r="AJ43" s="25"/>
      <c r="AK43" s="25"/>
    </row>
    <row r="44" spans="1:37" s="14" customFormat="1" ht="20.100000000000001" customHeight="1" x14ac:dyDescent="0.2">
      <c r="A44" s="121" t="s">
        <v>62</v>
      </c>
      <c r="B44" s="67" t="s">
        <v>28</v>
      </c>
      <c r="C44" s="75">
        <v>1121</v>
      </c>
      <c r="D44" s="76">
        <v>489</v>
      </c>
      <c r="E44" s="76" t="s">
        <v>88</v>
      </c>
      <c r="F44" s="76">
        <v>51</v>
      </c>
      <c r="G44" s="76" t="s">
        <v>88</v>
      </c>
      <c r="H44" s="76">
        <v>11</v>
      </c>
      <c r="I44" s="76" t="s">
        <v>88</v>
      </c>
      <c r="J44" s="76">
        <v>40</v>
      </c>
      <c r="K44" s="76" t="s">
        <v>88</v>
      </c>
      <c r="L44" s="76" t="s">
        <v>88</v>
      </c>
      <c r="M44" s="76" t="s">
        <v>88</v>
      </c>
      <c r="N44" s="76">
        <v>6</v>
      </c>
      <c r="O44" s="76" t="s">
        <v>88</v>
      </c>
      <c r="P44" s="76" t="s">
        <v>88</v>
      </c>
      <c r="Q44" s="76" t="s">
        <v>88</v>
      </c>
      <c r="R44" s="76">
        <v>6</v>
      </c>
      <c r="S44" s="76" t="s">
        <v>88</v>
      </c>
      <c r="T44" s="76">
        <v>413</v>
      </c>
      <c r="U44" s="76" t="s">
        <v>88</v>
      </c>
      <c r="V44" s="76">
        <v>180</v>
      </c>
      <c r="W44" s="76" t="s">
        <v>88</v>
      </c>
      <c r="X44" s="76">
        <v>233</v>
      </c>
      <c r="Y44" s="76" t="s">
        <v>88</v>
      </c>
      <c r="Z44" s="76">
        <v>19</v>
      </c>
      <c r="AA44" s="76" t="s">
        <v>88</v>
      </c>
      <c r="AB44" s="76">
        <v>9</v>
      </c>
      <c r="AC44" s="76" t="s">
        <v>88</v>
      </c>
      <c r="AD44" s="76">
        <v>6</v>
      </c>
      <c r="AE44" s="76" t="s">
        <v>88</v>
      </c>
      <c r="AF44" s="76">
        <v>4</v>
      </c>
      <c r="AG44" s="76" t="s">
        <v>87</v>
      </c>
      <c r="AH44" s="76">
        <v>20</v>
      </c>
      <c r="AI44" s="76">
        <v>612</v>
      </c>
      <c r="AJ44" s="25"/>
      <c r="AK44" s="25"/>
    </row>
    <row r="45" spans="1:37" s="14" customFormat="1" ht="20.100000000000001" customHeight="1" x14ac:dyDescent="0.2">
      <c r="A45" s="118"/>
      <c r="B45" s="67" t="s">
        <v>29</v>
      </c>
      <c r="C45" s="75">
        <v>4409</v>
      </c>
      <c r="D45" s="76">
        <v>1539</v>
      </c>
      <c r="E45" s="76">
        <v>59</v>
      </c>
      <c r="F45" s="76">
        <v>246</v>
      </c>
      <c r="G45" s="76">
        <v>53</v>
      </c>
      <c r="H45" s="76">
        <v>73</v>
      </c>
      <c r="I45" s="76">
        <v>43</v>
      </c>
      <c r="J45" s="76">
        <v>173</v>
      </c>
      <c r="K45" s="76">
        <v>10</v>
      </c>
      <c r="L45" s="76" t="s">
        <v>88</v>
      </c>
      <c r="M45" s="76" t="s">
        <v>88</v>
      </c>
      <c r="N45" s="76">
        <v>8</v>
      </c>
      <c r="O45" s="76" t="s">
        <v>88</v>
      </c>
      <c r="P45" s="76">
        <v>1</v>
      </c>
      <c r="Q45" s="76" t="s">
        <v>88</v>
      </c>
      <c r="R45" s="76">
        <v>7</v>
      </c>
      <c r="S45" s="76" t="s">
        <v>88</v>
      </c>
      <c r="T45" s="76">
        <v>1244</v>
      </c>
      <c r="U45" s="76" t="s">
        <v>88</v>
      </c>
      <c r="V45" s="76">
        <v>585</v>
      </c>
      <c r="W45" s="76" t="s">
        <v>88</v>
      </c>
      <c r="X45" s="76">
        <v>659</v>
      </c>
      <c r="Y45" s="76" t="s">
        <v>88</v>
      </c>
      <c r="Z45" s="76">
        <v>41</v>
      </c>
      <c r="AA45" s="76">
        <v>6</v>
      </c>
      <c r="AB45" s="76">
        <v>24</v>
      </c>
      <c r="AC45" s="76">
        <v>6</v>
      </c>
      <c r="AD45" s="76">
        <v>14</v>
      </c>
      <c r="AE45" s="76" t="s">
        <v>88</v>
      </c>
      <c r="AF45" s="76">
        <v>3</v>
      </c>
      <c r="AG45" s="76" t="s">
        <v>87</v>
      </c>
      <c r="AH45" s="76">
        <v>68</v>
      </c>
      <c r="AI45" s="76">
        <v>2743</v>
      </c>
      <c r="AJ45" s="25"/>
      <c r="AK45" s="25"/>
    </row>
    <row r="46" spans="1:37" s="14" customFormat="1" ht="20.100000000000001" customHeight="1" x14ac:dyDescent="0.2">
      <c r="A46" s="118"/>
      <c r="B46" s="67" t="s">
        <v>30</v>
      </c>
      <c r="C46" s="75">
        <v>20804</v>
      </c>
      <c r="D46" s="76">
        <v>12078</v>
      </c>
      <c r="E46" s="76">
        <v>250</v>
      </c>
      <c r="F46" s="76">
        <v>608</v>
      </c>
      <c r="G46" s="76">
        <v>215</v>
      </c>
      <c r="H46" s="76">
        <v>196</v>
      </c>
      <c r="I46" s="76">
        <v>210</v>
      </c>
      <c r="J46" s="76">
        <v>410</v>
      </c>
      <c r="K46" s="76">
        <v>4</v>
      </c>
      <c r="L46" s="76">
        <v>2</v>
      </c>
      <c r="M46" s="76">
        <v>1</v>
      </c>
      <c r="N46" s="76">
        <v>35</v>
      </c>
      <c r="O46" s="76">
        <v>9</v>
      </c>
      <c r="P46" s="76">
        <v>18</v>
      </c>
      <c r="Q46" s="76">
        <v>1</v>
      </c>
      <c r="R46" s="76">
        <v>17</v>
      </c>
      <c r="S46" s="76">
        <v>8</v>
      </c>
      <c r="T46" s="76">
        <v>11297</v>
      </c>
      <c r="U46" s="76">
        <v>14</v>
      </c>
      <c r="V46" s="76">
        <v>6147</v>
      </c>
      <c r="W46" s="76">
        <v>10</v>
      </c>
      <c r="X46" s="76">
        <v>5150</v>
      </c>
      <c r="Y46" s="76">
        <v>4</v>
      </c>
      <c r="Z46" s="76">
        <v>138</v>
      </c>
      <c r="AA46" s="76">
        <v>12</v>
      </c>
      <c r="AB46" s="76">
        <v>110</v>
      </c>
      <c r="AC46" s="76">
        <v>10</v>
      </c>
      <c r="AD46" s="76">
        <v>19</v>
      </c>
      <c r="AE46" s="76">
        <v>2</v>
      </c>
      <c r="AF46" s="76">
        <v>9</v>
      </c>
      <c r="AG46" s="76" t="s">
        <v>87</v>
      </c>
      <c r="AH46" s="76">
        <v>433</v>
      </c>
      <c r="AI46" s="76">
        <v>8043</v>
      </c>
      <c r="AJ46" s="25"/>
      <c r="AK46" s="25"/>
    </row>
    <row r="47" spans="1:37" s="14" customFormat="1" ht="20.100000000000001" customHeight="1" x14ac:dyDescent="0.2">
      <c r="A47" s="119"/>
      <c r="B47" s="68" t="s">
        <v>31</v>
      </c>
      <c r="C47" s="75">
        <v>2921</v>
      </c>
      <c r="D47" s="76">
        <v>1331</v>
      </c>
      <c r="E47" s="76">
        <v>1</v>
      </c>
      <c r="F47" s="76">
        <v>241</v>
      </c>
      <c r="G47" s="76" t="s">
        <v>87</v>
      </c>
      <c r="H47" s="76">
        <v>48</v>
      </c>
      <c r="I47" s="76" t="s">
        <v>87</v>
      </c>
      <c r="J47" s="76">
        <v>192</v>
      </c>
      <c r="K47" s="76" t="s">
        <v>87</v>
      </c>
      <c r="L47" s="76">
        <v>1</v>
      </c>
      <c r="M47" s="76" t="s">
        <v>87</v>
      </c>
      <c r="N47" s="76">
        <v>8</v>
      </c>
      <c r="O47" s="76" t="s">
        <v>87</v>
      </c>
      <c r="P47" s="76">
        <v>1</v>
      </c>
      <c r="Q47" s="76" t="s">
        <v>87</v>
      </c>
      <c r="R47" s="76">
        <v>7</v>
      </c>
      <c r="S47" s="76" t="s">
        <v>87</v>
      </c>
      <c r="T47" s="76">
        <v>1039</v>
      </c>
      <c r="U47" s="76" t="s">
        <v>87</v>
      </c>
      <c r="V47" s="76">
        <v>474</v>
      </c>
      <c r="W47" s="76" t="s">
        <v>87</v>
      </c>
      <c r="X47" s="76">
        <v>565</v>
      </c>
      <c r="Y47" s="76" t="s">
        <v>87</v>
      </c>
      <c r="Z47" s="76">
        <v>43</v>
      </c>
      <c r="AA47" s="76">
        <v>1</v>
      </c>
      <c r="AB47" s="76">
        <v>30</v>
      </c>
      <c r="AC47" s="76">
        <v>1</v>
      </c>
      <c r="AD47" s="76">
        <v>6</v>
      </c>
      <c r="AE47" s="76" t="s">
        <v>87</v>
      </c>
      <c r="AF47" s="76">
        <v>7</v>
      </c>
      <c r="AG47" s="76" t="s">
        <v>87</v>
      </c>
      <c r="AH47" s="76">
        <v>41</v>
      </c>
      <c r="AI47" s="76">
        <v>1548</v>
      </c>
      <c r="AJ47" s="25"/>
      <c r="AK47" s="25"/>
    </row>
    <row r="48" spans="1:37" s="14" customFormat="1" ht="20.100000000000001" customHeight="1" x14ac:dyDescent="0.2">
      <c r="A48" s="22" t="s">
        <v>57</v>
      </c>
      <c r="B48" s="68" t="s">
        <v>58</v>
      </c>
      <c r="C48" s="75">
        <v>13319</v>
      </c>
      <c r="D48" s="76">
        <v>5250</v>
      </c>
      <c r="E48" s="76">
        <v>148</v>
      </c>
      <c r="F48" s="76">
        <v>691</v>
      </c>
      <c r="G48" s="76">
        <v>113</v>
      </c>
      <c r="H48" s="76">
        <v>255</v>
      </c>
      <c r="I48" s="76">
        <v>91</v>
      </c>
      <c r="J48" s="76">
        <v>433</v>
      </c>
      <c r="K48" s="76">
        <v>9</v>
      </c>
      <c r="L48" s="76">
        <v>3</v>
      </c>
      <c r="M48" s="76">
        <v>13</v>
      </c>
      <c r="N48" s="76">
        <v>34</v>
      </c>
      <c r="O48" s="76">
        <v>32</v>
      </c>
      <c r="P48" s="76">
        <v>12</v>
      </c>
      <c r="Q48" s="76">
        <v>21</v>
      </c>
      <c r="R48" s="76">
        <v>22</v>
      </c>
      <c r="S48" s="76">
        <v>11</v>
      </c>
      <c r="T48" s="76">
        <v>4291</v>
      </c>
      <c r="U48" s="76" t="s">
        <v>87</v>
      </c>
      <c r="V48" s="76">
        <v>2080</v>
      </c>
      <c r="W48" s="76" t="s">
        <v>87</v>
      </c>
      <c r="X48" s="76">
        <v>2211</v>
      </c>
      <c r="Y48" s="76" t="s">
        <v>87</v>
      </c>
      <c r="Z48" s="76">
        <v>234</v>
      </c>
      <c r="AA48" s="76">
        <v>3</v>
      </c>
      <c r="AB48" s="76">
        <v>152</v>
      </c>
      <c r="AC48" s="76">
        <v>3</v>
      </c>
      <c r="AD48" s="76">
        <v>34</v>
      </c>
      <c r="AE48" s="76" t="s">
        <v>87</v>
      </c>
      <c r="AF48" s="76">
        <v>48</v>
      </c>
      <c r="AG48" s="76" t="s">
        <v>87</v>
      </c>
      <c r="AH48" s="76">
        <v>263</v>
      </c>
      <c r="AI48" s="76">
        <v>7658</v>
      </c>
      <c r="AJ48" s="25"/>
      <c r="AK48" s="25"/>
    </row>
    <row r="49" spans="1:37" s="14" customFormat="1" ht="20.100000000000001" customHeight="1" x14ac:dyDescent="0.2">
      <c r="A49" s="118" t="s">
        <v>59</v>
      </c>
      <c r="B49" s="67" t="s">
        <v>32</v>
      </c>
      <c r="C49" s="75">
        <v>1548</v>
      </c>
      <c r="D49" s="76">
        <v>617</v>
      </c>
      <c r="E49" s="76" t="s">
        <v>87</v>
      </c>
      <c r="F49" s="76">
        <v>55</v>
      </c>
      <c r="G49" s="76" t="s">
        <v>87</v>
      </c>
      <c r="H49" s="76">
        <v>27</v>
      </c>
      <c r="I49" s="76" t="s">
        <v>87</v>
      </c>
      <c r="J49" s="76">
        <v>28</v>
      </c>
      <c r="K49" s="76" t="s">
        <v>87</v>
      </c>
      <c r="L49" s="76" t="s">
        <v>87</v>
      </c>
      <c r="M49" s="76" t="s">
        <v>87</v>
      </c>
      <c r="N49" s="76">
        <v>4</v>
      </c>
      <c r="O49" s="76" t="s">
        <v>87</v>
      </c>
      <c r="P49" s="76" t="s">
        <v>87</v>
      </c>
      <c r="Q49" s="76" t="s">
        <v>87</v>
      </c>
      <c r="R49" s="76">
        <v>4</v>
      </c>
      <c r="S49" s="76" t="s">
        <v>87</v>
      </c>
      <c r="T49" s="76">
        <v>521</v>
      </c>
      <c r="U49" s="76" t="s">
        <v>87</v>
      </c>
      <c r="V49" s="76">
        <v>226</v>
      </c>
      <c r="W49" s="76" t="s">
        <v>87</v>
      </c>
      <c r="X49" s="76">
        <v>295</v>
      </c>
      <c r="Y49" s="76" t="s">
        <v>87</v>
      </c>
      <c r="Z49" s="76">
        <v>37</v>
      </c>
      <c r="AA49" s="76" t="s">
        <v>87</v>
      </c>
      <c r="AB49" s="76">
        <v>19</v>
      </c>
      <c r="AC49" s="76" t="s">
        <v>87</v>
      </c>
      <c r="AD49" s="76">
        <v>8</v>
      </c>
      <c r="AE49" s="76" t="s">
        <v>87</v>
      </c>
      <c r="AF49" s="76">
        <v>10</v>
      </c>
      <c r="AG49" s="76" t="s">
        <v>87</v>
      </c>
      <c r="AH49" s="76">
        <v>13</v>
      </c>
      <c r="AI49" s="76">
        <v>918</v>
      </c>
      <c r="AJ49" s="25"/>
      <c r="AK49" s="25"/>
    </row>
    <row r="50" spans="1:37" s="14" customFormat="1" ht="20.100000000000001" customHeight="1" x14ac:dyDescent="0.2">
      <c r="A50" s="119"/>
      <c r="B50" s="68" t="s">
        <v>60</v>
      </c>
      <c r="C50" s="81">
        <v>16766</v>
      </c>
      <c r="D50" s="79">
        <v>7066</v>
      </c>
      <c r="E50" s="79">
        <v>160</v>
      </c>
      <c r="F50" s="79">
        <v>648</v>
      </c>
      <c r="G50" s="79">
        <v>66</v>
      </c>
      <c r="H50" s="79">
        <v>199</v>
      </c>
      <c r="I50" s="79">
        <v>57</v>
      </c>
      <c r="J50" s="79">
        <v>447</v>
      </c>
      <c r="K50" s="79">
        <v>9</v>
      </c>
      <c r="L50" s="79">
        <v>2</v>
      </c>
      <c r="M50" s="79" t="s">
        <v>88</v>
      </c>
      <c r="N50" s="79">
        <v>34</v>
      </c>
      <c r="O50" s="79">
        <v>66</v>
      </c>
      <c r="P50" s="79">
        <v>4</v>
      </c>
      <c r="Q50" s="79">
        <v>56</v>
      </c>
      <c r="R50" s="79">
        <v>30</v>
      </c>
      <c r="S50" s="79">
        <v>10</v>
      </c>
      <c r="T50" s="79">
        <v>6116</v>
      </c>
      <c r="U50" s="79">
        <v>1</v>
      </c>
      <c r="V50" s="79">
        <v>3044</v>
      </c>
      <c r="W50" s="79" t="s">
        <v>88</v>
      </c>
      <c r="X50" s="79">
        <v>3072</v>
      </c>
      <c r="Y50" s="79">
        <v>1</v>
      </c>
      <c r="Z50" s="79">
        <v>268</v>
      </c>
      <c r="AA50" s="79">
        <v>27</v>
      </c>
      <c r="AB50" s="79">
        <v>158</v>
      </c>
      <c r="AC50" s="79">
        <v>26</v>
      </c>
      <c r="AD50" s="79">
        <v>26</v>
      </c>
      <c r="AE50" s="79">
        <v>1</v>
      </c>
      <c r="AF50" s="79">
        <v>84</v>
      </c>
      <c r="AG50" s="79" t="s">
        <v>87</v>
      </c>
      <c r="AH50" s="79">
        <v>293</v>
      </c>
      <c r="AI50" s="79">
        <v>9247</v>
      </c>
      <c r="AJ50" s="25"/>
      <c r="AK50" s="25"/>
    </row>
    <row r="51" spans="1:37" s="20" customFormat="1" ht="20.100000000000001" customHeight="1" x14ac:dyDescent="0.2">
      <c r="A51" s="23" t="s">
        <v>78</v>
      </c>
      <c r="C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1:37" s="20" customFormat="1" ht="20.100000000000001" customHeight="1" x14ac:dyDescent="0.2">
      <c r="A52" s="24" t="s">
        <v>79</v>
      </c>
    </row>
    <row r="53" spans="1:37" s="20" customFormat="1" ht="20.100000000000001" customHeight="1" x14ac:dyDescent="0.2">
      <c r="A53" s="24" t="s">
        <v>83</v>
      </c>
    </row>
    <row r="54" spans="1:37" s="20" customFormat="1" ht="20.100000000000001" customHeight="1" x14ac:dyDescent="0.2">
      <c r="A54" s="24" t="s">
        <v>54</v>
      </c>
    </row>
  </sheetData>
  <mergeCells count="43">
    <mergeCell ref="A27:B27"/>
    <mergeCell ref="A33:B33"/>
    <mergeCell ref="A28:B28"/>
    <mergeCell ref="A34:B34"/>
    <mergeCell ref="A35:B35"/>
    <mergeCell ref="A29:B29"/>
    <mergeCell ref="A32:B32"/>
    <mergeCell ref="A30:B30"/>
    <mergeCell ref="A31:B31"/>
    <mergeCell ref="A49:A50"/>
    <mergeCell ref="A36:B36"/>
    <mergeCell ref="A38:B38"/>
    <mergeCell ref="A42:A43"/>
    <mergeCell ref="A44:A47"/>
    <mergeCell ref="A39:B39"/>
    <mergeCell ref="A37:B37"/>
    <mergeCell ref="Z5:AA6"/>
    <mergeCell ref="A14:B14"/>
    <mergeCell ref="A26:B26"/>
    <mergeCell ref="J6:K6"/>
    <mergeCell ref="L6:M6"/>
    <mergeCell ref="F5:G6"/>
    <mergeCell ref="A11:B11"/>
    <mergeCell ref="A10:B10"/>
    <mergeCell ref="A9:B9"/>
    <mergeCell ref="A13:B13"/>
    <mergeCell ref="A12:B12"/>
    <mergeCell ref="AD6:AE6"/>
    <mergeCell ref="A1:AI1"/>
    <mergeCell ref="A3:B7"/>
    <mergeCell ref="C3:C7"/>
    <mergeCell ref="D4:E6"/>
    <mergeCell ref="AH4:AH7"/>
    <mergeCell ref="V6:W6"/>
    <mergeCell ref="H6:I6"/>
    <mergeCell ref="AF6:AG6"/>
    <mergeCell ref="R6:S6"/>
    <mergeCell ref="P6:Q6"/>
    <mergeCell ref="AI4:AI7"/>
    <mergeCell ref="N5:O6"/>
    <mergeCell ref="T5:U6"/>
    <mergeCell ref="X6:Y6"/>
    <mergeCell ref="AB6:AC6"/>
  </mergeCells>
  <phoneticPr fontId="3"/>
  <printOptions horizontalCentered="1" verticalCentered="1"/>
  <pageMargins left="0.78740157480314965" right="0" top="0.39370078740157483" bottom="0.59055118110236227" header="0.27559055118110237" footer="0.35433070866141736"/>
  <pageSetup paperSize="8" scale="64" orientation="landscape" horizontalDpi="300" verticalDpi="300" r:id="rId1"/>
  <headerFooter alignWithMargins="0">
    <oddFooter>&amp;L&amp;10&amp;Z&amp;F&amp;D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IQ55"/>
  <sheetViews>
    <sheetView showGridLines="0" topLeftCell="AE25" zoomScaleNormal="100" zoomScaleSheetLayoutView="50" workbookViewId="0">
      <selection activeCell="AU52" sqref="AU52"/>
    </sheetView>
  </sheetViews>
  <sheetFormatPr defaultColWidth="8.59765625" defaultRowHeight="18" customHeight="1" x14ac:dyDescent="0.2"/>
  <cols>
    <col min="1" max="2" width="8.3984375" style="1" customWidth="1"/>
    <col min="3" max="3" width="8.59765625" style="1" customWidth="1"/>
    <col min="4" max="11" width="6.8984375" style="1" customWidth="1"/>
    <col min="12" max="12" width="5.3984375" style="1" customWidth="1"/>
    <col min="13" max="13" width="6.09765625" style="1" customWidth="1"/>
    <col min="14" max="30" width="6.8984375" style="1" customWidth="1"/>
    <col min="31" max="31" width="5.59765625" style="1" customWidth="1"/>
    <col min="32" max="33" width="6.8984375" style="1" customWidth="1"/>
    <col min="34" max="34" width="3.09765625" style="1" customWidth="1"/>
    <col min="35" max="35" width="8.5" style="1" bestFit="1" customWidth="1"/>
    <col min="36" max="36" width="2.59765625" style="1" customWidth="1"/>
    <col min="37" max="37" width="7.09765625" style="1" bestFit="1" customWidth="1"/>
    <col min="38" max="38" width="2.09765625" style="1" customWidth="1"/>
    <col min="39" max="39" width="6.09765625" style="1" customWidth="1"/>
    <col min="40" max="40" width="2.09765625" style="1" customWidth="1"/>
    <col min="41" max="41" width="6.09765625" style="1" bestFit="1" customWidth="1"/>
    <col min="42" max="42" width="2.59765625" style="1" customWidth="1"/>
    <col min="43" max="43" width="6.09765625" style="1" bestFit="1" customWidth="1"/>
    <col min="44" max="44" width="3" style="1" customWidth="1"/>
    <col min="45" max="45" width="7.09765625" style="1" bestFit="1" customWidth="1"/>
    <col min="46" max="46" width="2.59765625" style="1" customWidth="1"/>
    <col min="47" max="47" width="7" style="1" customWidth="1"/>
    <col min="48" max="48" width="3.09765625" style="1" customWidth="1"/>
    <col min="49" max="49" width="7.09765625" style="1" bestFit="1" customWidth="1"/>
    <col min="50" max="50" width="2.8984375" style="1" customWidth="1"/>
    <col min="51" max="51" width="5.3984375" style="1" bestFit="1" customWidth="1"/>
    <col min="52" max="52" width="3.5" style="1" customWidth="1"/>
    <col min="53" max="53" width="6.09765625" style="1" bestFit="1" customWidth="1"/>
    <col min="54" max="54" width="3.5" style="1" customWidth="1"/>
    <col min="55" max="55" width="5.3984375" style="1" bestFit="1" customWidth="1"/>
    <col min="56" max="56" width="3.09765625" style="1" customWidth="1"/>
    <col min="57" max="16384" width="8.59765625" style="1"/>
  </cols>
  <sheetData>
    <row r="1" spans="1:251" ht="18" customHeight="1" x14ac:dyDescent="0.2">
      <c r="A1" s="84" t="s">
        <v>63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251" s="2" customFormat="1" ht="14.1" customHeight="1" thickBot="1" x14ac:dyDescent="0.2">
      <c r="A2" s="2" t="s">
        <v>40</v>
      </c>
      <c r="B2" s="3"/>
      <c r="AG2" s="3"/>
    </row>
    <row r="3" spans="1:251" s="8" customFormat="1" ht="9.9499999999999993" customHeight="1" thickTop="1" x14ac:dyDescent="0.2">
      <c r="A3" s="85" t="s">
        <v>41</v>
      </c>
      <c r="B3" s="124"/>
      <c r="C3" s="127" t="s">
        <v>42</v>
      </c>
      <c r="D3" s="4"/>
      <c r="E3" s="5"/>
      <c r="F3" s="4"/>
      <c r="G3" s="6"/>
      <c r="H3" s="6"/>
      <c r="I3" s="6"/>
      <c r="J3" s="6"/>
      <c r="K3" s="6"/>
      <c r="L3" s="6"/>
      <c r="M3" s="6"/>
      <c r="N3" s="4"/>
      <c r="O3" s="6"/>
      <c r="P3" s="6"/>
      <c r="Q3" s="6"/>
      <c r="R3" s="6"/>
      <c r="S3" s="6"/>
      <c r="T3" s="4"/>
      <c r="U3" s="6"/>
      <c r="V3" s="6"/>
      <c r="W3" s="6"/>
      <c r="X3" s="6"/>
      <c r="Y3" s="6"/>
      <c r="Z3" s="6"/>
      <c r="AA3" s="6"/>
      <c r="AB3" s="4"/>
      <c r="AC3" s="4"/>
      <c r="AD3" s="4"/>
      <c r="AE3" s="4"/>
      <c r="AF3" s="7"/>
      <c r="AG3" s="4"/>
      <c r="AI3" s="147" t="s">
        <v>67</v>
      </c>
      <c r="AJ3" s="140"/>
      <c r="AK3" s="139" t="s">
        <v>68</v>
      </c>
      <c r="AL3" s="140"/>
      <c r="AM3" s="139" t="s">
        <v>69</v>
      </c>
      <c r="AN3" s="140"/>
      <c r="AO3" s="139" t="s">
        <v>70</v>
      </c>
      <c r="AP3" s="140"/>
      <c r="AQ3" s="139" t="s">
        <v>71</v>
      </c>
      <c r="AR3" s="148"/>
      <c r="AS3" s="139" t="s">
        <v>73</v>
      </c>
      <c r="AT3" s="140"/>
      <c r="AU3" s="145" t="s">
        <v>72</v>
      </c>
      <c r="AV3" s="140"/>
      <c r="AW3" s="139" t="s">
        <v>74</v>
      </c>
      <c r="AX3" s="140"/>
      <c r="AY3" s="139" t="s">
        <v>75</v>
      </c>
      <c r="AZ3" s="140"/>
      <c r="BA3" s="139" t="s">
        <v>76</v>
      </c>
      <c r="BB3" s="140"/>
      <c r="BC3" s="139" t="s">
        <v>77</v>
      </c>
      <c r="BD3" s="140"/>
    </row>
    <row r="4" spans="1:251" s="8" customFormat="1" ht="9.9499999999999993" customHeight="1" x14ac:dyDescent="0.2">
      <c r="A4" s="86"/>
      <c r="B4" s="125"/>
      <c r="C4" s="128"/>
      <c r="D4" s="91" t="s">
        <v>43</v>
      </c>
      <c r="E4" s="92"/>
      <c r="F4" s="10"/>
      <c r="G4" s="9"/>
      <c r="H4" s="9"/>
      <c r="I4" s="9"/>
      <c r="J4" s="9"/>
      <c r="K4" s="9"/>
      <c r="L4" s="9"/>
      <c r="M4" s="9"/>
      <c r="N4" s="10"/>
      <c r="O4" s="9"/>
      <c r="P4" s="9"/>
      <c r="Q4" s="9"/>
      <c r="R4" s="9"/>
      <c r="S4" s="9"/>
      <c r="T4" s="10"/>
      <c r="U4" s="9"/>
      <c r="V4" s="9"/>
      <c r="W4" s="9"/>
      <c r="X4" s="9"/>
      <c r="Y4" s="9"/>
      <c r="Z4" s="9"/>
      <c r="AA4" s="9"/>
      <c r="AB4" s="10"/>
      <c r="AC4" s="10"/>
      <c r="AD4" s="10"/>
      <c r="AE4" s="10"/>
      <c r="AF4" s="97" t="s">
        <v>44</v>
      </c>
      <c r="AG4" s="91" t="s">
        <v>15</v>
      </c>
      <c r="AI4" s="141"/>
      <c r="AJ4" s="142"/>
      <c r="AK4" s="141"/>
      <c r="AL4" s="142"/>
      <c r="AM4" s="141"/>
      <c r="AN4" s="142"/>
      <c r="AO4" s="141"/>
      <c r="AP4" s="142"/>
      <c r="AQ4" s="141"/>
      <c r="AR4" s="113"/>
      <c r="AS4" s="141"/>
      <c r="AT4" s="142"/>
      <c r="AU4" s="113"/>
      <c r="AV4" s="142"/>
      <c r="AW4" s="141"/>
      <c r="AX4" s="142"/>
      <c r="AY4" s="141"/>
      <c r="AZ4" s="142"/>
      <c r="BA4" s="141"/>
      <c r="BB4" s="142"/>
      <c r="BC4" s="141"/>
      <c r="BD4" s="142"/>
    </row>
    <row r="5" spans="1:251" s="8" customFormat="1" ht="9.9499999999999993" customHeight="1" x14ac:dyDescent="0.2">
      <c r="A5" s="86"/>
      <c r="B5" s="125"/>
      <c r="C5" s="128"/>
      <c r="D5" s="93"/>
      <c r="E5" s="94"/>
      <c r="F5" s="91" t="s">
        <v>36</v>
      </c>
      <c r="G5" s="92"/>
      <c r="H5" s="9"/>
      <c r="I5" s="9"/>
      <c r="J5" s="9"/>
      <c r="K5" s="9"/>
      <c r="L5" s="9"/>
      <c r="M5" s="9"/>
      <c r="N5" s="91" t="s">
        <v>37</v>
      </c>
      <c r="O5" s="104"/>
      <c r="P5" s="9"/>
      <c r="Q5" s="9"/>
      <c r="R5" s="9"/>
      <c r="S5" s="9"/>
      <c r="T5" s="91" t="s">
        <v>38</v>
      </c>
      <c r="U5" s="92"/>
      <c r="V5" s="9"/>
      <c r="W5" s="9"/>
      <c r="X5" s="9"/>
      <c r="Y5" s="9"/>
      <c r="Z5" s="91" t="s">
        <v>39</v>
      </c>
      <c r="AA5" s="92"/>
      <c r="AB5" s="11"/>
      <c r="AC5" s="10"/>
      <c r="AD5" s="10"/>
      <c r="AE5" s="10"/>
      <c r="AF5" s="98"/>
      <c r="AG5" s="93"/>
      <c r="AI5" s="141"/>
      <c r="AJ5" s="142"/>
      <c r="AK5" s="141"/>
      <c r="AL5" s="142"/>
      <c r="AM5" s="141"/>
      <c r="AN5" s="142"/>
      <c r="AO5" s="141"/>
      <c r="AP5" s="142"/>
      <c r="AQ5" s="141"/>
      <c r="AR5" s="113"/>
      <c r="AS5" s="141"/>
      <c r="AT5" s="142"/>
      <c r="AU5" s="113"/>
      <c r="AV5" s="142"/>
      <c r="AW5" s="141"/>
      <c r="AX5" s="142"/>
      <c r="AY5" s="141"/>
      <c r="AZ5" s="142"/>
      <c r="BA5" s="141"/>
      <c r="BB5" s="142"/>
      <c r="BC5" s="141"/>
      <c r="BD5" s="142"/>
    </row>
    <row r="6" spans="1:251" s="8" customFormat="1" ht="18" customHeight="1" x14ac:dyDescent="0.2">
      <c r="A6" s="87"/>
      <c r="B6" s="126"/>
      <c r="C6" s="87"/>
      <c r="D6" s="95"/>
      <c r="E6" s="96"/>
      <c r="F6" s="107"/>
      <c r="G6" s="108"/>
      <c r="H6" s="99" t="s">
        <v>45</v>
      </c>
      <c r="I6" s="100"/>
      <c r="J6" s="99" t="s">
        <v>46</v>
      </c>
      <c r="K6" s="100"/>
      <c r="L6" s="99" t="s">
        <v>12</v>
      </c>
      <c r="M6" s="102"/>
      <c r="N6" s="105"/>
      <c r="O6" s="106"/>
      <c r="P6" s="101" t="s">
        <v>55</v>
      </c>
      <c r="Q6" s="103"/>
      <c r="R6" s="99" t="s">
        <v>46</v>
      </c>
      <c r="S6" s="102"/>
      <c r="T6" s="107"/>
      <c r="U6" s="108"/>
      <c r="V6" s="99" t="s">
        <v>45</v>
      </c>
      <c r="W6" s="100"/>
      <c r="X6" s="99" t="s">
        <v>46</v>
      </c>
      <c r="Y6" s="102"/>
      <c r="Z6" s="107"/>
      <c r="AA6" s="108"/>
      <c r="AB6" s="99" t="s">
        <v>13</v>
      </c>
      <c r="AC6" s="100"/>
      <c r="AD6" s="99" t="s">
        <v>14</v>
      </c>
      <c r="AE6" s="101"/>
      <c r="AF6" s="98"/>
      <c r="AG6" s="93"/>
      <c r="AI6" s="141"/>
      <c r="AJ6" s="142"/>
      <c r="AK6" s="141"/>
      <c r="AL6" s="142"/>
      <c r="AM6" s="141"/>
      <c r="AN6" s="142"/>
      <c r="AO6" s="141"/>
      <c r="AP6" s="142"/>
      <c r="AQ6" s="141"/>
      <c r="AR6" s="113"/>
      <c r="AS6" s="141"/>
      <c r="AT6" s="142"/>
      <c r="AU6" s="113"/>
      <c r="AV6" s="142"/>
      <c r="AW6" s="141"/>
      <c r="AX6" s="142"/>
      <c r="AY6" s="141"/>
      <c r="AZ6" s="142"/>
      <c r="BA6" s="141"/>
      <c r="BB6" s="142"/>
      <c r="BC6" s="141"/>
      <c r="BD6" s="142"/>
    </row>
    <row r="7" spans="1:251" s="8" customFormat="1" ht="18" customHeight="1" x14ac:dyDescent="0.2">
      <c r="A7" s="87"/>
      <c r="B7" s="126"/>
      <c r="C7" s="87"/>
      <c r="D7" s="31" t="s">
        <v>0</v>
      </c>
      <c r="E7" s="32" t="s">
        <v>47</v>
      </c>
      <c r="F7" s="33" t="s">
        <v>0</v>
      </c>
      <c r="G7" s="32" t="s">
        <v>47</v>
      </c>
      <c r="H7" s="33" t="s">
        <v>0</v>
      </c>
      <c r="I7" s="32" t="s">
        <v>47</v>
      </c>
      <c r="J7" s="33" t="s">
        <v>0</v>
      </c>
      <c r="K7" s="32" t="s">
        <v>47</v>
      </c>
      <c r="L7" s="33" t="s">
        <v>0</v>
      </c>
      <c r="M7" s="32" t="s">
        <v>47</v>
      </c>
      <c r="N7" s="33" t="s">
        <v>0</v>
      </c>
      <c r="O7" s="32" t="s">
        <v>47</v>
      </c>
      <c r="P7" s="33" t="s">
        <v>0</v>
      </c>
      <c r="Q7" s="32" t="s">
        <v>47</v>
      </c>
      <c r="R7" s="33" t="s">
        <v>0</v>
      </c>
      <c r="S7" s="32" t="s">
        <v>47</v>
      </c>
      <c r="T7" s="33" t="s">
        <v>0</v>
      </c>
      <c r="U7" s="32" t="s">
        <v>47</v>
      </c>
      <c r="V7" s="33" t="s">
        <v>0</v>
      </c>
      <c r="W7" s="32" t="s">
        <v>47</v>
      </c>
      <c r="X7" s="33" t="s">
        <v>0</v>
      </c>
      <c r="Y7" s="32" t="s">
        <v>47</v>
      </c>
      <c r="Z7" s="33" t="s">
        <v>0</v>
      </c>
      <c r="AA7" s="32" t="s">
        <v>47</v>
      </c>
      <c r="AB7" s="33" t="s">
        <v>0</v>
      </c>
      <c r="AC7" s="32" t="s">
        <v>47</v>
      </c>
      <c r="AD7" s="33" t="s">
        <v>0</v>
      </c>
      <c r="AE7" s="34" t="s">
        <v>47</v>
      </c>
      <c r="AF7" s="98"/>
      <c r="AG7" s="93"/>
      <c r="AI7" s="141"/>
      <c r="AJ7" s="142"/>
      <c r="AK7" s="141"/>
      <c r="AL7" s="142"/>
      <c r="AM7" s="141"/>
      <c r="AN7" s="142"/>
      <c r="AO7" s="141"/>
      <c r="AP7" s="142"/>
      <c r="AQ7" s="141"/>
      <c r="AR7" s="113"/>
      <c r="AS7" s="141"/>
      <c r="AT7" s="142"/>
      <c r="AU7" s="113"/>
      <c r="AV7" s="142"/>
      <c r="AW7" s="141"/>
      <c r="AX7" s="142"/>
      <c r="AY7" s="141"/>
      <c r="AZ7" s="142"/>
      <c r="BA7" s="141"/>
      <c r="BB7" s="142"/>
      <c r="BC7" s="141"/>
      <c r="BD7" s="142"/>
    </row>
    <row r="8" spans="1:251" s="12" customFormat="1" ht="14.1" customHeight="1" x14ac:dyDescent="0.2">
      <c r="A8" s="35"/>
      <c r="B8" s="36"/>
      <c r="C8" s="35" t="s">
        <v>35</v>
      </c>
      <c r="D8" s="37" t="s">
        <v>35</v>
      </c>
      <c r="E8" s="37" t="s">
        <v>35</v>
      </c>
      <c r="F8" s="37" t="s">
        <v>35</v>
      </c>
      <c r="G8" s="37" t="s">
        <v>35</v>
      </c>
      <c r="H8" s="37" t="s">
        <v>35</v>
      </c>
      <c r="I8" s="37" t="s">
        <v>35</v>
      </c>
      <c r="J8" s="37" t="s">
        <v>35</v>
      </c>
      <c r="K8" s="37" t="s">
        <v>35</v>
      </c>
      <c r="L8" s="37" t="s">
        <v>35</v>
      </c>
      <c r="M8" s="37" t="s">
        <v>35</v>
      </c>
      <c r="N8" s="37" t="s">
        <v>35</v>
      </c>
      <c r="O8" s="37" t="s">
        <v>35</v>
      </c>
      <c r="P8" s="37" t="s">
        <v>35</v>
      </c>
      <c r="Q8" s="37" t="s">
        <v>35</v>
      </c>
      <c r="R8" s="37" t="s">
        <v>35</v>
      </c>
      <c r="S8" s="37" t="s">
        <v>35</v>
      </c>
      <c r="T8" s="37" t="s">
        <v>35</v>
      </c>
      <c r="U8" s="37" t="s">
        <v>35</v>
      </c>
      <c r="V8" s="37" t="s">
        <v>35</v>
      </c>
      <c r="W8" s="37" t="s">
        <v>35</v>
      </c>
      <c r="X8" s="37" t="s">
        <v>35</v>
      </c>
      <c r="Y8" s="37" t="s">
        <v>35</v>
      </c>
      <c r="Z8" s="37" t="s">
        <v>35</v>
      </c>
      <c r="AA8" s="37" t="s">
        <v>35</v>
      </c>
      <c r="AB8" s="37" t="s">
        <v>35</v>
      </c>
      <c r="AC8" s="37" t="s">
        <v>35</v>
      </c>
      <c r="AD8" s="37" t="s">
        <v>35</v>
      </c>
      <c r="AE8" s="37" t="s">
        <v>35</v>
      </c>
      <c r="AF8" s="35" t="s">
        <v>35</v>
      </c>
      <c r="AG8" s="38" t="s">
        <v>35</v>
      </c>
      <c r="AI8" s="143"/>
      <c r="AJ8" s="144"/>
      <c r="AK8" s="143"/>
      <c r="AL8" s="144"/>
      <c r="AM8" s="143"/>
      <c r="AN8" s="144"/>
      <c r="AO8" s="143"/>
      <c r="AP8" s="144"/>
      <c r="AQ8" s="143"/>
      <c r="AR8" s="146"/>
      <c r="AS8" s="143"/>
      <c r="AT8" s="144"/>
      <c r="AU8" s="146"/>
      <c r="AV8" s="144"/>
      <c r="AW8" s="143"/>
      <c r="AX8" s="144"/>
      <c r="AY8" s="143"/>
      <c r="AZ8" s="144"/>
      <c r="BA8" s="143"/>
      <c r="BB8" s="144"/>
      <c r="BC8" s="143"/>
      <c r="BD8" s="144"/>
    </row>
    <row r="9" spans="1:251" s="15" customFormat="1" ht="24" customHeight="1" x14ac:dyDescent="0.2">
      <c r="A9" s="113" t="s">
        <v>64</v>
      </c>
      <c r="B9" s="133"/>
      <c r="C9" s="40" t="e">
        <f>'10-2'!#REF!</f>
        <v>#REF!</v>
      </c>
      <c r="D9" s="40" t="e">
        <f>'10-2'!#REF!</f>
        <v>#REF!</v>
      </c>
      <c r="E9" s="40" t="e">
        <f>'10-2'!#REF!</f>
        <v>#REF!</v>
      </c>
      <c r="F9" s="40" t="e">
        <f>'10-2'!#REF!</f>
        <v>#REF!</v>
      </c>
      <c r="G9" s="40" t="e">
        <f>'10-2'!#REF!</f>
        <v>#REF!</v>
      </c>
      <c r="H9" s="40" t="e">
        <f>'10-2'!#REF!</f>
        <v>#REF!</v>
      </c>
      <c r="I9" s="40" t="e">
        <f>'10-2'!#REF!</f>
        <v>#REF!</v>
      </c>
      <c r="J9" s="40" t="e">
        <f>'10-2'!#REF!</f>
        <v>#REF!</v>
      </c>
      <c r="K9" s="40" t="e">
        <f>'10-2'!#REF!</f>
        <v>#REF!</v>
      </c>
      <c r="L9" s="40" t="e">
        <f>'10-2'!#REF!</f>
        <v>#REF!</v>
      </c>
      <c r="M9" s="40" t="e">
        <f>'10-2'!#REF!</f>
        <v>#REF!</v>
      </c>
      <c r="N9" s="40" t="e">
        <f>'10-2'!#REF!</f>
        <v>#REF!</v>
      </c>
      <c r="O9" s="40" t="e">
        <f>'10-2'!#REF!</f>
        <v>#REF!</v>
      </c>
      <c r="P9" s="40" t="e">
        <f>'10-2'!#REF!</f>
        <v>#REF!</v>
      </c>
      <c r="Q9" s="40" t="e">
        <f>'10-2'!#REF!</f>
        <v>#REF!</v>
      </c>
      <c r="R9" s="40" t="e">
        <f>'10-2'!#REF!</f>
        <v>#REF!</v>
      </c>
      <c r="S9" s="40" t="e">
        <f>'10-2'!#REF!</f>
        <v>#REF!</v>
      </c>
      <c r="T9" s="40" t="e">
        <f>'10-2'!#REF!</f>
        <v>#REF!</v>
      </c>
      <c r="U9" s="40" t="e">
        <f>'10-2'!#REF!</f>
        <v>#REF!</v>
      </c>
      <c r="V9" s="40" t="e">
        <f>'10-2'!#REF!</f>
        <v>#REF!</v>
      </c>
      <c r="W9" s="40" t="e">
        <f>'10-2'!#REF!</f>
        <v>#REF!</v>
      </c>
      <c r="X9" s="40" t="e">
        <f>'10-2'!#REF!</f>
        <v>#REF!</v>
      </c>
      <c r="Y9" s="40" t="e">
        <f>'10-2'!#REF!</f>
        <v>#REF!</v>
      </c>
      <c r="Z9" s="40" t="e">
        <f>'10-2'!#REF!</f>
        <v>#REF!</v>
      </c>
      <c r="AA9" s="40" t="e">
        <f>'10-2'!#REF!</f>
        <v>#REF!</v>
      </c>
      <c r="AB9" s="40" t="e">
        <f>'10-2'!#REF!</f>
        <v>#REF!</v>
      </c>
      <c r="AC9" s="40" t="e">
        <f>'10-2'!#REF!</f>
        <v>#REF!</v>
      </c>
      <c r="AD9" s="40" t="e">
        <f>'10-2'!#REF!</f>
        <v>#REF!</v>
      </c>
      <c r="AE9" s="40" t="e">
        <f>'10-2'!#REF!</f>
        <v>#REF!</v>
      </c>
      <c r="AF9" s="40" t="e">
        <f>'10-2'!#REF!</f>
        <v>#REF!</v>
      </c>
      <c r="AG9" s="40" t="e">
        <f>'10-2'!#REF!</f>
        <v>#REF!</v>
      </c>
      <c r="AH9" s="16"/>
      <c r="AI9" s="53" t="e">
        <f>SUM(D9,E9,AF9,AG9)</f>
        <v>#REF!</v>
      </c>
      <c r="AJ9" s="54" t="e">
        <f>IF(C9=AI9,"ok","不一致")</f>
        <v>#REF!</v>
      </c>
      <c r="AK9" s="53" t="e">
        <f>SUM(F9,N9,T9,Z9)</f>
        <v>#REF!</v>
      </c>
      <c r="AL9" s="56" t="e">
        <f>IF(D9=AK9,"ok","不一致")</f>
        <v>#REF!</v>
      </c>
      <c r="AM9" s="55" t="e">
        <f>SUM(G9,O9,U9,AA9)</f>
        <v>#REF!</v>
      </c>
      <c r="AN9" s="54" t="e">
        <f>IF(E9=AM9,"ok","不一致")</f>
        <v>#REF!</v>
      </c>
      <c r="AO9" s="53" t="e">
        <f>SUM(H9,J9,L9)</f>
        <v>#REF!</v>
      </c>
      <c r="AP9" s="56" t="e">
        <f>IF(F9=AO9,"ok","不一致")</f>
        <v>#REF!</v>
      </c>
      <c r="AQ9" s="55" t="e">
        <f>SUM(I9,K9,M9)</f>
        <v>#REF!</v>
      </c>
      <c r="AR9" s="54" t="e">
        <f>IF(G9=AQ9,"ok","不一致")</f>
        <v>#REF!</v>
      </c>
      <c r="AS9" s="53" t="e">
        <f>SUM(P9,R9)</f>
        <v>#REF!</v>
      </c>
      <c r="AT9" s="56" t="e">
        <f>IF(N9=AS9,"ok","不一致")</f>
        <v>#REF!</v>
      </c>
      <c r="AU9" s="55" t="e">
        <f>SUM(Q9,S9)</f>
        <v>#REF!</v>
      </c>
      <c r="AV9" s="54" t="e">
        <f>IF(O9=AU9,"ok","不一致")</f>
        <v>#REF!</v>
      </c>
      <c r="AW9" s="53" t="e">
        <f>SUM(V9,X9)</f>
        <v>#REF!</v>
      </c>
      <c r="AX9" s="56" t="e">
        <f>IF(T9=AW9,"ok","不一致")</f>
        <v>#REF!</v>
      </c>
      <c r="AY9" s="55" t="e">
        <f>SUM(W9,Y9)</f>
        <v>#REF!</v>
      </c>
      <c r="AZ9" s="54" t="e">
        <f>IF(U9=AY9,"ok","不一致")</f>
        <v>#REF!</v>
      </c>
      <c r="BA9" s="53" t="e">
        <f>SUM(AB9,AD9)</f>
        <v>#REF!</v>
      </c>
      <c r="BB9" s="56" t="e">
        <f>IF(Z9=BA9,"ok","不一致")</f>
        <v>#REF!</v>
      </c>
      <c r="BC9" s="55" t="e">
        <f>SUM(AC9,AE9)</f>
        <v>#REF!</v>
      </c>
      <c r="BD9" s="56" t="e">
        <f>IF(AA9=BC9,"ok","不一致")</f>
        <v>#REF!</v>
      </c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</row>
    <row r="10" spans="1:251" s="15" customFormat="1" ht="24" customHeight="1" x14ac:dyDescent="0.2">
      <c r="A10" s="113">
        <v>20</v>
      </c>
      <c r="B10" s="133"/>
      <c r="C10" s="40" t="e">
        <f>'10-2'!#REF!</f>
        <v>#REF!</v>
      </c>
      <c r="D10" s="40" t="e">
        <f>'10-2'!#REF!</f>
        <v>#REF!</v>
      </c>
      <c r="E10" s="40" t="e">
        <f>'10-2'!#REF!</f>
        <v>#REF!</v>
      </c>
      <c r="F10" s="40" t="e">
        <f>'10-2'!#REF!</f>
        <v>#REF!</v>
      </c>
      <c r="G10" s="40" t="e">
        <f>'10-2'!#REF!</f>
        <v>#REF!</v>
      </c>
      <c r="H10" s="40" t="e">
        <f>'10-2'!#REF!</f>
        <v>#REF!</v>
      </c>
      <c r="I10" s="40" t="e">
        <f>'10-2'!#REF!</f>
        <v>#REF!</v>
      </c>
      <c r="J10" s="40" t="e">
        <f>'10-2'!#REF!</f>
        <v>#REF!</v>
      </c>
      <c r="K10" s="40" t="e">
        <f>'10-2'!#REF!</f>
        <v>#REF!</v>
      </c>
      <c r="L10" s="40" t="e">
        <f>'10-2'!#REF!</f>
        <v>#REF!</v>
      </c>
      <c r="M10" s="40" t="e">
        <f>'10-2'!#REF!</f>
        <v>#REF!</v>
      </c>
      <c r="N10" s="40" t="e">
        <f>'10-2'!#REF!</f>
        <v>#REF!</v>
      </c>
      <c r="O10" s="40" t="e">
        <f>'10-2'!#REF!</f>
        <v>#REF!</v>
      </c>
      <c r="P10" s="40" t="e">
        <f>'10-2'!#REF!</f>
        <v>#REF!</v>
      </c>
      <c r="Q10" s="40" t="e">
        <f>'10-2'!#REF!</f>
        <v>#REF!</v>
      </c>
      <c r="R10" s="40" t="e">
        <f>'10-2'!#REF!</f>
        <v>#REF!</v>
      </c>
      <c r="S10" s="40" t="e">
        <f>'10-2'!#REF!</f>
        <v>#REF!</v>
      </c>
      <c r="T10" s="40" t="e">
        <f>'10-2'!#REF!</f>
        <v>#REF!</v>
      </c>
      <c r="U10" s="40" t="e">
        <f>'10-2'!#REF!</f>
        <v>#REF!</v>
      </c>
      <c r="V10" s="40" t="e">
        <f>'10-2'!#REF!</f>
        <v>#REF!</v>
      </c>
      <c r="W10" s="40" t="e">
        <f>'10-2'!#REF!</f>
        <v>#REF!</v>
      </c>
      <c r="X10" s="40" t="e">
        <f>'10-2'!#REF!</f>
        <v>#REF!</v>
      </c>
      <c r="Y10" s="40" t="e">
        <f>'10-2'!#REF!</f>
        <v>#REF!</v>
      </c>
      <c r="Z10" s="40" t="e">
        <f>'10-2'!#REF!</f>
        <v>#REF!</v>
      </c>
      <c r="AA10" s="40" t="e">
        <f>'10-2'!#REF!</f>
        <v>#REF!</v>
      </c>
      <c r="AB10" s="40" t="e">
        <f>'10-2'!#REF!</f>
        <v>#REF!</v>
      </c>
      <c r="AC10" s="40" t="e">
        <f>'10-2'!#REF!</f>
        <v>#REF!</v>
      </c>
      <c r="AD10" s="40" t="e">
        <f>'10-2'!#REF!</f>
        <v>#REF!</v>
      </c>
      <c r="AE10" s="40" t="e">
        <f>'10-2'!#REF!</f>
        <v>#REF!</v>
      </c>
      <c r="AF10" s="40" t="e">
        <f>'10-2'!#REF!</f>
        <v>#REF!</v>
      </c>
      <c r="AG10" s="40" t="e">
        <f>'10-2'!#REF!</f>
        <v>#REF!</v>
      </c>
      <c r="AH10" s="16"/>
      <c r="AI10" s="57" t="e">
        <f t="shared" ref="AI10:AI50" si="0">SUM(D10,E10,AF10,AG10)</f>
        <v>#REF!</v>
      </c>
      <c r="AJ10" s="58" t="e">
        <f t="shared" ref="AJ10:AJ50" si="1">IF(C10=AI10,"ok","不一致")</f>
        <v>#REF!</v>
      </c>
      <c r="AK10" s="57" t="e">
        <f t="shared" ref="AK10:AK50" si="2">SUM(F10,N10,T10,Z10)</f>
        <v>#REF!</v>
      </c>
      <c r="AL10" s="60" t="e">
        <f t="shared" ref="AL10:AL50" si="3">IF(D10=AK10,"ok","不一致")</f>
        <v>#REF!</v>
      </c>
      <c r="AM10" s="59" t="e">
        <f t="shared" ref="AM10:AM50" si="4">SUM(G10,O10,U10,AA10)</f>
        <v>#REF!</v>
      </c>
      <c r="AN10" s="58" t="e">
        <f t="shared" ref="AN10:AN50" si="5">IF(E10=AM10,"ok","不一致")</f>
        <v>#REF!</v>
      </c>
      <c r="AO10" s="57" t="e">
        <f t="shared" ref="AO10:AO50" si="6">SUM(H10,J10,L10)</f>
        <v>#REF!</v>
      </c>
      <c r="AP10" s="60" t="e">
        <f t="shared" ref="AP10:AP50" si="7">IF(F10=AO10,"ok","不一致")</f>
        <v>#REF!</v>
      </c>
      <c r="AQ10" s="59" t="e">
        <f t="shared" ref="AQ10:AQ50" si="8">SUM(I10,K10,M10)</f>
        <v>#REF!</v>
      </c>
      <c r="AR10" s="58" t="e">
        <f t="shared" ref="AR10:AR50" si="9">IF(G10=AQ10,"ok","不一致")</f>
        <v>#REF!</v>
      </c>
      <c r="AS10" s="57" t="e">
        <f t="shared" ref="AS10:AS50" si="10">SUM(P10,R10)</f>
        <v>#REF!</v>
      </c>
      <c r="AT10" s="60" t="e">
        <f t="shared" ref="AT10:AT50" si="11">IF(N10=AS10,"ok","不一致")</f>
        <v>#REF!</v>
      </c>
      <c r="AU10" s="59" t="e">
        <f t="shared" ref="AU10:AU50" si="12">SUM(Q10,S10)</f>
        <v>#REF!</v>
      </c>
      <c r="AV10" s="58" t="e">
        <f t="shared" ref="AV10:AV50" si="13">IF(O10=AU10,"ok","不一致")</f>
        <v>#REF!</v>
      </c>
      <c r="AW10" s="57" t="e">
        <f t="shared" ref="AW10:AW50" si="14">SUM(V10,X10)</f>
        <v>#REF!</v>
      </c>
      <c r="AX10" s="60" t="e">
        <f t="shared" ref="AX10:AX50" si="15">IF(T10=AW10,"ok","不一致")</f>
        <v>#REF!</v>
      </c>
      <c r="AY10" s="59" t="e">
        <f t="shared" ref="AY10:AY50" si="16">SUM(W10,Y10)</f>
        <v>#REF!</v>
      </c>
      <c r="AZ10" s="58" t="e">
        <f t="shared" ref="AZ10:AZ50" si="17">IF(U10=AY10,"ok","不一致")</f>
        <v>#REF!</v>
      </c>
      <c r="BA10" s="57" t="e">
        <f t="shared" ref="BA10:BA50" si="18">SUM(AB10,AD10)</f>
        <v>#REF!</v>
      </c>
      <c r="BB10" s="60" t="e">
        <f t="shared" ref="BB10:BB50" si="19">IF(Z10=BA10,"ok","不一致")</f>
        <v>#REF!</v>
      </c>
      <c r="BC10" s="59" t="e">
        <f t="shared" ref="BC10:BC50" si="20">SUM(AC10,AE10)</f>
        <v>#REF!</v>
      </c>
      <c r="BD10" s="60" t="e">
        <f t="shared" ref="BD10:BD50" si="21">IF(AA10=BC10,"ok","不一致")</f>
        <v>#REF!</v>
      </c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</row>
    <row r="11" spans="1:251" s="14" customFormat="1" ht="24" customHeight="1" x14ac:dyDescent="0.2">
      <c r="A11" s="113">
        <v>21</v>
      </c>
      <c r="B11" s="133"/>
      <c r="C11" s="40" t="e">
        <f>'10-2'!#REF!</f>
        <v>#REF!</v>
      </c>
      <c r="D11" s="40" t="e">
        <f>'10-2'!#REF!</f>
        <v>#REF!</v>
      </c>
      <c r="E11" s="40" t="e">
        <f>'10-2'!#REF!</f>
        <v>#REF!</v>
      </c>
      <c r="F11" s="40" t="e">
        <f>'10-2'!#REF!</f>
        <v>#REF!</v>
      </c>
      <c r="G11" s="40" t="e">
        <f>'10-2'!#REF!</f>
        <v>#REF!</v>
      </c>
      <c r="H11" s="40" t="e">
        <f>'10-2'!#REF!</f>
        <v>#REF!</v>
      </c>
      <c r="I11" s="40" t="e">
        <f>'10-2'!#REF!</f>
        <v>#REF!</v>
      </c>
      <c r="J11" s="40" t="e">
        <f>'10-2'!#REF!</f>
        <v>#REF!</v>
      </c>
      <c r="K11" s="40" t="e">
        <f>'10-2'!#REF!</f>
        <v>#REF!</v>
      </c>
      <c r="L11" s="40" t="e">
        <f>'10-2'!#REF!</f>
        <v>#REF!</v>
      </c>
      <c r="M11" s="40" t="e">
        <f>'10-2'!#REF!</f>
        <v>#REF!</v>
      </c>
      <c r="N11" s="40" t="e">
        <f>'10-2'!#REF!</f>
        <v>#REF!</v>
      </c>
      <c r="O11" s="40" t="e">
        <f>'10-2'!#REF!</f>
        <v>#REF!</v>
      </c>
      <c r="P11" s="40" t="e">
        <f>'10-2'!#REF!</f>
        <v>#REF!</v>
      </c>
      <c r="Q11" s="40" t="e">
        <f>'10-2'!#REF!</f>
        <v>#REF!</v>
      </c>
      <c r="R11" s="40" t="e">
        <f>'10-2'!#REF!</f>
        <v>#REF!</v>
      </c>
      <c r="S11" s="40" t="e">
        <f>'10-2'!#REF!</f>
        <v>#REF!</v>
      </c>
      <c r="T11" s="40" t="e">
        <f>'10-2'!#REF!</f>
        <v>#REF!</v>
      </c>
      <c r="U11" s="40" t="e">
        <f>'10-2'!#REF!</f>
        <v>#REF!</v>
      </c>
      <c r="V11" s="40" t="e">
        <f>'10-2'!#REF!</f>
        <v>#REF!</v>
      </c>
      <c r="W11" s="40" t="e">
        <f>'10-2'!#REF!</f>
        <v>#REF!</v>
      </c>
      <c r="X11" s="40" t="e">
        <f>'10-2'!#REF!</f>
        <v>#REF!</v>
      </c>
      <c r="Y11" s="40" t="e">
        <f>'10-2'!#REF!</f>
        <v>#REF!</v>
      </c>
      <c r="Z11" s="40" t="e">
        <f>'10-2'!#REF!</f>
        <v>#REF!</v>
      </c>
      <c r="AA11" s="40" t="e">
        <f>'10-2'!#REF!</f>
        <v>#REF!</v>
      </c>
      <c r="AB11" s="40" t="e">
        <f>'10-2'!#REF!</f>
        <v>#REF!</v>
      </c>
      <c r="AC11" s="40" t="e">
        <f>'10-2'!#REF!</f>
        <v>#REF!</v>
      </c>
      <c r="AD11" s="40" t="e">
        <f>'10-2'!#REF!</f>
        <v>#REF!</v>
      </c>
      <c r="AE11" s="40" t="e">
        <f>'10-2'!#REF!</f>
        <v>#REF!</v>
      </c>
      <c r="AF11" s="40" t="e">
        <f>'10-2'!#REF!</f>
        <v>#REF!</v>
      </c>
      <c r="AG11" s="40" t="e">
        <f>'10-2'!#REF!</f>
        <v>#REF!</v>
      </c>
      <c r="AI11" s="57" t="e">
        <f t="shared" si="0"/>
        <v>#REF!</v>
      </c>
      <c r="AJ11" s="58" t="e">
        <f t="shared" si="1"/>
        <v>#REF!</v>
      </c>
      <c r="AK11" s="57" t="e">
        <f t="shared" si="2"/>
        <v>#REF!</v>
      </c>
      <c r="AL11" s="60" t="e">
        <f t="shared" si="3"/>
        <v>#REF!</v>
      </c>
      <c r="AM11" s="59" t="e">
        <f t="shared" si="4"/>
        <v>#REF!</v>
      </c>
      <c r="AN11" s="58" t="e">
        <f t="shared" si="5"/>
        <v>#REF!</v>
      </c>
      <c r="AO11" s="57" t="e">
        <f t="shared" si="6"/>
        <v>#REF!</v>
      </c>
      <c r="AP11" s="60" t="e">
        <f t="shared" si="7"/>
        <v>#REF!</v>
      </c>
      <c r="AQ11" s="59" t="e">
        <f t="shared" si="8"/>
        <v>#REF!</v>
      </c>
      <c r="AR11" s="58" t="e">
        <f t="shared" si="9"/>
        <v>#REF!</v>
      </c>
      <c r="AS11" s="57" t="e">
        <f t="shared" si="10"/>
        <v>#REF!</v>
      </c>
      <c r="AT11" s="60" t="e">
        <f t="shared" si="11"/>
        <v>#REF!</v>
      </c>
      <c r="AU11" s="59" t="e">
        <f t="shared" si="12"/>
        <v>#REF!</v>
      </c>
      <c r="AV11" s="58" t="e">
        <f t="shared" si="13"/>
        <v>#REF!</v>
      </c>
      <c r="AW11" s="57" t="e">
        <f t="shared" si="14"/>
        <v>#REF!</v>
      </c>
      <c r="AX11" s="60" t="e">
        <f t="shared" si="15"/>
        <v>#REF!</v>
      </c>
      <c r="AY11" s="59" t="e">
        <f t="shared" si="16"/>
        <v>#REF!</v>
      </c>
      <c r="AZ11" s="58" t="e">
        <f t="shared" si="17"/>
        <v>#REF!</v>
      </c>
      <c r="BA11" s="57" t="e">
        <f t="shared" si="18"/>
        <v>#REF!</v>
      </c>
      <c r="BB11" s="60" t="e">
        <f t="shared" si="19"/>
        <v>#REF!</v>
      </c>
      <c r="BC11" s="59" t="e">
        <f t="shared" si="20"/>
        <v>#REF!</v>
      </c>
      <c r="BD11" s="60" t="e">
        <f t="shared" si="21"/>
        <v>#REF!</v>
      </c>
    </row>
    <row r="12" spans="1:251" s="15" customFormat="1" ht="24" customHeight="1" x14ac:dyDescent="0.2">
      <c r="A12" s="113">
        <v>22</v>
      </c>
      <c r="B12" s="133"/>
      <c r="C12" s="40">
        <f>'10-2'!C9</f>
        <v>1335788</v>
      </c>
      <c r="D12" s="40">
        <f>'10-2'!D9</f>
        <v>733173</v>
      </c>
      <c r="E12" s="40">
        <f>'10-2'!E9</f>
        <v>34920</v>
      </c>
      <c r="F12" s="40">
        <f>'10-2'!F9</f>
        <v>71878</v>
      </c>
      <c r="G12" s="40">
        <f>'10-2'!G9</f>
        <v>17748</v>
      </c>
      <c r="H12" s="40">
        <f>'10-2'!H9</f>
        <v>18451</v>
      </c>
      <c r="I12" s="40">
        <f>'10-2'!I9</f>
        <v>15338</v>
      </c>
      <c r="J12" s="40">
        <f>'10-2'!J9</f>
        <v>53289</v>
      </c>
      <c r="K12" s="40">
        <f>'10-2'!K9</f>
        <v>1716</v>
      </c>
      <c r="L12" s="40">
        <f>'10-2'!L9</f>
        <v>138</v>
      </c>
      <c r="M12" s="40">
        <f>'10-2'!M9</f>
        <v>694</v>
      </c>
      <c r="N12" s="40">
        <f>'10-2'!N9</f>
        <v>2166</v>
      </c>
      <c r="O12" s="40">
        <f>'10-2'!O9</f>
        <v>2641</v>
      </c>
      <c r="P12" s="40">
        <f>'10-2'!P9</f>
        <v>350</v>
      </c>
      <c r="Q12" s="40">
        <f>'10-2'!Q9</f>
        <v>2200</v>
      </c>
      <c r="R12" s="40">
        <f>'10-2'!R9</f>
        <v>1816</v>
      </c>
      <c r="S12" s="40">
        <f>'10-2'!S9</f>
        <v>441</v>
      </c>
      <c r="T12" s="40">
        <f>'10-2'!T9</f>
        <v>640537</v>
      </c>
      <c r="U12" s="40">
        <f>'10-2'!U9</f>
        <v>8609</v>
      </c>
      <c r="V12" s="40">
        <f>'10-2'!V9</f>
        <v>320104</v>
      </c>
      <c r="W12" s="40">
        <f>'10-2'!W9</f>
        <v>2571</v>
      </c>
      <c r="X12" s="40">
        <f>'10-2'!X9</f>
        <v>320433</v>
      </c>
      <c r="Y12" s="40">
        <f>'10-2'!Y9</f>
        <v>6038</v>
      </c>
      <c r="Z12" s="40">
        <f>'10-2'!Z9</f>
        <v>18592</v>
      </c>
      <c r="AA12" s="40">
        <f>'10-2'!AA9</f>
        <v>5922</v>
      </c>
      <c r="AB12" s="40">
        <f>'10-2'!AB9</f>
        <v>12590</v>
      </c>
      <c r="AC12" s="40">
        <f>'10-2'!AC9</f>
        <v>5584</v>
      </c>
      <c r="AD12" s="40">
        <f>'10-2'!AF9</f>
        <v>3520</v>
      </c>
      <c r="AE12" s="40">
        <f>'10-2'!AG9</f>
        <v>9</v>
      </c>
      <c r="AF12" s="40">
        <f>'10-2'!AH9</f>
        <v>32010</v>
      </c>
      <c r="AG12" s="40">
        <f>'10-2'!AI9</f>
        <v>535685</v>
      </c>
      <c r="AH12" s="16"/>
      <c r="AI12" s="57">
        <f t="shared" si="0"/>
        <v>1335788</v>
      </c>
      <c r="AJ12" s="58" t="str">
        <f t="shared" si="1"/>
        <v>ok</v>
      </c>
      <c r="AK12" s="57">
        <f t="shared" si="2"/>
        <v>733173</v>
      </c>
      <c r="AL12" s="60" t="str">
        <f t="shared" si="3"/>
        <v>ok</v>
      </c>
      <c r="AM12" s="59">
        <f t="shared" si="4"/>
        <v>34920</v>
      </c>
      <c r="AN12" s="58" t="str">
        <f t="shared" si="5"/>
        <v>ok</v>
      </c>
      <c r="AO12" s="57">
        <f t="shared" si="6"/>
        <v>71878</v>
      </c>
      <c r="AP12" s="60" t="str">
        <f t="shared" si="7"/>
        <v>ok</v>
      </c>
      <c r="AQ12" s="59">
        <f t="shared" si="8"/>
        <v>17748</v>
      </c>
      <c r="AR12" s="58" t="str">
        <f t="shared" si="9"/>
        <v>ok</v>
      </c>
      <c r="AS12" s="57">
        <f t="shared" si="10"/>
        <v>2166</v>
      </c>
      <c r="AT12" s="60" t="str">
        <f t="shared" si="11"/>
        <v>ok</v>
      </c>
      <c r="AU12" s="59">
        <f t="shared" si="12"/>
        <v>2641</v>
      </c>
      <c r="AV12" s="58" t="str">
        <f t="shared" si="13"/>
        <v>ok</v>
      </c>
      <c r="AW12" s="57">
        <f t="shared" si="14"/>
        <v>640537</v>
      </c>
      <c r="AX12" s="60" t="str">
        <f t="shared" si="15"/>
        <v>ok</v>
      </c>
      <c r="AY12" s="59">
        <f t="shared" si="16"/>
        <v>8609</v>
      </c>
      <c r="AZ12" s="58" t="str">
        <f t="shared" si="17"/>
        <v>ok</v>
      </c>
      <c r="BA12" s="57">
        <f t="shared" si="18"/>
        <v>16110</v>
      </c>
      <c r="BB12" s="60" t="str">
        <f t="shared" si="19"/>
        <v>不一致</v>
      </c>
      <c r="BC12" s="59">
        <f t="shared" si="20"/>
        <v>5593</v>
      </c>
      <c r="BD12" s="60" t="str">
        <f t="shared" si="21"/>
        <v>不一致</v>
      </c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</row>
    <row r="13" spans="1:251" s="15" customFormat="1" ht="24" customHeight="1" x14ac:dyDescent="0.2">
      <c r="A13" s="123">
        <v>23</v>
      </c>
      <c r="B13" s="134"/>
      <c r="C13" s="40">
        <f>'10-2'!C10</f>
        <v>1338224</v>
      </c>
      <c r="D13" s="40">
        <f>'10-2'!D10</f>
        <v>730140</v>
      </c>
      <c r="E13" s="40">
        <f>'10-2'!E10</f>
        <v>35476</v>
      </c>
      <c r="F13" s="40">
        <f>'10-2'!F10</f>
        <v>72154</v>
      </c>
      <c r="G13" s="40">
        <f>'10-2'!G10</f>
        <v>18233</v>
      </c>
      <c r="H13" s="40">
        <f>'10-2'!H10</f>
        <v>18532</v>
      </c>
      <c r="I13" s="40">
        <f>'10-2'!I10</f>
        <v>15747</v>
      </c>
      <c r="J13" s="40">
        <f>'10-2'!J10</f>
        <v>53481</v>
      </c>
      <c r="K13" s="40">
        <f>'10-2'!K10</f>
        <v>1735</v>
      </c>
      <c r="L13" s="40">
        <f>'10-2'!L10</f>
        <v>141</v>
      </c>
      <c r="M13" s="40">
        <f>'10-2'!M10</f>
        <v>751</v>
      </c>
      <c r="N13" s="40">
        <f>'10-2'!N10</f>
        <v>2187</v>
      </c>
      <c r="O13" s="40">
        <f>'10-2'!O10</f>
        <v>2633</v>
      </c>
      <c r="P13" s="40">
        <f>'10-2'!P10</f>
        <v>351</v>
      </c>
      <c r="Q13" s="40">
        <f>'10-2'!Q10</f>
        <v>2191</v>
      </c>
      <c r="R13" s="40">
        <f>'10-2'!R10</f>
        <v>1836</v>
      </c>
      <c r="S13" s="40">
        <f>'10-2'!S10</f>
        <v>442</v>
      </c>
      <c r="T13" s="40">
        <f>'10-2'!T10</f>
        <v>637103</v>
      </c>
      <c r="U13" s="40">
        <f>'10-2'!U10</f>
        <v>8493</v>
      </c>
      <c r="V13" s="40">
        <f>'10-2'!V10</f>
        <v>325412</v>
      </c>
      <c r="W13" s="40">
        <f>'10-2'!W10</f>
        <v>2671</v>
      </c>
      <c r="X13" s="40">
        <f>'10-2'!X10</f>
        <v>311691</v>
      </c>
      <c r="Y13" s="40">
        <f>'10-2'!Y10</f>
        <v>5822</v>
      </c>
      <c r="Z13" s="40">
        <f>'10-2'!Z10</f>
        <v>18696</v>
      </c>
      <c r="AA13" s="40">
        <f>'10-2'!AA10</f>
        <v>6117</v>
      </c>
      <c r="AB13" s="40">
        <f>'10-2'!AB10</f>
        <v>12639</v>
      </c>
      <c r="AC13" s="40">
        <f>'10-2'!AC10</f>
        <v>5762</v>
      </c>
      <c r="AD13" s="40">
        <f>'10-2'!AF10</f>
        <v>3557</v>
      </c>
      <c r="AE13" s="40">
        <f>'10-2'!AG10</f>
        <v>9</v>
      </c>
      <c r="AF13" s="40">
        <f>'10-2'!AH10</f>
        <v>32826</v>
      </c>
      <c r="AG13" s="40">
        <f>'10-2'!AI10</f>
        <v>539782</v>
      </c>
      <c r="AH13" s="16"/>
      <c r="AI13" s="57">
        <f t="shared" si="0"/>
        <v>1338224</v>
      </c>
      <c r="AJ13" s="58" t="str">
        <f t="shared" si="1"/>
        <v>ok</v>
      </c>
      <c r="AK13" s="57">
        <f t="shared" si="2"/>
        <v>730140</v>
      </c>
      <c r="AL13" s="60" t="str">
        <f t="shared" si="3"/>
        <v>ok</v>
      </c>
      <c r="AM13" s="59">
        <f t="shared" si="4"/>
        <v>35476</v>
      </c>
      <c r="AN13" s="58" t="str">
        <f t="shared" si="5"/>
        <v>ok</v>
      </c>
      <c r="AO13" s="57">
        <f t="shared" si="6"/>
        <v>72154</v>
      </c>
      <c r="AP13" s="60" t="str">
        <f t="shared" si="7"/>
        <v>ok</v>
      </c>
      <c r="AQ13" s="59">
        <f t="shared" si="8"/>
        <v>18233</v>
      </c>
      <c r="AR13" s="58" t="str">
        <f t="shared" si="9"/>
        <v>ok</v>
      </c>
      <c r="AS13" s="57">
        <f t="shared" si="10"/>
        <v>2187</v>
      </c>
      <c r="AT13" s="60" t="str">
        <f t="shared" si="11"/>
        <v>ok</v>
      </c>
      <c r="AU13" s="59">
        <f t="shared" si="12"/>
        <v>2633</v>
      </c>
      <c r="AV13" s="58" t="str">
        <f t="shared" si="13"/>
        <v>ok</v>
      </c>
      <c r="AW13" s="57">
        <f t="shared" si="14"/>
        <v>637103</v>
      </c>
      <c r="AX13" s="60" t="str">
        <f t="shared" si="15"/>
        <v>ok</v>
      </c>
      <c r="AY13" s="59">
        <f t="shared" si="16"/>
        <v>8493</v>
      </c>
      <c r="AZ13" s="58" t="str">
        <f t="shared" si="17"/>
        <v>ok</v>
      </c>
      <c r="BA13" s="57">
        <f t="shared" si="18"/>
        <v>16196</v>
      </c>
      <c r="BB13" s="60" t="str">
        <f t="shared" si="19"/>
        <v>不一致</v>
      </c>
      <c r="BC13" s="59">
        <f t="shared" si="20"/>
        <v>5771</v>
      </c>
      <c r="BD13" s="60" t="str">
        <f t="shared" si="21"/>
        <v>不一致</v>
      </c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</row>
    <row r="14" spans="1:251" s="14" customFormat="1" ht="24" customHeight="1" x14ac:dyDescent="0.2">
      <c r="A14" s="109" t="s">
        <v>33</v>
      </c>
      <c r="B14" s="130"/>
      <c r="C14" s="40">
        <f>'10-2'!C14</f>
        <v>584864</v>
      </c>
      <c r="D14" s="40">
        <f>'10-2'!D14</f>
        <v>356239</v>
      </c>
      <c r="E14" s="40">
        <f>'10-2'!E14</f>
        <v>17792</v>
      </c>
      <c r="F14" s="40">
        <f>'10-2'!F14</f>
        <v>37508</v>
      </c>
      <c r="G14" s="40">
        <f>'10-2'!G14</f>
        <v>7683</v>
      </c>
      <c r="H14" s="40">
        <f>'10-2'!H14</f>
        <v>8023</v>
      </c>
      <c r="I14" s="40">
        <f>'10-2'!I14</f>
        <v>6623</v>
      </c>
      <c r="J14" s="40">
        <f>'10-2'!J14</f>
        <v>29425</v>
      </c>
      <c r="K14" s="40">
        <f>'10-2'!K14</f>
        <v>933</v>
      </c>
      <c r="L14" s="40">
        <f>'10-2'!L14</f>
        <v>60</v>
      </c>
      <c r="M14" s="40">
        <f>'10-2'!M14</f>
        <v>127</v>
      </c>
      <c r="N14" s="40">
        <f>'10-2'!N14</f>
        <v>803</v>
      </c>
      <c r="O14" s="40">
        <f>'10-2'!O14</f>
        <v>1589</v>
      </c>
      <c r="P14" s="40">
        <f>'10-2'!P14</f>
        <v>123</v>
      </c>
      <c r="Q14" s="40">
        <f>'10-2'!Q14</f>
        <v>1420</v>
      </c>
      <c r="R14" s="40">
        <f>'10-2'!R14</f>
        <v>680</v>
      </c>
      <c r="S14" s="40">
        <f>'10-2'!S14</f>
        <v>169</v>
      </c>
      <c r="T14" s="40">
        <f>'10-2'!T14</f>
        <v>309424</v>
      </c>
      <c r="U14" s="40">
        <f>'10-2'!U14</f>
        <v>5982</v>
      </c>
      <c r="V14" s="40">
        <f>'10-2'!V14</f>
        <v>172744</v>
      </c>
      <c r="W14" s="40">
        <f>'10-2'!W14</f>
        <v>2195</v>
      </c>
      <c r="X14" s="40">
        <f>'10-2'!X14</f>
        <v>136680</v>
      </c>
      <c r="Y14" s="40">
        <f>'10-2'!Y14</f>
        <v>3787</v>
      </c>
      <c r="Z14" s="40">
        <f>'10-2'!Z14</f>
        <v>8504</v>
      </c>
      <c r="AA14" s="40">
        <f>'10-2'!AA14</f>
        <v>2538</v>
      </c>
      <c r="AB14" s="40">
        <f>'10-2'!AB14</f>
        <v>6007</v>
      </c>
      <c r="AC14" s="40">
        <f>'10-2'!AC14</f>
        <v>2281</v>
      </c>
      <c r="AD14" s="40">
        <f>'10-2'!AF14</f>
        <v>1212</v>
      </c>
      <c r="AE14" s="40">
        <f>'10-2'!AG14</f>
        <v>3</v>
      </c>
      <c r="AF14" s="40">
        <f>'10-2'!AH14</f>
        <v>18284</v>
      </c>
      <c r="AG14" s="40">
        <f>'10-2'!AI14</f>
        <v>192549</v>
      </c>
      <c r="AI14" s="57">
        <f t="shared" si="0"/>
        <v>584864</v>
      </c>
      <c r="AJ14" s="58" t="str">
        <f t="shared" si="1"/>
        <v>ok</v>
      </c>
      <c r="AK14" s="57">
        <f t="shared" si="2"/>
        <v>356239</v>
      </c>
      <c r="AL14" s="60" t="str">
        <f t="shared" si="3"/>
        <v>ok</v>
      </c>
      <c r="AM14" s="59">
        <f t="shared" si="4"/>
        <v>17792</v>
      </c>
      <c r="AN14" s="58" t="str">
        <f t="shared" si="5"/>
        <v>ok</v>
      </c>
      <c r="AO14" s="57">
        <f t="shared" si="6"/>
        <v>37508</v>
      </c>
      <c r="AP14" s="60" t="str">
        <f t="shared" si="7"/>
        <v>ok</v>
      </c>
      <c r="AQ14" s="59">
        <f t="shared" si="8"/>
        <v>7683</v>
      </c>
      <c r="AR14" s="58" t="str">
        <f t="shared" si="9"/>
        <v>ok</v>
      </c>
      <c r="AS14" s="57">
        <f t="shared" si="10"/>
        <v>803</v>
      </c>
      <c r="AT14" s="60" t="str">
        <f t="shared" si="11"/>
        <v>ok</v>
      </c>
      <c r="AU14" s="59">
        <f t="shared" si="12"/>
        <v>1589</v>
      </c>
      <c r="AV14" s="58" t="str">
        <f t="shared" si="13"/>
        <v>ok</v>
      </c>
      <c r="AW14" s="57">
        <f t="shared" si="14"/>
        <v>309424</v>
      </c>
      <c r="AX14" s="60" t="str">
        <f t="shared" si="15"/>
        <v>ok</v>
      </c>
      <c r="AY14" s="59">
        <f t="shared" si="16"/>
        <v>5982</v>
      </c>
      <c r="AZ14" s="58" t="str">
        <f t="shared" si="17"/>
        <v>ok</v>
      </c>
      <c r="BA14" s="57">
        <f t="shared" si="18"/>
        <v>7219</v>
      </c>
      <c r="BB14" s="60" t="str">
        <f t="shared" si="19"/>
        <v>不一致</v>
      </c>
      <c r="BC14" s="59">
        <f t="shared" si="20"/>
        <v>2284</v>
      </c>
      <c r="BD14" s="60" t="str">
        <f t="shared" si="21"/>
        <v>不一致</v>
      </c>
    </row>
    <row r="15" spans="1:251" s="14" customFormat="1" ht="24" customHeight="1" x14ac:dyDescent="0.2">
      <c r="A15" s="17"/>
      <c r="B15" s="27" t="s">
        <v>48</v>
      </c>
      <c r="C15" s="40">
        <f>'10-2'!C15</f>
        <v>42940</v>
      </c>
      <c r="D15" s="40">
        <f>'10-2'!D15</f>
        <v>26489</v>
      </c>
      <c r="E15" s="40">
        <f>'10-2'!E15</f>
        <v>761</v>
      </c>
      <c r="F15" s="40">
        <f>'10-2'!F15</f>
        <v>1778</v>
      </c>
      <c r="G15" s="40">
        <f>'10-2'!G15</f>
        <v>85</v>
      </c>
      <c r="H15" s="40">
        <f>'10-2'!H15</f>
        <v>333</v>
      </c>
      <c r="I15" s="40">
        <f>'10-2'!I15</f>
        <v>70</v>
      </c>
      <c r="J15" s="40">
        <f>'10-2'!J15</f>
        <v>1440</v>
      </c>
      <c r="K15" s="40">
        <f>'10-2'!K15</f>
        <v>15</v>
      </c>
      <c r="L15" s="40">
        <f>'10-2'!L15</f>
        <v>5</v>
      </c>
      <c r="M15" s="40" t="str">
        <f>'10-2'!M15</f>
        <v>-</v>
      </c>
      <c r="N15" s="40">
        <f>'10-2'!N15</f>
        <v>75</v>
      </c>
      <c r="O15" s="40">
        <f>'10-2'!O15</f>
        <v>205</v>
      </c>
      <c r="P15" s="40">
        <f>'10-2'!P15</f>
        <v>12</v>
      </c>
      <c r="Q15" s="40">
        <f>'10-2'!Q15</f>
        <v>198</v>
      </c>
      <c r="R15" s="40">
        <f>'10-2'!R15</f>
        <v>63</v>
      </c>
      <c r="S15" s="40">
        <f>'10-2'!S15</f>
        <v>7</v>
      </c>
      <c r="T15" s="40">
        <f>'10-2'!T15</f>
        <v>24159</v>
      </c>
      <c r="U15" s="40">
        <f>'10-2'!U15</f>
        <v>454</v>
      </c>
      <c r="V15" s="40">
        <f>'10-2'!V15</f>
        <v>13753</v>
      </c>
      <c r="W15" s="40">
        <f>'10-2'!W15</f>
        <v>273</v>
      </c>
      <c r="X15" s="40">
        <f>'10-2'!X15</f>
        <v>10406</v>
      </c>
      <c r="Y15" s="40">
        <f>'10-2'!Y15</f>
        <v>181</v>
      </c>
      <c r="Z15" s="40">
        <f>'10-2'!Z15</f>
        <v>477</v>
      </c>
      <c r="AA15" s="40">
        <f>'10-2'!AA15</f>
        <v>17</v>
      </c>
      <c r="AB15" s="40">
        <f>'10-2'!AB15</f>
        <v>347</v>
      </c>
      <c r="AC15" s="40">
        <f>'10-2'!AC15</f>
        <v>16</v>
      </c>
      <c r="AD15" s="40">
        <f>'10-2'!AF15</f>
        <v>50</v>
      </c>
      <c r="AE15" s="40" t="str">
        <f>'10-2'!AG15</f>
        <v>-</v>
      </c>
      <c r="AF15" s="40">
        <f>'10-2'!AH15</f>
        <v>1636</v>
      </c>
      <c r="AG15" s="40">
        <f>'10-2'!AI15</f>
        <v>14054</v>
      </c>
      <c r="AI15" s="57">
        <f t="shared" si="0"/>
        <v>42940</v>
      </c>
      <c r="AJ15" s="58" t="str">
        <f t="shared" si="1"/>
        <v>ok</v>
      </c>
      <c r="AK15" s="57">
        <f t="shared" si="2"/>
        <v>26489</v>
      </c>
      <c r="AL15" s="60" t="str">
        <f t="shared" si="3"/>
        <v>ok</v>
      </c>
      <c r="AM15" s="59">
        <f t="shared" si="4"/>
        <v>761</v>
      </c>
      <c r="AN15" s="58" t="str">
        <f t="shared" si="5"/>
        <v>ok</v>
      </c>
      <c r="AO15" s="57">
        <f t="shared" si="6"/>
        <v>1778</v>
      </c>
      <c r="AP15" s="60" t="str">
        <f t="shared" si="7"/>
        <v>ok</v>
      </c>
      <c r="AQ15" s="59">
        <f t="shared" si="8"/>
        <v>85</v>
      </c>
      <c r="AR15" s="58" t="str">
        <f t="shared" si="9"/>
        <v>ok</v>
      </c>
      <c r="AS15" s="57">
        <f t="shared" si="10"/>
        <v>75</v>
      </c>
      <c r="AT15" s="60" t="str">
        <f t="shared" si="11"/>
        <v>ok</v>
      </c>
      <c r="AU15" s="59">
        <f t="shared" si="12"/>
        <v>205</v>
      </c>
      <c r="AV15" s="58" t="str">
        <f t="shared" si="13"/>
        <v>ok</v>
      </c>
      <c r="AW15" s="57">
        <f t="shared" si="14"/>
        <v>24159</v>
      </c>
      <c r="AX15" s="60" t="str">
        <f t="shared" si="15"/>
        <v>ok</v>
      </c>
      <c r="AY15" s="59">
        <f t="shared" si="16"/>
        <v>454</v>
      </c>
      <c r="AZ15" s="58" t="str">
        <f t="shared" si="17"/>
        <v>ok</v>
      </c>
      <c r="BA15" s="57">
        <f t="shared" si="18"/>
        <v>397</v>
      </c>
      <c r="BB15" s="60" t="str">
        <f t="shared" si="19"/>
        <v>不一致</v>
      </c>
      <c r="BC15" s="59">
        <f t="shared" si="20"/>
        <v>16</v>
      </c>
      <c r="BD15" s="60" t="str">
        <f t="shared" si="21"/>
        <v>不一致</v>
      </c>
    </row>
    <row r="16" spans="1:251" s="14" customFormat="1" ht="24" customHeight="1" x14ac:dyDescent="0.2">
      <c r="A16" s="17"/>
      <c r="B16" s="28" t="s">
        <v>1</v>
      </c>
      <c r="C16" s="40">
        <f>'10-2'!C16</f>
        <v>21341</v>
      </c>
      <c r="D16" s="40">
        <f>'10-2'!D16</f>
        <v>14006</v>
      </c>
      <c r="E16" s="40">
        <f>'10-2'!E16</f>
        <v>79</v>
      </c>
      <c r="F16" s="40">
        <f>'10-2'!F16</f>
        <v>949</v>
      </c>
      <c r="G16" s="40">
        <f>'10-2'!G16</f>
        <v>32</v>
      </c>
      <c r="H16" s="40">
        <f>'10-2'!H16</f>
        <v>116</v>
      </c>
      <c r="I16" s="40">
        <f>'10-2'!I16</f>
        <v>21</v>
      </c>
      <c r="J16" s="40">
        <f>'10-2'!J16</f>
        <v>831</v>
      </c>
      <c r="K16" s="40">
        <f>'10-2'!K16</f>
        <v>11</v>
      </c>
      <c r="L16" s="40">
        <f>'10-2'!L16</f>
        <v>2</v>
      </c>
      <c r="M16" s="40" t="str">
        <f>'10-2'!M16</f>
        <v>-</v>
      </c>
      <c r="N16" s="40">
        <f>'10-2'!N16</f>
        <v>34</v>
      </c>
      <c r="O16" s="40" t="str">
        <f>'10-2'!O16</f>
        <v>-</v>
      </c>
      <c r="P16" s="40">
        <f>'10-2'!P16</f>
        <v>8</v>
      </c>
      <c r="Q16" s="40" t="str">
        <f>'10-2'!Q16</f>
        <v>-</v>
      </c>
      <c r="R16" s="40">
        <f>'10-2'!R16</f>
        <v>26</v>
      </c>
      <c r="S16" s="40" t="str">
        <f>'10-2'!S16</f>
        <v>-</v>
      </c>
      <c r="T16" s="40">
        <f>'10-2'!T16</f>
        <v>12830</v>
      </c>
      <c r="U16" s="40">
        <f>'10-2'!U16</f>
        <v>35</v>
      </c>
      <c r="V16" s="40">
        <f>'10-2'!V16</f>
        <v>7241</v>
      </c>
      <c r="W16" s="40">
        <f>'10-2'!W16</f>
        <v>21</v>
      </c>
      <c r="X16" s="40">
        <f>'10-2'!X16</f>
        <v>5589</v>
      </c>
      <c r="Y16" s="40">
        <f>'10-2'!Y16</f>
        <v>14</v>
      </c>
      <c r="Z16" s="40">
        <f>'10-2'!Z16</f>
        <v>193</v>
      </c>
      <c r="AA16" s="40">
        <f>'10-2'!AA16</f>
        <v>12</v>
      </c>
      <c r="AB16" s="40">
        <f>'10-2'!AB16</f>
        <v>161</v>
      </c>
      <c r="AC16" s="40">
        <f>'10-2'!AC16</f>
        <v>11</v>
      </c>
      <c r="AD16" s="40">
        <f>'10-2'!AF16</f>
        <v>14</v>
      </c>
      <c r="AE16" s="40" t="str">
        <f>'10-2'!AG16</f>
        <v>-</v>
      </c>
      <c r="AF16" s="40">
        <f>'10-2'!AH16</f>
        <v>892</v>
      </c>
      <c r="AG16" s="40">
        <f>'10-2'!AI16</f>
        <v>6364</v>
      </c>
      <c r="AI16" s="57">
        <f t="shared" si="0"/>
        <v>21341</v>
      </c>
      <c r="AJ16" s="58" t="str">
        <f t="shared" si="1"/>
        <v>ok</v>
      </c>
      <c r="AK16" s="57">
        <f t="shared" si="2"/>
        <v>14006</v>
      </c>
      <c r="AL16" s="60" t="str">
        <f t="shared" si="3"/>
        <v>ok</v>
      </c>
      <c r="AM16" s="59">
        <f t="shared" si="4"/>
        <v>79</v>
      </c>
      <c r="AN16" s="58" t="str">
        <f t="shared" si="5"/>
        <v>ok</v>
      </c>
      <c r="AO16" s="57">
        <f t="shared" si="6"/>
        <v>949</v>
      </c>
      <c r="AP16" s="60" t="str">
        <f t="shared" si="7"/>
        <v>ok</v>
      </c>
      <c r="AQ16" s="59">
        <f t="shared" si="8"/>
        <v>32</v>
      </c>
      <c r="AR16" s="58" t="str">
        <f t="shared" si="9"/>
        <v>ok</v>
      </c>
      <c r="AS16" s="57">
        <f t="shared" si="10"/>
        <v>34</v>
      </c>
      <c r="AT16" s="60" t="str">
        <f t="shared" si="11"/>
        <v>ok</v>
      </c>
      <c r="AU16" s="59">
        <f t="shared" si="12"/>
        <v>0</v>
      </c>
      <c r="AV16" s="58" t="str">
        <f t="shared" si="13"/>
        <v>不一致</v>
      </c>
      <c r="AW16" s="57">
        <f t="shared" si="14"/>
        <v>12830</v>
      </c>
      <c r="AX16" s="60" t="str">
        <f t="shared" si="15"/>
        <v>ok</v>
      </c>
      <c r="AY16" s="59">
        <f t="shared" si="16"/>
        <v>35</v>
      </c>
      <c r="AZ16" s="58" t="str">
        <f t="shared" si="17"/>
        <v>ok</v>
      </c>
      <c r="BA16" s="57">
        <f t="shared" si="18"/>
        <v>175</v>
      </c>
      <c r="BB16" s="60" t="str">
        <f t="shared" si="19"/>
        <v>不一致</v>
      </c>
      <c r="BC16" s="59">
        <f t="shared" si="20"/>
        <v>11</v>
      </c>
      <c r="BD16" s="60" t="str">
        <f t="shared" si="21"/>
        <v>不一致</v>
      </c>
    </row>
    <row r="17" spans="1:103" s="14" customFormat="1" ht="24" customHeight="1" x14ac:dyDescent="0.2">
      <c r="A17" s="17"/>
      <c r="B17" s="28" t="s">
        <v>2</v>
      </c>
      <c r="C17" s="40">
        <f>'10-2'!C17</f>
        <v>56707</v>
      </c>
      <c r="D17" s="40">
        <f>'10-2'!D17</f>
        <v>37024</v>
      </c>
      <c r="E17" s="40">
        <f>'10-2'!E17</f>
        <v>704</v>
      </c>
      <c r="F17" s="40">
        <f>'10-2'!F17</f>
        <v>2389</v>
      </c>
      <c r="G17" s="40">
        <f>'10-2'!G17</f>
        <v>196</v>
      </c>
      <c r="H17" s="40">
        <f>'10-2'!H17</f>
        <v>499</v>
      </c>
      <c r="I17" s="40">
        <f>'10-2'!I17</f>
        <v>173</v>
      </c>
      <c r="J17" s="40">
        <f>'10-2'!J17</f>
        <v>1883</v>
      </c>
      <c r="K17" s="40">
        <f>'10-2'!K17</f>
        <v>22</v>
      </c>
      <c r="L17" s="40">
        <f>'10-2'!L17</f>
        <v>7</v>
      </c>
      <c r="M17" s="40">
        <f>'10-2'!M17</f>
        <v>1</v>
      </c>
      <c r="N17" s="40">
        <f>'10-2'!N17</f>
        <v>110</v>
      </c>
      <c r="O17" s="40">
        <f>'10-2'!O17</f>
        <v>110</v>
      </c>
      <c r="P17" s="40">
        <f>'10-2'!P17</f>
        <v>22</v>
      </c>
      <c r="Q17" s="40">
        <f>'10-2'!Q17</f>
        <v>104</v>
      </c>
      <c r="R17" s="40">
        <f>'10-2'!R17</f>
        <v>88</v>
      </c>
      <c r="S17" s="40">
        <f>'10-2'!S17</f>
        <v>6</v>
      </c>
      <c r="T17" s="40">
        <f>'10-2'!T17</f>
        <v>33918</v>
      </c>
      <c r="U17" s="40">
        <f>'10-2'!U17</f>
        <v>315</v>
      </c>
      <c r="V17" s="40">
        <f>'10-2'!V17</f>
        <v>19807</v>
      </c>
      <c r="W17" s="40">
        <f>'10-2'!W17</f>
        <v>82</v>
      </c>
      <c r="X17" s="40">
        <f>'10-2'!X17</f>
        <v>14111</v>
      </c>
      <c r="Y17" s="40">
        <f>'10-2'!Y17</f>
        <v>233</v>
      </c>
      <c r="Z17" s="40">
        <f>'10-2'!Z17</f>
        <v>607</v>
      </c>
      <c r="AA17" s="40">
        <f>'10-2'!AA17</f>
        <v>83</v>
      </c>
      <c r="AB17" s="40">
        <f>'10-2'!AB17</f>
        <v>414</v>
      </c>
      <c r="AC17" s="40">
        <f>'10-2'!AC17</f>
        <v>77</v>
      </c>
      <c r="AD17" s="40">
        <f>'10-2'!AF17</f>
        <v>67</v>
      </c>
      <c r="AE17" s="40" t="str">
        <f>'10-2'!AG17</f>
        <v>-</v>
      </c>
      <c r="AF17" s="40">
        <f>'10-2'!AH17</f>
        <v>2055</v>
      </c>
      <c r="AG17" s="40">
        <f>'10-2'!AI17</f>
        <v>16924</v>
      </c>
      <c r="AI17" s="57">
        <f t="shared" si="0"/>
        <v>56707</v>
      </c>
      <c r="AJ17" s="58" t="str">
        <f t="shared" si="1"/>
        <v>ok</v>
      </c>
      <c r="AK17" s="57">
        <f t="shared" si="2"/>
        <v>37024</v>
      </c>
      <c r="AL17" s="60" t="str">
        <f t="shared" si="3"/>
        <v>ok</v>
      </c>
      <c r="AM17" s="59">
        <f t="shared" si="4"/>
        <v>704</v>
      </c>
      <c r="AN17" s="58" t="str">
        <f t="shared" si="5"/>
        <v>ok</v>
      </c>
      <c r="AO17" s="57">
        <f t="shared" si="6"/>
        <v>2389</v>
      </c>
      <c r="AP17" s="60" t="str">
        <f t="shared" si="7"/>
        <v>ok</v>
      </c>
      <c r="AQ17" s="59">
        <f t="shared" si="8"/>
        <v>196</v>
      </c>
      <c r="AR17" s="58" t="str">
        <f t="shared" si="9"/>
        <v>ok</v>
      </c>
      <c r="AS17" s="57">
        <f t="shared" si="10"/>
        <v>110</v>
      </c>
      <c r="AT17" s="60" t="str">
        <f t="shared" si="11"/>
        <v>ok</v>
      </c>
      <c r="AU17" s="59">
        <f t="shared" si="12"/>
        <v>110</v>
      </c>
      <c r="AV17" s="58" t="str">
        <f t="shared" si="13"/>
        <v>ok</v>
      </c>
      <c r="AW17" s="57">
        <f t="shared" si="14"/>
        <v>33918</v>
      </c>
      <c r="AX17" s="60" t="str">
        <f t="shared" si="15"/>
        <v>ok</v>
      </c>
      <c r="AY17" s="59">
        <f t="shared" si="16"/>
        <v>315</v>
      </c>
      <c r="AZ17" s="58" t="str">
        <f t="shared" si="17"/>
        <v>ok</v>
      </c>
      <c r="BA17" s="57">
        <f t="shared" si="18"/>
        <v>481</v>
      </c>
      <c r="BB17" s="60" t="str">
        <f t="shared" si="19"/>
        <v>不一致</v>
      </c>
      <c r="BC17" s="59">
        <f t="shared" si="20"/>
        <v>77</v>
      </c>
      <c r="BD17" s="60" t="str">
        <f t="shared" si="21"/>
        <v>不一致</v>
      </c>
    </row>
    <row r="18" spans="1:103" s="14" customFormat="1" ht="24" customHeight="1" x14ac:dyDescent="0.2">
      <c r="A18" s="17"/>
      <c r="B18" s="28" t="s">
        <v>3</v>
      </c>
      <c r="C18" s="40">
        <f>'10-2'!C18</f>
        <v>30361</v>
      </c>
      <c r="D18" s="40">
        <f>'10-2'!D18</f>
        <v>20667</v>
      </c>
      <c r="E18" s="40">
        <f>'10-2'!E18</f>
        <v>178</v>
      </c>
      <c r="F18" s="40">
        <f>'10-2'!F18</f>
        <v>1812</v>
      </c>
      <c r="G18" s="40">
        <f>'10-2'!G18</f>
        <v>70</v>
      </c>
      <c r="H18" s="40">
        <f>'10-2'!H18</f>
        <v>170</v>
      </c>
      <c r="I18" s="40">
        <f>'10-2'!I18</f>
        <v>62</v>
      </c>
      <c r="J18" s="40">
        <f>'10-2'!J18</f>
        <v>1642</v>
      </c>
      <c r="K18" s="40">
        <f>'10-2'!K18</f>
        <v>8</v>
      </c>
      <c r="L18" s="40" t="str">
        <f>'10-2'!L18</f>
        <v>-</v>
      </c>
      <c r="M18" s="40" t="str">
        <f>'10-2'!M18</f>
        <v>-</v>
      </c>
      <c r="N18" s="40">
        <f>'10-2'!N18</f>
        <v>31</v>
      </c>
      <c r="O18" s="40">
        <f>'10-2'!O18</f>
        <v>8</v>
      </c>
      <c r="P18" s="40">
        <f>'10-2'!P18</f>
        <v>5</v>
      </c>
      <c r="Q18" s="40" t="str">
        <f>'10-2'!Q18</f>
        <v>-</v>
      </c>
      <c r="R18" s="40">
        <f>'10-2'!R18</f>
        <v>26</v>
      </c>
      <c r="S18" s="40">
        <f>'10-2'!S18</f>
        <v>8</v>
      </c>
      <c r="T18" s="40">
        <f>'10-2'!T18</f>
        <v>18508</v>
      </c>
      <c r="U18" s="40">
        <f>'10-2'!U18</f>
        <v>84</v>
      </c>
      <c r="V18" s="40">
        <f>'10-2'!V18</f>
        <v>10521</v>
      </c>
      <c r="W18" s="40">
        <f>'10-2'!W18</f>
        <v>37</v>
      </c>
      <c r="X18" s="40">
        <f>'10-2'!X18</f>
        <v>7987</v>
      </c>
      <c r="Y18" s="40">
        <f>'10-2'!Y18</f>
        <v>47</v>
      </c>
      <c r="Z18" s="40">
        <f>'10-2'!Z18</f>
        <v>316</v>
      </c>
      <c r="AA18" s="40">
        <f>'10-2'!AA18</f>
        <v>16</v>
      </c>
      <c r="AB18" s="40">
        <f>'10-2'!AB18</f>
        <v>231</v>
      </c>
      <c r="AC18" s="40">
        <f>'10-2'!AC18</f>
        <v>14</v>
      </c>
      <c r="AD18" s="40">
        <f>'10-2'!AF18</f>
        <v>41</v>
      </c>
      <c r="AE18" s="40" t="str">
        <f>'10-2'!AG18</f>
        <v>-</v>
      </c>
      <c r="AF18" s="40">
        <f>'10-2'!AH18</f>
        <v>1058</v>
      </c>
      <c r="AG18" s="40">
        <f>'10-2'!AI18</f>
        <v>8458</v>
      </c>
      <c r="AI18" s="57">
        <f t="shared" si="0"/>
        <v>30361</v>
      </c>
      <c r="AJ18" s="58" t="str">
        <f t="shared" si="1"/>
        <v>ok</v>
      </c>
      <c r="AK18" s="57">
        <f t="shared" si="2"/>
        <v>20667</v>
      </c>
      <c r="AL18" s="60" t="str">
        <f t="shared" si="3"/>
        <v>ok</v>
      </c>
      <c r="AM18" s="59">
        <f t="shared" si="4"/>
        <v>178</v>
      </c>
      <c r="AN18" s="58" t="str">
        <f t="shared" si="5"/>
        <v>ok</v>
      </c>
      <c r="AO18" s="57">
        <f t="shared" si="6"/>
        <v>1812</v>
      </c>
      <c r="AP18" s="60" t="str">
        <f t="shared" si="7"/>
        <v>ok</v>
      </c>
      <c r="AQ18" s="59">
        <f t="shared" si="8"/>
        <v>70</v>
      </c>
      <c r="AR18" s="58" t="str">
        <f t="shared" si="9"/>
        <v>ok</v>
      </c>
      <c r="AS18" s="57">
        <f t="shared" si="10"/>
        <v>31</v>
      </c>
      <c r="AT18" s="60" t="str">
        <f t="shared" si="11"/>
        <v>ok</v>
      </c>
      <c r="AU18" s="59">
        <f t="shared" si="12"/>
        <v>8</v>
      </c>
      <c r="AV18" s="58" t="str">
        <f t="shared" si="13"/>
        <v>ok</v>
      </c>
      <c r="AW18" s="57">
        <f t="shared" si="14"/>
        <v>18508</v>
      </c>
      <c r="AX18" s="60" t="str">
        <f t="shared" si="15"/>
        <v>ok</v>
      </c>
      <c r="AY18" s="59">
        <f t="shared" si="16"/>
        <v>84</v>
      </c>
      <c r="AZ18" s="58" t="str">
        <f t="shared" si="17"/>
        <v>ok</v>
      </c>
      <c r="BA18" s="57">
        <f t="shared" si="18"/>
        <v>272</v>
      </c>
      <c r="BB18" s="60" t="str">
        <f t="shared" si="19"/>
        <v>不一致</v>
      </c>
      <c r="BC18" s="59">
        <f t="shared" si="20"/>
        <v>14</v>
      </c>
      <c r="BD18" s="60" t="str">
        <f t="shared" si="21"/>
        <v>不一致</v>
      </c>
    </row>
    <row r="19" spans="1:103" s="14" customFormat="1" ht="24" customHeight="1" x14ac:dyDescent="0.2">
      <c r="A19" s="17"/>
      <c r="B19" s="28" t="s">
        <v>4</v>
      </c>
      <c r="C19" s="40">
        <f>'10-2'!C19</f>
        <v>10010</v>
      </c>
      <c r="D19" s="40">
        <f>'10-2'!D19</f>
        <v>6337</v>
      </c>
      <c r="E19" s="40">
        <f>'10-2'!E19</f>
        <v>96</v>
      </c>
      <c r="F19" s="40">
        <f>'10-2'!F19</f>
        <v>472</v>
      </c>
      <c r="G19" s="40">
        <f>'10-2'!G19</f>
        <v>14</v>
      </c>
      <c r="H19" s="40">
        <f>'10-2'!H19</f>
        <v>68</v>
      </c>
      <c r="I19" s="40">
        <f>'10-2'!I19</f>
        <v>10</v>
      </c>
      <c r="J19" s="40">
        <f>'10-2'!J19</f>
        <v>404</v>
      </c>
      <c r="K19" s="40">
        <f>'10-2'!K19</f>
        <v>4</v>
      </c>
      <c r="L19" s="40" t="str">
        <f>'10-2'!L19</f>
        <v>-</v>
      </c>
      <c r="M19" s="40" t="str">
        <f>'10-2'!M19</f>
        <v>-</v>
      </c>
      <c r="N19" s="40">
        <f>'10-2'!N19</f>
        <v>24</v>
      </c>
      <c r="O19" s="40">
        <f>'10-2'!O19</f>
        <v>31</v>
      </c>
      <c r="P19" s="40">
        <f>'10-2'!P19</f>
        <v>2</v>
      </c>
      <c r="Q19" s="40">
        <f>'10-2'!Q19</f>
        <v>21</v>
      </c>
      <c r="R19" s="40">
        <f>'10-2'!R19</f>
        <v>22</v>
      </c>
      <c r="S19" s="40">
        <f>'10-2'!S19</f>
        <v>10</v>
      </c>
      <c r="T19" s="40">
        <f>'10-2'!T19</f>
        <v>5742</v>
      </c>
      <c r="U19" s="40">
        <f>'10-2'!U19</f>
        <v>46</v>
      </c>
      <c r="V19" s="40">
        <f>'10-2'!V19</f>
        <v>3343</v>
      </c>
      <c r="W19" s="40">
        <f>'10-2'!W19</f>
        <v>34</v>
      </c>
      <c r="X19" s="40">
        <f>'10-2'!X19</f>
        <v>2399</v>
      </c>
      <c r="Y19" s="40">
        <f>'10-2'!Y19</f>
        <v>12</v>
      </c>
      <c r="Z19" s="40">
        <f>'10-2'!Z19</f>
        <v>99</v>
      </c>
      <c r="AA19" s="40">
        <f>'10-2'!AA19</f>
        <v>5</v>
      </c>
      <c r="AB19" s="40">
        <f>'10-2'!AB19</f>
        <v>67</v>
      </c>
      <c r="AC19" s="40">
        <f>'10-2'!AC19</f>
        <v>3</v>
      </c>
      <c r="AD19" s="40">
        <f>'10-2'!AF19</f>
        <v>17</v>
      </c>
      <c r="AE19" s="40" t="str">
        <f>'10-2'!AG19</f>
        <v>-</v>
      </c>
      <c r="AF19" s="40">
        <f>'10-2'!AH19</f>
        <v>469</v>
      </c>
      <c r="AG19" s="40">
        <f>'10-2'!AI19</f>
        <v>3108</v>
      </c>
      <c r="AI19" s="57">
        <f t="shared" si="0"/>
        <v>10010</v>
      </c>
      <c r="AJ19" s="58" t="str">
        <f t="shared" si="1"/>
        <v>ok</v>
      </c>
      <c r="AK19" s="57">
        <f t="shared" si="2"/>
        <v>6337</v>
      </c>
      <c r="AL19" s="60" t="str">
        <f t="shared" si="3"/>
        <v>ok</v>
      </c>
      <c r="AM19" s="59">
        <f t="shared" si="4"/>
        <v>96</v>
      </c>
      <c r="AN19" s="58" t="str">
        <f t="shared" si="5"/>
        <v>ok</v>
      </c>
      <c r="AO19" s="57">
        <f t="shared" si="6"/>
        <v>472</v>
      </c>
      <c r="AP19" s="60" t="str">
        <f t="shared" si="7"/>
        <v>ok</v>
      </c>
      <c r="AQ19" s="59">
        <f t="shared" si="8"/>
        <v>14</v>
      </c>
      <c r="AR19" s="58" t="str">
        <f t="shared" si="9"/>
        <v>ok</v>
      </c>
      <c r="AS19" s="57">
        <f t="shared" si="10"/>
        <v>24</v>
      </c>
      <c r="AT19" s="60" t="str">
        <f t="shared" si="11"/>
        <v>ok</v>
      </c>
      <c r="AU19" s="59">
        <f t="shared" si="12"/>
        <v>31</v>
      </c>
      <c r="AV19" s="58" t="str">
        <f t="shared" si="13"/>
        <v>ok</v>
      </c>
      <c r="AW19" s="57">
        <f t="shared" si="14"/>
        <v>5742</v>
      </c>
      <c r="AX19" s="60" t="str">
        <f t="shared" si="15"/>
        <v>ok</v>
      </c>
      <c r="AY19" s="59">
        <f t="shared" si="16"/>
        <v>46</v>
      </c>
      <c r="AZ19" s="58" t="str">
        <f t="shared" si="17"/>
        <v>ok</v>
      </c>
      <c r="BA19" s="57">
        <f t="shared" si="18"/>
        <v>84</v>
      </c>
      <c r="BB19" s="60" t="str">
        <f t="shared" si="19"/>
        <v>不一致</v>
      </c>
      <c r="BC19" s="59">
        <f t="shared" si="20"/>
        <v>3</v>
      </c>
      <c r="BD19" s="60" t="str">
        <f t="shared" si="21"/>
        <v>不一致</v>
      </c>
    </row>
    <row r="20" spans="1:103" s="14" customFormat="1" ht="24" customHeight="1" x14ac:dyDescent="0.2">
      <c r="A20" s="17"/>
      <c r="B20" s="28" t="s">
        <v>5</v>
      </c>
      <c r="C20" s="40">
        <f>'10-2'!C20</f>
        <v>58272</v>
      </c>
      <c r="D20" s="40">
        <f>'10-2'!D20</f>
        <v>33977</v>
      </c>
      <c r="E20" s="40">
        <f>'10-2'!E20</f>
        <v>1504</v>
      </c>
      <c r="F20" s="40">
        <f>'10-2'!F20</f>
        <v>3912</v>
      </c>
      <c r="G20" s="40">
        <f>'10-2'!G20</f>
        <v>320</v>
      </c>
      <c r="H20" s="40">
        <f>'10-2'!H20</f>
        <v>834</v>
      </c>
      <c r="I20" s="40">
        <f>'10-2'!I20</f>
        <v>263</v>
      </c>
      <c r="J20" s="40">
        <f>'10-2'!J20</f>
        <v>3075</v>
      </c>
      <c r="K20" s="40">
        <f>'10-2'!K20</f>
        <v>57</v>
      </c>
      <c r="L20" s="40">
        <f>'10-2'!L20</f>
        <v>3</v>
      </c>
      <c r="M20" s="40" t="str">
        <f>'10-2'!M20</f>
        <v>-</v>
      </c>
      <c r="N20" s="40">
        <f>'10-2'!N20</f>
        <v>72</v>
      </c>
      <c r="O20" s="40">
        <f>'10-2'!O20</f>
        <v>128</v>
      </c>
      <c r="P20" s="40">
        <f>'10-2'!P20</f>
        <v>8</v>
      </c>
      <c r="Q20" s="40">
        <f>'10-2'!Q20</f>
        <v>111</v>
      </c>
      <c r="R20" s="40">
        <f>'10-2'!R20</f>
        <v>64</v>
      </c>
      <c r="S20" s="40">
        <f>'10-2'!S20</f>
        <v>17</v>
      </c>
      <c r="T20" s="40">
        <f>'10-2'!T20</f>
        <v>29388</v>
      </c>
      <c r="U20" s="40">
        <f>'10-2'!U20</f>
        <v>947</v>
      </c>
      <c r="V20" s="40">
        <f>'10-2'!V20</f>
        <v>16225</v>
      </c>
      <c r="W20" s="40">
        <f>'10-2'!W20</f>
        <v>292</v>
      </c>
      <c r="X20" s="40">
        <f>'10-2'!X20</f>
        <v>13163</v>
      </c>
      <c r="Y20" s="40">
        <f>'10-2'!Y20</f>
        <v>655</v>
      </c>
      <c r="Z20" s="40">
        <f>'10-2'!Z20</f>
        <v>605</v>
      </c>
      <c r="AA20" s="40">
        <f>'10-2'!AA20</f>
        <v>109</v>
      </c>
      <c r="AB20" s="40">
        <f>'10-2'!AB20</f>
        <v>508</v>
      </c>
      <c r="AC20" s="40">
        <f>'10-2'!AC20</f>
        <v>100</v>
      </c>
      <c r="AD20" s="40">
        <f>'10-2'!AF20</f>
        <v>34</v>
      </c>
      <c r="AE20" s="40" t="str">
        <f>'10-2'!AG20</f>
        <v>-</v>
      </c>
      <c r="AF20" s="40">
        <f>'10-2'!AH20</f>
        <v>1708</v>
      </c>
      <c r="AG20" s="40">
        <f>'10-2'!AI20</f>
        <v>21083</v>
      </c>
      <c r="AI20" s="57">
        <f t="shared" si="0"/>
        <v>58272</v>
      </c>
      <c r="AJ20" s="58" t="str">
        <f t="shared" si="1"/>
        <v>ok</v>
      </c>
      <c r="AK20" s="57">
        <f t="shared" si="2"/>
        <v>33977</v>
      </c>
      <c r="AL20" s="60" t="str">
        <f t="shared" si="3"/>
        <v>ok</v>
      </c>
      <c r="AM20" s="59">
        <f t="shared" si="4"/>
        <v>1504</v>
      </c>
      <c r="AN20" s="58" t="str">
        <f t="shared" si="5"/>
        <v>ok</v>
      </c>
      <c r="AO20" s="57">
        <f t="shared" si="6"/>
        <v>3912</v>
      </c>
      <c r="AP20" s="60" t="str">
        <f t="shared" si="7"/>
        <v>ok</v>
      </c>
      <c r="AQ20" s="59">
        <f t="shared" si="8"/>
        <v>320</v>
      </c>
      <c r="AR20" s="58" t="str">
        <f t="shared" si="9"/>
        <v>ok</v>
      </c>
      <c r="AS20" s="57">
        <f t="shared" si="10"/>
        <v>72</v>
      </c>
      <c r="AT20" s="60" t="str">
        <f t="shared" si="11"/>
        <v>ok</v>
      </c>
      <c r="AU20" s="59">
        <f t="shared" si="12"/>
        <v>128</v>
      </c>
      <c r="AV20" s="58" t="str">
        <f t="shared" si="13"/>
        <v>ok</v>
      </c>
      <c r="AW20" s="57">
        <f t="shared" si="14"/>
        <v>29388</v>
      </c>
      <c r="AX20" s="60" t="str">
        <f t="shared" si="15"/>
        <v>ok</v>
      </c>
      <c r="AY20" s="59">
        <f t="shared" si="16"/>
        <v>947</v>
      </c>
      <c r="AZ20" s="58" t="str">
        <f t="shared" si="17"/>
        <v>ok</v>
      </c>
      <c r="BA20" s="57">
        <f t="shared" si="18"/>
        <v>542</v>
      </c>
      <c r="BB20" s="60" t="str">
        <f t="shared" si="19"/>
        <v>不一致</v>
      </c>
      <c r="BC20" s="59">
        <f t="shared" si="20"/>
        <v>100</v>
      </c>
      <c r="BD20" s="60" t="str">
        <f t="shared" si="21"/>
        <v>不一致</v>
      </c>
    </row>
    <row r="21" spans="1:103" s="14" customFormat="1" ht="24" customHeight="1" x14ac:dyDescent="0.2">
      <c r="A21" s="17"/>
      <c r="B21" s="28" t="s">
        <v>6</v>
      </c>
      <c r="C21" s="40">
        <f>'10-2'!C21</f>
        <v>26806</v>
      </c>
      <c r="D21" s="40">
        <f>'10-2'!D21</f>
        <v>17460</v>
      </c>
      <c r="E21" s="40">
        <f>'10-2'!E21</f>
        <v>541</v>
      </c>
      <c r="F21" s="40">
        <f>'10-2'!F21</f>
        <v>1909</v>
      </c>
      <c r="G21" s="40">
        <f>'10-2'!G21</f>
        <v>194</v>
      </c>
      <c r="H21" s="40">
        <f>'10-2'!H21</f>
        <v>219</v>
      </c>
      <c r="I21" s="40">
        <f>'10-2'!I21</f>
        <v>160</v>
      </c>
      <c r="J21" s="40">
        <f>'10-2'!J21</f>
        <v>1689</v>
      </c>
      <c r="K21" s="40">
        <f>'10-2'!K21</f>
        <v>30</v>
      </c>
      <c r="L21" s="40">
        <f>'10-2'!L21</f>
        <v>1</v>
      </c>
      <c r="M21" s="40">
        <f>'10-2'!M21</f>
        <v>4</v>
      </c>
      <c r="N21" s="40">
        <f>'10-2'!N21</f>
        <v>22</v>
      </c>
      <c r="O21" s="40">
        <f>'10-2'!O21</f>
        <v>19</v>
      </c>
      <c r="P21" s="40">
        <f>'10-2'!P21</f>
        <v>2</v>
      </c>
      <c r="Q21" s="40">
        <f>'10-2'!Q21</f>
        <v>10</v>
      </c>
      <c r="R21" s="40">
        <f>'10-2'!R21</f>
        <v>20</v>
      </c>
      <c r="S21" s="40">
        <f>'10-2'!S21</f>
        <v>9</v>
      </c>
      <c r="T21" s="40">
        <f>'10-2'!T21</f>
        <v>15126</v>
      </c>
      <c r="U21" s="40">
        <f>'10-2'!U21</f>
        <v>181</v>
      </c>
      <c r="V21" s="40">
        <f>'10-2'!V21</f>
        <v>8271</v>
      </c>
      <c r="W21" s="40">
        <f>'10-2'!W21</f>
        <v>168</v>
      </c>
      <c r="X21" s="40">
        <f>'10-2'!X21</f>
        <v>6855</v>
      </c>
      <c r="Y21" s="40">
        <f>'10-2'!Y21</f>
        <v>13</v>
      </c>
      <c r="Z21" s="40">
        <f>'10-2'!Z21</f>
        <v>403</v>
      </c>
      <c r="AA21" s="40">
        <f>'10-2'!AA21</f>
        <v>147</v>
      </c>
      <c r="AB21" s="40">
        <f>'10-2'!AB21</f>
        <v>302</v>
      </c>
      <c r="AC21" s="40">
        <f>'10-2'!AC21</f>
        <v>143</v>
      </c>
      <c r="AD21" s="40">
        <f>'10-2'!AF21</f>
        <v>33</v>
      </c>
      <c r="AE21" s="40" t="str">
        <f>'10-2'!AG21</f>
        <v>-</v>
      </c>
      <c r="AF21" s="40">
        <f>'10-2'!AH21</f>
        <v>753</v>
      </c>
      <c r="AG21" s="40">
        <f>'10-2'!AI21</f>
        <v>8052</v>
      </c>
      <c r="AI21" s="57">
        <f t="shared" si="0"/>
        <v>26806</v>
      </c>
      <c r="AJ21" s="58" t="str">
        <f t="shared" si="1"/>
        <v>ok</v>
      </c>
      <c r="AK21" s="57">
        <f t="shared" si="2"/>
        <v>17460</v>
      </c>
      <c r="AL21" s="60" t="str">
        <f t="shared" si="3"/>
        <v>ok</v>
      </c>
      <c r="AM21" s="59">
        <f t="shared" si="4"/>
        <v>541</v>
      </c>
      <c r="AN21" s="58" t="str">
        <f t="shared" si="5"/>
        <v>ok</v>
      </c>
      <c r="AO21" s="57">
        <f t="shared" si="6"/>
        <v>1909</v>
      </c>
      <c r="AP21" s="60" t="str">
        <f t="shared" si="7"/>
        <v>ok</v>
      </c>
      <c r="AQ21" s="59">
        <f t="shared" si="8"/>
        <v>194</v>
      </c>
      <c r="AR21" s="58" t="str">
        <f t="shared" si="9"/>
        <v>ok</v>
      </c>
      <c r="AS21" s="57">
        <f t="shared" si="10"/>
        <v>22</v>
      </c>
      <c r="AT21" s="60" t="str">
        <f t="shared" si="11"/>
        <v>ok</v>
      </c>
      <c r="AU21" s="59">
        <f t="shared" si="12"/>
        <v>19</v>
      </c>
      <c r="AV21" s="58" t="str">
        <f t="shared" si="13"/>
        <v>ok</v>
      </c>
      <c r="AW21" s="57">
        <f t="shared" si="14"/>
        <v>15126</v>
      </c>
      <c r="AX21" s="60" t="str">
        <f t="shared" si="15"/>
        <v>ok</v>
      </c>
      <c r="AY21" s="59">
        <f t="shared" si="16"/>
        <v>181</v>
      </c>
      <c r="AZ21" s="58" t="str">
        <f t="shared" si="17"/>
        <v>ok</v>
      </c>
      <c r="BA21" s="57">
        <f t="shared" si="18"/>
        <v>335</v>
      </c>
      <c r="BB21" s="60" t="str">
        <f t="shared" si="19"/>
        <v>不一致</v>
      </c>
      <c r="BC21" s="59">
        <f t="shared" si="20"/>
        <v>143</v>
      </c>
      <c r="BD21" s="60" t="str">
        <f t="shared" si="21"/>
        <v>不一致</v>
      </c>
    </row>
    <row r="22" spans="1:103" s="14" customFormat="1" ht="24" customHeight="1" x14ac:dyDescent="0.2">
      <c r="A22" s="17"/>
      <c r="B22" s="28" t="s">
        <v>16</v>
      </c>
      <c r="C22" s="40">
        <f>'10-2'!C22</f>
        <v>66573</v>
      </c>
      <c r="D22" s="40">
        <f>'10-2'!D22</f>
        <v>39700</v>
      </c>
      <c r="E22" s="40">
        <f>'10-2'!E22</f>
        <v>5658</v>
      </c>
      <c r="F22" s="40">
        <f>'10-2'!F22</f>
        <v>7727</v>
      </c>
      <c r="G22" s="40">
        <f>'10-2'!G22</f>
        <v>2732</v>
      </c>
      <c r="H22" s="40">
        <f>'10-2'!H22</f>
        <v>1881</v>
      </c>
      <c r="I22" s="40">
        <f>'10-2'!I22</f>
        <v>2320</v>
      </c>
      <c r="J22" s="40">
        <f>'10-2'!J22</f>
        <v>5828</v>
      </c>
      <c r="K22" s="40">
        <f>'10-2'!K22</f>
        <v>355</v>
      </c>
      <c r="L22" s="40">
        <f>'10-2'!L22</f>
        <v>18</v>
      </c>
      <c r="M22" s="40">
        <f>'10-2'!M22</f>
        <v>57</v>
      </c>
      <c r="N22" s="40">
        <f>'10-2'!N22</f>
        <v>64</v>
      </c>
      <c r="O22" s="40">
        <f>'10-2'!O22</f>
        <v>473</v>
      </c>
      <c r="P22" s="40">
        <f>'10-2'!P22</f>
        <v>8</v>
      </c>
      <c r="Q22" s="40">
        <f>'10-2'!Q22</f>
        <v>398</v>
      </c>
      <c r="R22" s="40">
        <f>'10-2'!R22</f>
        <v>56</v>
      </c>
      <c r="S22" s="40">
        <f>'10-2'!S22</f>
        <v>75</v>
      </c>
      <c r="T22" s="40">
        <f>'10-2'!T22</f>
        <v>29950</v>
      </c>
      <c r="U22" s="40">
        <f>'10-2'!U22</f>
        <v>1615</v>
      </c>
      <c r="V22" s="40">
        <f>'10-2'!V22</f>
        <v>16299</v>
      </c>
      <c r="W22" s="40">
        <f>'10-2'!W22</f>
        <v>399</v>
      </c>
      <c r="X22" s="40">
        <f>'10-2'!X22</f>
        <v>13651</v>
      </c>
      <c r="Y22" s="40">
        <f>'10-2'!Y22</f>
        <v>1216</v>
      </c>
      <c r="Z22" s="40">
        <f>'10-2'!Z22</f>
        <v>1959</v>
      </c>
      <c r="AA22" s="40">
        <f>'10-2'!AA22</f>
        <v>838</v>
      </c>
      <c r="AB22" s="40">
        <f>'10-2'!AB22</f>
        <v>1296</v>
      </c>
      <c r="AC22" s="40">
        <f>'10-2'!AC22</f>
        <v>693</v>
      </c>
      <c r="AD22" s="40">
        <f>'10-2'!AF22</f>
        <v>347</v>
      </c>
      <c r="AE22" s="40">
        <f>'10-2'!AG22</f>
        <v>3</v>
      </c>
      <c r="AF22" s="40">
        <f>'10-2'!AH22</f>
        <v>1408</v>
      </c>
      <c r="AG22" s="40">
        <f>'10-2'!AI22</f>
        <v>19807</v>
      </c>
      <c r="AI22" s="57">
        <f t="shared" si="0"/>
        <v>66573</v>
      </c>
      <c r="AJ22" s="58" t="str">
        <f t="shared" si="1"/>
        <v>ok</v>
      </c>
      <c r="AK22" s="57">
        <f t="shared" si="2"/>
        <v>39700</v>
      </c>
      <c r="AL22" s="60" t="str">
        <f t="shared" si="3"/>
        <v>ok</v>
      </c>
      <c r="AM22" s="59">
        <f t="shared" si="4"/>
        <v>5658</v>
      </c>
      <c r="AN22" s="58" t="str">
        <f t="shared" si="5"/>
        <v>ok</v>
      </c>
      <c r="AO22" s="57">
        <f t="shared" si="6"/>
        <v>7727</v>
      </c>
      <c r="AP22" s="60" t="str">
        <f t="shared" si="7"/>
        <v>ok</v>
      </c>
      <c r="AQ22" s="59">
        <f t="shared" si="8"/>
        <v>2732</v>
      </c>
      <c r="AR22" s="58" t="str">
        <f t="shared" si="9"/>
        <v>ok</v>
      </c>
      <c r="AS22" s="57">
        <f t="shared" si="10"/>
        <v>64</v>
      </c>
      <c r="AT22" s="60" t="str">
        <f t="shared" si="11"/>
        <v>ok</v>
      </c>
      <c r="AU22" s="59">
        <f t="shared" si="12"/>
        <v>473</v>
      </c>
      <c r="AV22" s="58" t="str">
        <f t="shared" si="13"/>
        <v>ok</v>
      </c>
      <c r="AW22" s="57">
        <f t="shared" si="14"/>
        <v>29950</v>
      </c>
      <c r="AX22" s="60" t="str">
        <f t="shared" si="15"/>
        <v>ok</v>
      </c>
      <c r="AY22" s="59">
        <f t="shared" si="16"/>
        <v>1615</v>
      </c>
      <c r="AZ22" s="58" t="str">
        <f t="shared" si="17"/>
        <v>ok</v>
      </c>
      <c r="BA22" s="57">
        <f t="shared" si="18"/>
        <v>1643</v>
      </c>
      <c r="BB22" s="60" t="str">
        <f t="shared" si="19"/>
        <v>不一致</v>
      </c>
      <c r="BC22" s="59">
        <f t="shared" si="20"/>
        <v>696</v>
      </c>
      <c r="BD22" s="60" t="str">
        <f t="shared" si="21"/>
        <v>不一致</v>
      </c>
    </row>
    <row r="23" spans="1:103" s="14" customFormat="1" ht="24" customHeight="1" x14ac:dyDescent="0.2">
      <c r="A23" s="17"/>
      <c r="B23" s="28" t="s">
        <v>7</v>
      </c>
      <c r="C23" s="40">
        <f>'10-2'!C23</f>
        <v>77566</v>
      </c>
      <c r="D23" s="40">
        <f>'10-2'!D23</f>
        <v>45938</v>
      </c>
      <c r="E23" s="40">
        <f>'10-2'!E23</f>
        <v>1788</v>
      </c>
      <c r="F23" s="40">
        <f>'10-2'!F23</f>
        <v>4062</v>
      </c>
      <c r="G23" s="40">
        <f>'10-2'!G23</f>
        <v>482</v>
      </c>
      <c r="H23" s="40">
        <f>'10-2'!H23</f>
        <v>891</v>
      </c>
      <c r="I23" s="40">
        <f>'10-2'!I23</f>
        <v>388</v>
      </c>
      <c r="J23" s="40">
        <f>'10-2'!J23</f>
        <v>3166</v>
      </c>
      <c r="K23" s="40">
        <f>'10-2'!K23</f>
        <v>93</v>
      </c>
      <c r="L23" s="40">
        <f>'10-2'!L23</f>
        <v>5</v>
      </c>
      <c r="M23" s="40">
        <f>'10-2'!M23</f>
        <v>1</v>
      </c>
      <c r="N23" s="40">
        <f>'10-2'!N23</f>
        <v>124</v>
      </c>
      <c r="O23" s="40">
        <f>'10-2'!O23</f>
        <v>236</v>
      </c>
      <c r="P23" s="40">
        <f>'10-2'!P23</f>
        <v>19</v>
      </c>
      <c r="Q23" s="40">
        <f>'10-2'!Q23</f>
        <v>223</v>
      </c>
      <c r="R23" s="40">
        <f>'10-2'!R23</f>
        <v>105</v>
      </c>
      <c r="S23" s="40">
        <f>'10-2'!S23</f>
        <v>13</v>
      </c>
      <c r="T23" s="40">
        <f>'10-2'!T23</f>
        <v>40782</v>
      </c>
      <c r="U23" s="40">
        <f>'10-2'!U23</f>
        <v>945</v>
      </c>
      <c r="V23" s="40">
        <f>'10-2'!V23</f>
        <v>22601</v>
      </c>
      <c r="W23" s="40">
        <f>'10-2'!W23</f>
        <v>225</v>
      </c>
      <c r="X23" s="40">
        <f>'10-2'!X23</f>
        <v>18181</v>
      </c>
      <c r="Y23" s="40">
        <f>'10-2'!Y23</f>
        <v>720</v>
      </c>
      <c r="Z23" s="40">
        <f>'10-2'!Z23</f>
        <v>970</v>
      </c>
      <c r="AA23" s="40">
        <f>'10-2'!AA23</f>
        <v>125</v>
      </c>
      <c r="AB23" s="40">
        <f>'10-2'!AB23</f>
        <v>572</v>
      </c>
      <c r="AC23" s="40">
        <f>'10-2'!AC23</f>
        <v>114</v>
      </c>
      <c r="AD23" s="40">
        <f>'10-2'!AF23</f>
        <v>185</v>
      </c>
      <c r="AE23" s="40" t="str">
        <f>'10-2'!AG23</f>
        <v>-</v>
      </c>
      <c r="AF23" s="40">
        <f>'10-2'!AH23</f>
        <v>2597</v>
      </c>
      <c r="AG23" s="40">
        <f>'10-2'!AI23</f>
        <v>27243</v>
      </c>
      <c r="AI23" s="57">
        <f t="shared" si="0"/>
        <v>77566</v>
      </c>
      <c r="AJ23" s="58" t="str">
        <f t="shared" si="1"/>
        <v>ok</v>
      </c>
      <c r="AK23" s="57">
        <f t="shared" si="2"/>
        <v>45938</v>
      </c>
      <c r="AL23" s="60" t="str">
        <f t="shared" si="3"/>
        <v>ok</v>
      </c>
      <c r="AM23" s="59">
        <f t="shared" si="4"/>
        <v>1788</v>
      </c>
      <c r="AN23" s="58" t="str">
        <f t="shared" si="5"/>
        <v>ok</v>
      </c>
      <c r="AO23" s="57">
        <f t="shared" si="6"/>
        <v>4062</v>
      </c>
      <c r="AP23" s="60" t="str">
        <f t="shared" si="7"/>
        <v>ok</v>
      </c>
      <c r="AQ23" s="59">
        <f t="shared" si="8"/>
        <v>482</v>
      </c>
      <c r="AR23" s="58" t="str">
        <f t="shared" si="9"/>
        <v>ok</v>
      </c>
      <c r="AS23" s="57">
        <f t="shared" si="10"/>
        <v>124</v>
      </c>
      <c r="AT23" s="60" t="str">
        <f t="shared" si="11"/>
        <v>ok</v>
      </c>
      <c r="AU23" s="59">
        <f t="shared" si="12"/>
        <v>236</v>
      </c>
      <c r="AV23" s="58" t="str">
        <f t="shared" si="13"/>
        <v>ok</v>
      </c>
      <c r="AW23" s="57">
        <f t="shared" si="14"/>
        <v>40782</v>
      </c>
      <c r="AX23" s="60" t="str">
        <f t="shared" si="15"/>
        <v>ok</v>
      </c>
      <c r="AY23" s="59">
        <f t="shared" si="16"/>
        <v>945</v>
      </c>
      <c r="AZ23" s="58" t="str">
        <f t="shared" si="17"/>
        <v>ok</v>
      </c>
      <c r="BA23" s="57">
        <f t="shared" si="18"/>
        <v>757</v>
      </c>
      <c r="BB23" s="60" t="str">
        <f t="shared" si="19"/>
        <v>不一致</v>
      </c>
      <c r="BC23" s="59">
        <f t="shared" si="20"/>
        <v>114</v>
      </c>
      <c r="BD23" s="60" t="str">
        <f t="shared" si="21"/>
        <v>不一致</v>
      </c>
    </row>
    <row r="24" spans="1:103" s="14" customFormat="1" ht="24" customHeight="1" x14ac:dyDescent="0.2">
      <c r="A24" s="17"/>
      <c r="B24" s="28" t="s">
        <v>8</v>
      </c>
      <c r="C24" s="40">
        <f>'10-2'!C24</f>
        <v>63611</v>
      </c>
      <c r="D24" s="40">
        <f>'10-2'!D24</f>
        <v>39602</v>
      </c>
      <c r="E24" s="40">
        <f>'10-2'!E24</f>
        <v>890</v>
      </c>
      <c r="F24" s="40">
        <f>'10-2'!F24</f>
        <v>2756</v>
      </c>
      <c r="G24" s="40">
        <f>'10-2'!G24</f>
        <v>298</v>
      </c>
      <c r="H24" s="40">
        <f>'10-2'!H24</f>
        <v>633</v>
      </c>
      <c r="I24" s="40">
        <f>'10-2'!I24</f>
        <v>271</v>
      </c>
      <c r="J24" s="40">
        <f>'10-2'!J24</f>
        <v>2122</v>
      </c>
      <c r="K24" s="40">
        <f>'10-2'!K24</f>
        <v>24</v>
      </c>
      <c r="L24" s="40">
        <f>'10-2'!L24</f>
        <v>1</v>
      </c>
      <c r="M24" s="40">
        <f>'10-2'!M24</f>
        <v>3</v>
      </c>
      <c r="N24" s="40">
        <f>'10-2'!N24</f>
        <v>100</v>
      </c>
      <c r="O24" s="40">
        <f>'10-2'!O24</f>
        <v>153</v>
      </c>
      <c r="P24" s="40">
        <f>'10-2'!P24</f>
        <v>13</v>
      </c>
      <c r="Q24" s="40">
        <f>'10-2'!Q24</f>
        <v>150</v>
      </c>
      <c r="R24" s="40">
        <f>'10-2'!R24</f>
        <v>87</v>
      </c>
      <c r="S24" s="40">
        <f>'10-2'!S24</f>
        <v>3</v>
      </c>
      <c r="T24" s="40">
        <f>'10-2'!T24</f>
        <v>36237</v>
      </c>
      <c r="U24" s="40">
        <f>'10-2'!U24</f>
        <v>412</v>
      </c>
      <c r="V24" s="40">
        <f>'10-2'!V24</f>
        <v>20302</v>
      </c>
      <c r="W24" s="40">
        <f>'10-2'!W24</f>
        <v>191</v>
      </c>
      <c r="X24" s="40">
        <f>'10-2'!X24</f>
        <v>15935</v>
      </c>
      <c r="Y24" s="40">
        <f>'10-2'!Y24</f>
        <v>221</v>
      </c>
      <c r="Z24" s="40">
        <f>'10-2'!Z24</f>
        <v>509</v>
      </c>
      <c r="AA24" s="40">
        <f>'10-2'!AA24</f>
        <v>27</v>
      </c>
      <c r="AB24" s="40">
        <f>'10-2'!AB24</f>
        <v>393</v>
      </c>
      <c r="AC24" s="40">
        <f>'10-2'!AC24</f>
        <v>26</v>
      </c>
      <c r="AD24" s="40">
        <f>'10-2'!AF24</f>
        <v>45</v>
      </c>
      <c r="AE24" s="40" t="str">
        <f>'10-2'!AG24</f>
        <v>-</v>
      </c>
      <c r="AF24" s="40">
        <f>'10-2'!AH24</f>
        <v>1918</v>
      </c>
      <c r="AG24" s="40">
        <f>'10-2'!AI24</f>
        <v>21201</v>
      </c>
      <c r="AI24" s="57">
        <f t="shared" si="0"/>
        <v>63611</v>
      </c>
      <c r="AJ24" s="58" t="str">
        <f t="shared" si="1"/>
        <v>ok</v>
      </c>
      <c r="AK24" s="57">
        <f t="shared" si="2"/>
        <v>39602</v>
      </c>
      <c r="AL24" s="60" t="str">
        <f t="shared" si="3"/>
        <v>ok</v>
      </c>
      <c r="AM24" s="59">
        <f t="shared" si="4"/>
        <v>890</v>
      </c>
      <c r="AN24" s="58" t="str">
        <f t="shared" si="5"/>
        <v>ok</v>
      </c>
      <c r="AO24" s="57">
        <f t="shared" si="6"/>
        <v>2756</v>
      </c>
      <c r="AP24" s="60" t="str">
        <f t="shared" si="7"/>
        <v>ok</v>
      </c>
      <c r="AQ24" s="59">
        <f t="shared" si="8"/>
        <v>298</v>
      </c>
      <c r="AR24" s="58" t="str">
        <f t="shared" si="9"/>
        <v>ok</v>
      </c>
      <c r="AS24" s="57">
        <f t="shared" si="10"/>
        <v>100</v>
      </c>
      <c r="AT24" s="60" t="str">
        <f t="shared" si="11"/>
        <v>ok</v>
      </c>
      <c r="AU24" s="59">
        <f t="shared" si="12"/>
        <v>153</v>
      </c>
      <c r="AV24" s="58" t="str">
        <f t="shared" si="13"/>
        <v>ok</v>
      </c>
      <c r="AW24" s="57">
        <f t="shared" si="14"/>
        <v>36237</v>
      </c>
      <c r="AX24" s="60" t="str">
        <f t="shared" si="15"/>
        <v>ok</v>
      </c>
      <c r="AY24" s="59">
        <f t="shared" si="16"/>
        <v>412</v>
      </c>
      <c r="AZ24" s="58" t="str">
        <f t="shared" si="17"/>
        <v>ok</v>
      </c>
      <c r="BA24" s="57">
        <f t="shared" si="18"/>
        <v>438</v>
      </c>
      <c r="BB24" s="60" t="str">
        <f t="shared" si="19"/>
        <v>不一致</v>
      </c>
      <c r="BC24" s="59">
        <f t="shared" si="20"/>
        <v>26</v>
      </c>
      <c r="BD24" s="60" t="str">
        <f t="shared" si="21"/>
        <v>不一致</v>
      </c>
    </row>
    <row r="25" spans="1:103" s="14" customFormat="1" ht="24" customHeight="1" x14ac:dyDescent="0.2">
      <c r="A25" s="17"/>
      <c r="B25" s="29" t="s">
        <v>9</v>
      </c>
      <c r="C25" s="40">
        <f>'10-2'!C25</f>
        <v>130677</v>
      </c>
      <c r="D25" s="40">
        <f>'10-2'!D25</f>
        <v>75039</v>
      </c>
      <c r="E25" s="40">
        <f>'10-2'!E25</f>
        <v>5593</v>
      </c>
      <c r="F25" s="40">
        <f>'10-2'!F25</f>
        <v>9742</v>
      </c>
      <c r="G25" s="40">
        <f>'10-2'!G25</f>
        <v>3260</v>
      </c>
      <c r="H25" s="40">
        <f>'10-2'!H25</f>
        <v>2379</v>
      </c>
      <c r="I25" s="40">
        <f>'10-2'!I25</f>
        <v>2885</v>
      </c>
      <c r="J25" s="40">
        <f>'10-2'!J25</f>
        <v>7345</v>
      </c>
      <c r="K25" s="40">
        <f>'10-2'!K25</f>
        <v>314</v>
      </c>
      <c r="L25" s="40">
        <f>'10-2'!L25</f>
        <v>18</v>
      </c>
      <c r="M25" s="40">
        <f>'10-2'!M25</f>
        <v>61</v>
      </c>
      <c r="N25" s="40">
        <f>'10-2'!N25</f>
        <v>147</v>
      </c>
      <c r="O25" s="40">
        <f>'10-2'!O25</f>
        <v>226</v>
      </c>
      <c r="P25" s="40">
        <f>'10-2'!P25</f>
        <v>24</v>
      </c>
      <c r="Q25" s="40">
        <f>'10-2'!Q25</f>
        <v>205</v>
      </c>
      <c r="R25" s="40">
        <f>'10-2'!R25</f>
        <v>123</v>
      </c>
      <c r="S25" s="40">
        <f>'10-2'!S25</f>
        <v>21</v>
      </c>
      <c r="T25" s="40">
        <f>'10-2'!T25</f>
        <v>62784</v>
      </c>
      <c r="U25" s="40">
        <f>'10-2'!U25</f>
        <v>948</v>
      </c>
      <c r="V25" s="40">
        <f>'10-2'!V25</f>
        <v>34381</v>
      </c>
      <c r="W25" s="40">
        <f>'10-2'!W25</f>
        <v>473</v>
      </c>
      <c r="X25" s="40">
        <f>'10-2'!X25</f>
        <v>28403</v>
      </c>
      <c r="Y25" s="40">
        <f>'10-2'!Y25</f>
        <v>475</v>
      </c>
      <c r="Z25" s="40">
        <f>'10-2'!Z25</f>
        <v>2366</v>
      </c>
      <c r="AA25" s="40">
        <f>'10-2'!AA25</f>
        <v>1159</v>
      </c>
      <c r="AB25" s="40">
        <f>'10-2'!AB25</f>
        <v>1716</v>
      </c>
      <c r="AC25" s="40">
        <f>'10-2'!AC25</f>
        <v>1084</v>
      </c>
      <c r="AD25" s="40">
        <f>'10-2'!AF25</f>
        <v>379</v>
      </c>
      <c r="AE25" s="40" t="str">
        <f>'10-2'!AG25</f>
        <v>-</v>
      </c>
      <c r="AF25" s="40">
        <f>'10-2'!AH25</f>
        <v>3790</v>
      </c>
      <c r="AG25" s="40">
        <f>'10-2'!AI25</f>
        <v>46255</v>
      </c>
      <c r="AI25" s="57">
        <f t="shared" si="0"/>
        <v>130677</v>
      </c>
      <c r="AJ25" s="58" t="str">
        <f t="shared" si="1"/>
        <v>ok</v>
      </c>
      <c r="AK25" s="57">
        <f t="shared" si="2"/>
        <v>75039</v>
      </c>
      <c r="AL25" s="60" t="str">
        <f t="shared" si="3"/>
        <v>ok</v>
      </c>
      <c r="AM25" s="59">
        <f t="shared" si="4"/>
        <v>5593</v>
      </c>
      <c r="AN25" s="58" t="str">
        <f t="shared" si="5"/>
        <v>ok</v>
      </c>
      <c r="AO25" s="57">
        <f t="shared" si="6"/>
        <v>9742</v>
      </c>
      <c r="AP25" s="60" t="str">
        <f t="shared" si="7"/>
        <v>ok</v>
      </c>
      <c r="AQ25" s="59">
        <f t="shared" si="8"/>
        <v>3260</v>
      </c>
      <c r="AR25" s="58" t="str">
        <f t="shared" si="9"/>
        <v>ok</v>
      </c>
      <c r="AS25" s="57">
        <f t="shared" si="10"/>
        <v>147</v>
      </c>
      <c r="AT25" s="60" t="str">
        <f t="shared" si="11"/>
        <v>ok</v>
      </c>
      <c r="AU25" s="59">
        <f t="shared" si="12"/>
        <v>226</v>
      </c>
      <c r="AV25" s="58" t="str">
        <f t="shared" si="13"/>
        <v>ok</v>
      </c>
      <c r="AW25" s="57">
        <f t="shared" si="14"/>
        <v>62784</v>
      </c>
      <c r="AX25" s="60" t="str">
        <f t="shared" si="15"/>
        <v>ok</v>
      </c>
      <c r="AY25" s="59">
        <f t="shared" si="16"/>
        <v>948</v>
      </c>
      <c r="AZ25" s="58" t="str">
        <f t="shared" si="17"/>
        <v>ok</v>
      </c>
      <c r="BA25" s="57">
        <f t="shared" si="18"/>
        <v>2095</v>
      </c>
      <c r="BB25" s="60" t="str">
        <f t="shared" si="19"/>
        <v>不一致</v>
      </c>
      <c r="BC25" s="59">
        <f t="shared" si="20"/>
        <v>1084</v>
      </c>
      <c r="BD25" s="60" t="str">
        <f t="shared" si="21"/>
        <v>不一致</v>
      </c>
    </row>
    <row r="26" spans="1:103" s="14" customFormat="1" ht="24" customHeight="1" x14ac:dyDescent="0.2">
      <c r="A26" s="111" t="s">
        <v>17</v>
      </c>
      <c r="B26" s="132"/>
      <c r="C26" s="40">
        <f>'10-2'!C26</f>
        <v>65516</v>
      </c>
      <c r="D26" s="40">
        <f>'10-2'!D26</f>
        <v>30010</v>
      </c>
      <c r="E26" s="40">
        <f>'10-2'!E26</f>
        <v>1170</v>
      </c>
      <c r="F26" s="40">
        <f>'10-2'!F26</f>
        <v>3723</v>
      </c>
      <c r="G26" s="40">
        <f>'10-2'!G26</f>
        <v>789</v>
      </c>
      <c r="H26" s="40">
        <f>'10-2'!H26</f>
        <v>1083</v>
      </c>
      <c r="I26" s="40">
        <f>'10-2'!I26</f>
        <v>724</v>
      </c>
      <c r="J26" s="40">
        <f>'10-2'!J26</f>
        <v>2627</v>
      </c>
      <c r="K26" s="40">
        <f>'10-2'!K26</f>
        <v>34</v>
      </c>
      <c r="L26" s="40">
        <f>'10-2'!L26</f>
        <v>13</v>
      </c>
      <c r="M26" s="40">
        <f>'10-2'!M26</f>
        <v>31</v>
      </c>
      <c r="N26" s="40">
        <f>'10-2'!N26</f>
        <v>129</v>
      </c>
      <c r="O26" s="40">
        <f>'10-2'!O26</f>
        <v>51</v>
      </c>
      <c r="P26" s="40">
        <f>'10-2'!P26</f>
        <v>21</v>
      </c>
      <c r="Q26" s="40">
        <f>'10-2'!Q26</f>
        <v>33</v>
      </c>
      <c r="R26" s="40">
        <f>'10-2'!R26</f>
        <v>108</v>
      </c>
      <c r="S26" s="40">
        <f>'10-2'!S26</f>
        <v>18</v>
      </c>
      <c r="T26" s="40">
        <f>'10-2'!T26</f>
        <v>24902</v>
      </c>
      <c r="U26" s="40">
        <f>'10-2'!U26</f>
        <v>93</v>
      </c>
      <c r="V26" s="40">
        <f>'10-2'!V26</f>
        <v>12861</v>
      </c>
      <c r="W26" s="40">
        <f>'10-2'!W26</f>
        <v>26</v>
      </c>
      <c r="X26" s="40">
        <f>'10-2'!X26</f>
        <v>12041</v>
      </c>
      <c r="Y26" s="40">
        <f>'10-2'!Y26</f>
        <v>67</v>
      </c>
      <c r="Z26" s="40">
        <f>'10-2'!Z26</f>
        <v>1256</v>
      </c>
      <c r="AA26" s="40">
        <f>'10-2'!AA26</f>
        <v>237</v>
      </c>
      <c r="AB26" s="40">
        <f>'10-2'!AB26</f>
        <v>812</v>
      </c>
      <c r="AC26" s="40">
        <f>'10-2'!AC26</f>
        <v>216</v>
      </c>
      <c r="AD26" s="40">
        <f>'10-2'!AF26</f>
        <v>345</v>
      </c>
      <c r="AE26" s="40" t="str">
        <f>'10-2'!AG26</f>
        <v>-</v>
      </c>
      <c r="AF26" s="40">
        <f>'10-2'!AH26</f>
        <v>1277</v>
      </c>
      <c r="AG26" s="40">
        <f>'10-2'!AI26</f>
        <v>33059</v>
      </c>
      <c r="AI26" s="57">
        <f t="shared" si="0"/>
        <v>65516</v>
      </c>
      <c r="AJ26" s="58" t="str">
        <f t="shared" si="1"/>
        <v>ok</v>
      </c>
      <c r="AK26" s="57">
        <f t="shared" si="2"/>
        <v>30010</v>
      </c>
      <c r="AL26" s="60" t="str">
        <f t="shared" si="3"/>
        <v>ok</v>
      </c>
      <c r="AM26" s="59">
        <f t="shared" si="4"/>
        <v>1170</v>
      </c>
      <c r="AN26" s="58" t="str">
        <f t="shared" si="5"/>
        <v>ok</v>
      </c>
      <c r="AO26" s="57">
        <f t="shared" si="6"/>
        <v>3723</v>
      </c>
      <c r="AP26" s="60" t="str">
        <f t="shared" si="7"/>
        <v>ok</v>
      </c>
      <c r="AQ26" s="59">
        <f t="shared" si="8"/>
        <v>789</v>
      </c>
      <c r="AR26" s="58" t="str">
        <f t="shared" si="9"/>
        <v>ok</v>
      </c>
      <c r="AS26" s="57">
        <f t="shared" si="10"/>
        <v>129</v>
      </c>
      <c r="AT26" s="60" t="str">
        <f t="shared" si="11"/>
        <v>ok</v>
      </c>
      <c r="AU26" s="59">
        <f t="shared" si="12"/>
        <v>51</v>
      </c>
      <c r="AV26" s="58" t="str">
        <f t="shared" si="13"/>
        <v>ok</v>
      </c>
      <c r="AW26" s="57">
        <f t="shared" si="14"/>
        <v>24902</v>
      </c>
      <c r="AX26" s="60" t="str">
        <f t="shared" si="15"/>
        <v>ok</v>
      </c>
      <c r="AY26" s="59">
        <f t="shared" si="16"/>
        <v>93</v>
      </c>
      <c r="AZ26" s="58" t="str">
        <f t="shared" si="17"/>
        <v>ok</v>
      </c>
      <c r="BA26" s="57">
        <f t="shared" si="18"/>
        <v>1157</v>
      </c>
      <c r="BB26" s="60" t="str">
        <f t="shared" si="19"/>
        <v>不一致</v>
      </c>
      <c r="BC26" s="59">
        <f t="shared" si="20"/>
        <v>216</v>
      </c>
      <c r="BD26" s="60" t="str">
        <f t="shared" si="21"/>
        <v>不一致</v>
      </c>
    </row>
    <row r="27" spans="1:103" s="14" customFormat="1" ht="24" customHeight="1" x14ac:dyDescent="0.2">
      <c r="A27" s="109" t="s">
        <v>18</v>
      </c>
      <c r="B27" s="130"/>
      <c r="C27" s="40">
        <f>'10-2'!C27</f>
        <v>64270</v>
      </c>
      <c r="D27" s="40">
        <f>'10-2'!D27</f>
        <v>29263</v>
      </c>
      <c r="E27" s="40">
        <f>'10-2'!E27</f>
        <v>1145</v>
      </c>
      <c r="F27" s="40">
        <f>'10-2'!F27</f>
        <v>2929</v>
      </c>
      <c r="G27" s="40">
        <f>'10-2'!G27</f>
        <v>882</v>
      </c>
      <c r="H27" s="40">
        <f>'10-2'!H27</f>
        <v>1025</v>
      </c>
      <c r="I27" s="40">
        <f>'10-2'!I27</f>
        <v>568</v>
      </c>
      <c r="J27" s="40">
        <f>'10-2'!J27</f>
        <v>1896</v>
      </c>
      <c r="K27" s="40">
        <f>'10-2'!K27</f>
        <v>43</v>
      </c>
      <c r="L27" s="40">
        <f>'10-2'!L27</f>
        <v>8</v>
      </c>
      <c r="M27" s="40">
        <f>'10-2'!M27</f>
        <v>271</v>
      </c>
      <c r="N27" s="40">
        <f>'10-2'!N27</f>
        <v>148</v>
      </c>
      <c r="O27" s="40">
        <f>'10-2'!O27</f>
        <v>66</v>
      </c>
      <c r="P27" s="40">
        <f>'10-2'!P27</f>
        <v>33</v>
      </c>
      <c r="Q27" s="40">
        <f>'10-2'!Q27</f>
        <v>51</v>
      </c>
      <c r="R27" s="40">
        <f>'10-2'!R27</f>
        <v>115</v>
      </c>
      <c r="S27" s="40">
        <f>'10-2'!S27</f>
        <v>15</v>
      </c>
      <c r="T27" s="40">
        <f>'10-2'!T27</f>
        <v>24920</v>
      </c>
      <c r="U27" s="40">
        <f>'10-2'!U27</f>
        <v>83</v>
      </c>
      <c r="V27" s="40">
        <f>'10-2'!V27</f>
        <v>12865</v>
      </c>
      <c r="W27" s="40">
        <f>'10-2'!W27</f>
        <v>24</v>
      </c>
      <c r="X27" s="40">
        <f>'10-2'!X27</f>
        <v>12055</v>
      </c>
      <c r="Y27" s="40">
        <f>'10-2'!Y27</f>
        <v>59</v>
      </c>
      <c r="Z27" s="40">
        <f>'10-2'!Z27</f>
        <v>1266</v>
      </c>
      <c r="AA27" s="40">
        <f>'10-2'!AA27</f>
        <v>114</v>
      </c>
      <c r="AB27" s="40">
        <f>'10-2'!AB27</f>
        <v>680</v>
      </c>
      <c r="AC27" s="40">
        <f>'10-2'!AC27</f>
        <v>107</v>
      </c>
      <c r="AD27" s="40">
        <f>'10-2'!AF27</f>
        <v>496</v>
      </c>
      <c r="AE27" s="40" t="str">
        <f>'10-2'!AG27</f>
        <v>-</v>
      </c>
      <c r="AF27" s="40">
        <f>'10-2'!AH27</f>
        <v>1429</v>
      </c>
      <c r="AG27" s="40">
        <f>'10-2'!AI27</f>
        <v>32433</v>
      </c>
      <c r="AI27" s="57">
        <f t="shared" si="0"/>
        <v>64270</v>
      </c>
      <c r="AJ27" s="58" t="str">
        <f t="shared" si="1"/>
        <v>ok</v>
      </c>
      <c r="AK27" s="57">
        <f t="shared" si="2"/>
        <v>29263</v>
      </c>
      <c r="AL27" s="60" t="str">
        <f t="shared" si="3"/>
        <v>ok</v>
      </c>
      <c r="AM27" s="59">
        <f t="shared" si="4"/>
        <v>1145</v>
      </c>
      <c r="AN27" s="58" t="str">
        <f t="shared" si="5"/>
        <v>ok</v>
      </c>
      <c r="AO27" s="57">
        <f t="shared" si="6"/>
        <v>2929</v>
      </c>
      <c r="AP27" s="60" t="str">
        <f t="shared" si="7"/>
        <v>ok</v>
      </c>
      <c r="AQ27" s="59">
        <f t="shared" si="8"/>
        <v>882</v>
      </c>
      <c r="AR27" s="58" t="str">
        <f t="shared" si="9"/>
        <v>ok</v>
      </c>
      <c r="AS27" s="57">
        <f t="shared" si="10"/>
        <v>148</v>
      </c>
      <c r="AT27" s="60" t="str">
        <f t="shared" si="11"/>
        <v>ok</v>
      </c>
      <c r="AU27" s="59">
        <f t="shared" si="12"/>
        <v>66</v>
      </c>
      <c r="AV27" s="58" t="str">
        <f t="shared" si="13"/>
        <v>ok</v>
      </c>
      <c r="AW27" s="57">
        <f t="shared" si="14"/>
        <v>24920</v>
      </c>
      <c r="AX27" s="60" t="str">
        <f t="shared" si="15"/>
        <v>ok</v>
      </c>
      <c r="AY27" s="59">
        <f t="shared" si="16"/>
        <v>83</v>
      </c>
      <c r="AZ27" s="58" t="str">
        <f t="shared" si="17"/>
        <v>ok</v>
      </c>
      <c r="BA27" s="57">
        <f t="shared" si="18"/>
        <v>1176</v>
      </c>
      <c r="BB27" s="60" t="str">
        <f t="shared" si="19"/>
        <v>不一致</v>
      </c>
      <c r="BC27" s="59">
        <f t="shared" si="20"/>
        <v>107</v>
      </c>
      <c r="BD27" s="60" t="str">
        <f t="shared" si="21"/>
        <v>不一致</v>
      </c>
    </row>
    <row r="28" spans="1:103" s="14" customFormat="1" ht="24" customHeight="1" x14ac:dyDescent="0.2">
      <c r="A28" s="109" t="s">
        <v>19</v>
      </c>
      <c r="B28" s="130"/>
      <c r="C28" s="40">
        <f>'10-2'!C28</f>
        <v>27326</v>
      </c>
      <c r="D28" s="40">
        <f>'10-2'!D28</f>
        <v>11225</v>
      </c>
      <c r="E28" s="40">
        <f>'10-2'!E28</f>
        <v>468</v>
      </c>
      <c r="F28" s="40">
        <f>'10-2'!F28</f>
        <v>1217</v>
      </c>
      <c r="G28" s="40">
        <f>'10-2'!G28</f>
        <v>322</v>
      </c>
      <c r="H28" s="40">
        <f>'10-2'!H28</f>
        <v>459</v>
      </c>
      <c r="I28" s="40">
        <f>'10-2'!I28</f>
        <v>282</v>
      </c>
      <c r="J28" s="40">
        <f>'10-2'!J28</f>
        <v>754</v>
      </c>
      <c r="K28" s="40">
        <f>'10-2'!K28</f>
        <v>22</v>
      </c>
      <c r="L28" s="40">
        <f>'10-2'!L28</f>
        <v>4</v>
      </c>
      <c r="M28" s="40">
        <f>'10-2'!M28</f>
        <v>18</v>
      </c>
      <c r="N28" s="40">
        <f>'10-2'!N28</f>
        <v>39</v>
      </c>
      <c r="O28" s="40">
        <f>'10-2'!O28</f>
        <v>15</v>
      </c>
      <c r="P28" s="40">
        <f>'10-2'!P28</f>
        <v>3</v>
      </c>
      <c r="Q28" s="40">
        <f>'10-2'!Q28</f>
        <v>3</v>
      </c>
      <c r="R28" s="40">
        <f>'10-2'!R28</f>
        <v>36</v>
      </c>
      <c r="S28" s="40">
        <f>'10-2'!S28</f>
        <v>12</v>
      </c>
      <c r="T28" s="40">
        <f>'10-2'!T28</f>
        <v>9567</v>
      </c>
      <c r="U28" s="40">
        <f>'10-2'!U28</f>
        <v>32</v>
      </c>
      <c r="V28" s="40">
        <f>'10-2'!V28</f>
        <v>4866</v>
      </c>
      <c r="W28" s="40">
        <f>'10-2'!W28</f>
        <v>10</v>
      </c>
      <c r="X28" s="40">
        <f>'10-2'!X28</f>
        <v>4701</v>
      </c>
      <c r="Y28" s="40">
        <f>'10-2'!Y28</f>
        <v>22</v>
      </c>
      <c r="Z28" s="40">
        <f>'10-2'!Z28</f>
        <v>402</v>
      </c>
      <c r="AA28" s="40">
        <f>'10-2'!AA28</f>
        <v>99</v>
      </c>
      <c r="AB28" s="40">
        <f>'10-2'!AB28</f>
        <v>274</v>
      </c>
      <c r="AC28" s="40">
        <f>'10-2'!AC28</f>
        <v>97</v>
      </c>
      <c r="AD28" s="40">
        <f>'10-2'!AF28</f>
        <v>87</v>
      </c>
      <c r="AE28" s="40" t="str">
        <f>'10-2'!AG28</f>
        <v>-</v>
      </c>
      <c r="AF28" s="40">
        <f>'10-2'!AH28</f>
        <v>548</v>
      </c>
      <c r="AG28" s="40">
        <f>'10-2'!AI28</f>
        <v>15085</v>
      </c>
      <c r="AI28" s="57">
        <f t="shared" si="0"/>
        <v>27326</v>
      </c>
      <c r="AJ28" s="58" t="str">
        <f t="shared" si="1"/>
        <v>ok</v>
      </c>
      <c r="AK28" s="57">
        <f t="shared" si="2"/>
        <v>11225</v>
      </c>
      <c r="AL28" s="60" t="str">
        <f t="shared" si="3"/>
        <v>ok</v>
      </c>
      <c r="AM28" s="59">
        <f t="shared" si="4"/>
        <v>468</v>
      </c>
      <c r="AN28" s="58" t="str">
        <f t="shared" si="5"/>
        <v>ok</v>
      </c>
      <c r="AO28" s="57">
        <f t="shared" si="6"/>
        <v>1217</v>
      </c>
      <c r="AP28" s="60" t="str">
        <f t="shared" si="7"/>
        <v>ok</v>
      </c>
      <c r="AQ28" s="59">
        <f t="shared" si="8"/>
        <v>322</v>
      </c>
      <c r="AR28" s="58" t="str">
        <f t="shared" si="9"/>
        <v>ok</v>
      </c>
      <c r="AS28" s="57">
        <f t="shared" si="10"/>
        <v>39</v>
      </c>
      <c r="AT28" s="60" t="str">
        <f t="shared" si="11"/>
        <v>ok</v>
      </c>
      <c r="AU28" s="59">
        <f t="shared" si="12"/>
        <v>15</v>
      </c>
      <c r="AV28" s="58" t="str">
        <f t="shared" si="13"/>
        <v>ok</v>
      </c>
      <c r="AW28" s="57">
        <f t="shared" si="14"/>
        <v>9567</v>
      </c>
      <c r="AX28" s="60" t="str">
        <f t="shared" si="15"/>
        <v>ok</v>
      </c>
      <c r="AY28" s="59">
        <f t="shared" si="16"/>
        <v>32</v>
      </c>
      <c r="AZ28" s="58" t="str">
        <f t="shared" si="17"/>
        <v>ok</v>
      </c>
      <c r="BA28" s="57">
        <f t="shared" si="18"/>
        <v>361</v>
      </c>
      <c r="BB28" s="60" t="str">
        <f t="shared" si="19"/>
        <v>不一致</v>
      </c>
      <c r="BC28" s="59">
        <f t="shared" si="20"/>
        <v>97</v>
      </c>
      <c r="BD28" s="60" t="str">
        <f t="shared" si="21"/>
        <v>不一致</v>
      </c>
    </row>
    <row r="29" spans="1:103" s="14" customFormat="1" ht="24" customHeight="1" x14ac:dyDescent="0.2">
      <c r="A29" s="109" t="s">
        <v>20</v>
      </c>
      <c r="B29" s="130"/>
      <c r="C29" s="40">
        <f>'10-2'!C29</f>
        <v>90025</v>
      </c>
      <c r="D29" s="40">
        <f>'10-2'!D29</f>
        <v>52980</v>
      </c>
      <c r="E29" s="40">
        <f>'10-2'!E29</f>
        <v>1636</v>
      </c>
      <c r="F29" s="40">
        <f>'10-2'!F29</f>
        <v>4157</v>
      </c>
      <c r="G29" s="40">
        <f>'10-2'!G29</f>
        <v>771</v>
      </c>
      <c r="H29" s="40">
        <f>'10-2'!H29</f>
        <v>1010</v>
      </c>
      <c r="I29" s="40">
        <f>'10-2'!I29</f>
        <v>636</v>
      </c>
      <c r="J29" s="40">
        <f>'10-2'!J29</f>
        <v>3142</v>
      </c>
      <c r="K29" s="40">
        <f>'10-2'!K29</f>
        <v>89</v>
      </c>
      <c r="L29" s="40">
        <f>'10-2'!L29</f>
        <v>5</v>
      </c>
      <c r="M29" s="40">
        <f>'10-2'!M29</f>
        <v>46</v>
      </c>
      <c r="N29" s="40">
        <f>'10-2'!N29</f>
        <v>126</v>
      </c>
      <c r="O29" s="40">
        <f>'10-2'!O29</f>
        <v>47</v>
      </c>
      <c r="P29" s="40">
        <f>'10-2'!P29</f>
        <v>26</v>
      </c>
      <c r="Q29" s="40">
        <f>'10-2'!Q29</f>
        <v>40</v>
      </c>
      <c r="R29" s="40">
        <f>'10-2'!R29</f>
        <v>100</v>
      </c>
      <c r="S29" s="40">
        <f>'10-2'!S29</f>
        <v>7</v>
      </c>
      <c r="T29" s="40">
        <f>'10-2'!T29</f>
        <v>47751</v>
      </c>
      <c r="U29" s="40">
        <f>'10-2'!U29</f>
        <v>397</v>
      </c>
      <c r="V29" s="40">
        <f>'10-2'!V29</f>
        <v>26128</v>
      </c>
      <c r="W29" s="40">
        <f>'10-2'!W29</f>
        <v>116</v>
      </c>
      <c r="X29" s="40">
        <f>'10-2'!X29</f>
        <v>21623</v>
      </c>
      <c r="Y29" s="40">
        <f>'10-2'!Y29</f>
        <v>281</v>
      </c>
      <c r="Z29" s="40">
        <f>'10-2'!Z29</f>
        <v>946</v>
      </c>
      <c r="AA29" s="40">
        <f>'10-2'!AA29</f>
        <v>421</v>
      </c>
      <c r="AB29" s="40">
        <f>'10-2'!AB29</f>
        <v>698</v>
      </c>
      <c r="AC29" s="40">
        <f>'10-2'!AC29</f>
        <v>380</v>
      </c>
      <c r="AD29" s="40">
        <f>'10-2'!AF29</f>
        <v>99</v>
      </c>
      <c r="AE29" s="40" t="str">
        <f>'10-2'!AG29</f>
        <v>-</v>
      </c>
      <c r="AF29" s="40">
        <f>'10-2'!AH29</f>
        <v>2462</v>
      </c>
      <c r="AG29" s="40">
        <f>'10-2'!AI29</f>
        <v>32947</v>
      </c>
      <c r="AH29" s="13"/>
      <c r="AI29" s="57">
        <f t="shared" si="0"/>
        <v>90025</v>
      </c>
      <c r="AJ29" s="58" t="str">
        <f t="shared" si="1"/>
        <v>ok</v>
      </c>
      <c r="AK29" s="57">
        <f t="shared" si="2"/>
        <v>52980</v>
      </c>
      <c r="AL29" s="60" t="str">
        <f t="shared" si="3"/>
        <v>ok</v>
      </c>
      <c r="AM29" s="59">
        <f t="shared" si="4"/>
        <v>1636</v>
      </c>
      <c r="AN29" s="58" t="str">
        <f t="shared" si="5"/>
        <v>ok</v>
      </c>
      <c r="AO29" s="57">
        <f t="shared" si="6"/>
        <v>4157</v>
      </c>
      <c r="AP29" s="60" t="str">
        <f t="shared" si="7"/>
        <v>ok</v>
      </c>
      <c r="AQ29" s="59">
        <f t="shared" si="8"/>
        <v>771</v>
      </c>
      <c r="AR29" s="58" t="str">
        <f t="shared" si="9"/>
        <v>ok</v>
      </c>
      <c r="AS29" s="57">
        <f t="shared" si="10"/>
        <v>126</v>
      </c>
      <c r="AT29" s="60" t="str">
        <f t="shared" si="11"/>
        <v>ok</v>
      </c>
      <c r="AU29" s="59">
        <f t="shared" si="12"/>
        <v>47</v>
      </c>
      <c r="AV29" s="58" t="str">
        <f t="shared" si="13"/>
        <v>ok</v>
      </c>
      <c r="AW29" s="57">
        <f t="shared" si="14"/>
        <v>47751</v>
      </c>
      <c r="AX29" s="60" t="str">
        <f t="shared" si="15"/>
        <v>ok</v>
      </c>
      <c r="AY29" s="59">
        <f t="shared" si="16"/>
        <v>397</v>
      </c>
      <c r="AZ29" s="58" t="str">
        <f t="shared" si="17"/>
        <v>ok</v>
      </c>
      <c r="BA29" s="57">
        <f t="shared" si="18"/>
        <v>797</v>
      </c>
      <c r="BB29" s="60" t="str">
        <f t="shared" si="19"/>
        <v>不一致</v>
      </c>
      <c r="BC29" s="59">
        <f t="shared" si="20"/>
        <v>380</v>
      </c>
      <c r="BD29" s="60" t="str">
        <f t="shared" si="21"/>
        <v>不一致</v>
      </c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</row>
    <row r="30" spans="1:103" s="14" customFormat="1" ht="24" customHeight="1" x14ac:dyDescent="0.2">
      <c r="A30" s="109" t="s">
        <v>21</v>
      </c>
      <c r="B30" s="130"/>
      <c r="C30" s="40">
        <f>'10-2'!C30</f>
        <v>14349</v>
      </c>
      <c r="D30" s="40">
        <f>'10-2'!D30</f>
        <v>6160</v>
      </c>
      <c r="E30" s="40">
        <f>'10-2'!E30</f>
        <v>158</v>
      </c>
      <c r="F30" s="40">
        <f>'10-2'!F30</f>
        <v>688</v>
      </c>
      <c r="G30" s="40">
        <f>'10-2'!G30</f>
        <v>123</v>
      </c>
      <c r="H30" s="40">
        <f>'10-2'!H30</f>
        <v>205</v>
      </c>
      <c r="I30" s="40">
        <f>'10-2'!I30</f>
        <v>106</v>
      </c>
      <c r="J30" s="40">
        <f>'10-2'!J30</f>
        <v>481</v>
      </c>
      <c r="K30" s="40">
        <f>'10-2'!K30</f>
        <v>11</v>
      </c>
      <c r="L30" s="40">
        <f>'10-2'!L30</f>
        <v>2</v>
      </c>
      <c r="M30" s="40">
        <f>'10-2'!M30</f>
        <v>6</v>
      </c>
      <c r="N30" s="40">
        <f>'10-2'!N30</f>
        <v>31</v>
      </c>
      <c r="O30" s="40">
        <f>'10-2'!O30</f>
        <v>3</v>
      </c>
      <c r="P30" s="40">
        <f>'10-2'!P30</f>
        <v>6</v>
      </c>
      <c r="Q30" s="40">
        <f>'10-2'!Q30</f>
        <v>3</v>
      </c>
      <c r="R30" s="40">
        <f>'10-2'!R30</f>
        <v>25</v>
      </c>
      <c r="S30" s="40" t="str">
        <f>'10-2'!S30</f>
        <v>-</v>
      </c>
      <c r="T30" s="40">
        <f>'10-2'!T30</f>
        <v>5040</v>
      </c>
      <c r="U30" s="40">
        <f>'10-2'!U30</f>
        <v>17</v>
      </c>
      <c r="V30" s="40">
        <f>'10-2'!V30</f>
        <v>2487</v>
      </c>
      <c r="W30" s="40">
        <f>'10-2'!W30</f>
        <v>7</v>
      </c>
      <c r="X30" s="40">
        <f>'10-2'!X30</f>
        <v>2553</v>
      </c>
      <c r="Y30" s="40">
        <f>'10-2'!Y30</f>
        <v>10</v>
      </c>
      <c r="Z30" s="40">
        <f>'10-2'!Z30</f>
        <v>401</v>
      </c>
      <c r="AA30" s="40">
        <f>'10-2'!AA30</f>
        <v>15</v>
      </c>
      <c r="AB30" s="40">
        <f>'10-2'!AB30</f>
        <v>222</v>
      </c>
      <c r="AC30" s="40">
        <f>'10-2'!AC30</f>
        <v>15</v>
      </c>
      <c r="AD30" s="40">
        <f>'10-2'!AF30</f>
        <v>143</v>
      </c>
      <c r="AE30" s="40" t="str">
        <f>'10-2'!AG30</f>
        <v>-</v>
      </c>
      <c r="AF30" s="40">
        <f>'10-2'!AH30</f>
        <v>223</v>
      </c>
      <c r="AG30" s="40">
        <f>'10-2'!AI30</f>
        <v>7808</v>
      </c>
      <c r="AH30" s="13"/>
      <c r="AI30" s="57">
        <f t="shared" si="0"/>
        <v>14349</v>
      </c>
      <c r="AJ30" s="58" t="str">
        <f t="shared" si="1"/>
        <v>ok</v>
      </c>
      <c r="AK30" s="57">
        <f t="shared" si="2"/>
        <v>6160</v>
      </c>
      <c r="AL30" s="60" t="str">
        <f t="shared" si="3"/>
        <v>ok</v>
      </c>
      <c r="AM30" s="59">
        <f t="shared" si="4"/>
        <v>158</v>
      </c>
      <c r="AN30" s="58" t="str">
        <f t="shared" si="5"/>
        <v>ok</v>
      </c>
      <c r="AO30" s="57">
        <f t="shared" si="6"/>
        <v>688</v>
      </c>
      <c r="AP30" s="60" t="str">
        <f t="shared" si="7"/>
        <v>ok</v>
      </c>
      <c r="AQ30" s="59">
        <f t="shared" si="8"/>
        <v>123</v>
      </c>
      <c r="AR30" s="58" t="str">
        <f t="shared" si="9"/>
        <v>ok</v>
      </c>
      <c r="AS30" s="57">
        <f t="shared" si="10"/>
        <v>31</v>
      </c>
      <c r="AT30" s="60" t="str">
        <f t="shared" si="11"/>
        <v>ok</v>
      </c>
      <c r="AU30" s="59">
        <f t="shared" si="12"/>
        <v>3</v>
      </c>
      <c r="AV30" s="58" t="str">
        <f t="shared" si="13"/>
        <v>ok</v>
      </c>
      <c r="AW30" s="57">
        <f t="shared" si="14"/>
        <v>5040</v>
      </c>
      <c r="AX30" s="60" t="str">
        <f t="shared" si="15"/>
        <v>ok</v>
      </c>
      <c r="AY30" s="59">
        <f t="shared" si="16"/>
        <v>17</v>
      </c>
      <c r="AZ30" s="58" t="str">
        <f t="shared" si="17"/>
        <v>ok</v>
      </c>
      <c r="BA30" s="57">
        <f t="shared" si="18"/>
        <v>365</v>
      </c>
      <c r="BB30" s="60" t="str">
        <f t="shared" si="19"/>
        <v>不一致</v>
      </c>
      <c r="BC30" s="59">
        <f t="shared" si="20"/>
        <v>15</v>
      </c>
      <c r="BD30" s="60" t="str">
        <f t="shared" si="21"/>
        <v>ok</v>
      </c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</row>
    <row r="31" spans="1:103" s="14" customFormat="1" ht="24" customHeight="1" x14ac:dyDescent="0.2">
      <c r="A31" s="109" t="s">
        <v>22</v>
      </c>
      <c r="B31" s="130"/>
      <c r="C31" s="40">
        <f>'10-2'!C31</f>
        <v>61764</v>
      </c>
      <c r="D31" s="40">
        <f>'10-2'!D31</f>
        <v>28327</v>
      </c>
      <c r="E31" s="40">
        <f>'10-2'!E31</f>
        <v>1061</v>
      </c>
      <c r="F31" s="40">
        <f>'10-2'!F31</f>
        <v>2922</v>
      </c>
      <c r="G31" s="40">
        <f>'10-2'!G31</f>
        <v>702</v>
      </c>
      <c r="H31" s="40">
        <f>'10-2'!H31</f>
        <v>974</v>
      </c>
      <c r="I31" s="40">
        <f>'10-2'!I31</f>
        <v>634</v>
      </c>
      <c r="J31" s="40">
        <f>'10-2'!J31</f>
        <v>1941</v>
      </c>
      <c r="K31" s="40">
        <f>'10-2'!K31</f>
        <v>48</v>
      </c>
      <c r="L31" s="40">
        <f>'10-2'!L31</f>
        <v>7</v>
      </c>
      <c r="M31" s="40">
        <f>'10-2'!M31</f>
        <v>20</v>
      </c>
      <c r="N31" s="40">
        <f>'10-2'!N31</f>
        <v>101</v>
      </c>
      <c r="O31" s="40">
        <f>'10-2'!O31</f>
        <v>82</v>
      </c>
      <c r="P31" s="40">
        <f>'10-2'!P31</f>
        <v>20</v>
      </c>
      <c r="Q31" s="40">
        <f>'10-2'!Q31</f>
        <v>67</v>
      </c>
      <c r="R31" s="40">
        <f>'10-2'!R31</f>
        <v>81</v>
      </c>
      <c r="S31" s="40">
        <f>'10-2'!S31</f>
        <v>15</v>
      </c>
      <c r="T31" s="40">
        <f>'10-2'!T31</f>
        <v>24677</v>
      </c>
      <c r="U31" s="40">
        <f>'10-2'!U31</f>
        <v>47</v>
      </c>
      <c r="V31" s="40">
        <f>'10-2'!V31</f>
        <v>12963</v>
      </c>
      <c r="W31" s="40">
        <f>'10-2'!W31</f>
        <v>5</v>
      </c>
      <c r="X31" s="40">
        <f>'10-2'!X31</f>
        <v>11714</v>
      </c>
      <c r="Y31" s="40">
        <f>'10-2'!Y31</f>
        <v>42</v>
      </c>
      <c r="Z31" s="40">
        <f>'10-2'!Z31</f>
        <v>627</v>
      </c>
      <c r="AA31" s="40">
        <f>'10-2'!AA31</f>
        <v>230</v>
      </c>
      <c r="AB31" s="40">
        <f>'10-2'!AB31</f>
        <v>421</v>
      </c>
      <c r="AC31" s="40">
        <f>'10-2'!AC31</f>
        <v>227</v>
      </c>
      <c r="AD31" s="40">
        <f>'10-2'!AF31</f>
        <v>89</v>
      </c>
      <c r="AE31" s="40" t="str">
        <f>'10-2'!AG31</f>
        <v>-</v>
      </c>
      <c r="AF31" s="40">
        <f>'10-2'!AH31</f>
        <v>1286</v>
      </c>
      <c r="AG31" s="40">
        <f>'10-2'!AI31</f>
        <v>31090</v>
      </c>
      <c r="AH31" s="13"/>
      <c r="AI31" s="57">
        <f t="shared" si="0"/>
        <v>61764</v>
      </c>
      <c r="AJ31" s="58" t="str">
        <f t="shared" si="1"/>
        <v>ok</v>
      </c>
      <c r="AK31" s="57">
        <f t="shared" si="2"/>
        <v>28327</v>
      </c>
      <c r="AL31" s="60" t="str">
        <f t="shared" si="3"/>
        <v>ok</v>
      </c>
      <c r="AM31" s="59">
        <f t="shared" si="4"/>
        <v>1061</v>
      </c>
      <c r="AN31" s="58" t="str">
        <f t="shared" si="5"/>
        <v>ok</v>
      </c>
      <c r="AO31" s="57">
        <f t="shared" si="6"/>
        <v>2922</v>
      </c>
      <c r="AP31" s="60" t="str">
        <f t="shared" si="7"/>
        <v>ok</v>
      </c>
      <c r="AQ31" s="59">
        <f t="shared" si="8"/>
        <v>702</v>
      </c>
      <c r="AR31" s="58" t="str">
        <f t="shared" si="9"/>
        <v>ok</v>
      </c>
      <c r="AS31" s="57">
        <f t="shared" si="10"/>
        <v>101</v>
      </c>
      <c r="AT31" s="60" t="str">
        <f t="shared" si="11"/>
        <v>ok</v>
      </c>
      <c r="AU31" s="59">
        <f t="shared" si="12"/>
        <v>82</v>
      </c>
      <c r="AV31" s="58" t="str">
        <f t="shared" si="13"/>
        <v>ok</v>
      </c>
      <c r="AW31" s="57">
        <f t="shared" si="14"/>
        <v>24677</v>
      </c>
      <c r="AX31" s="60" t="str">
        <f t="shared" si="15"/>
        <v>ok</v>
      </c>
      <c r="AY31" s="59">
        <f t="shared" si="16"/>
        <v>47</v>
      </c>
      <c r="AZ31" s="58" t="str">
        <f t="shared" si="17"/>
        <v>ok</v>
      </c>
      <c r="BA31" s="57">
        <f t="shared" si="18"/>
        <v>510</v>
      </c>
      <c r="BB31" s="60" t="str">
        <f t="shared" si="19"/>
        <v>不一致</v>
      </c>
      <c r="BC31" s="59">
        <f t="shared" si="20"/>
        <v>227</v>
      </c>
      <c r="BD31" s="60" t="str">
        <f t="shared" si="21"/>
        <v>不一致</v>
      </c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</row>
    <row r="32" spans="1:103" s="14" customFormat="1" ht="24" customHeight="1" x14ac:dyDescent="0.2">
      <c r="A32" s="109" t="s">
        <v>23</v>
      </c>
      <c r="B32" s="130"/>
      <c r="C32" s="40">
        <f>'10-2'!C32</f>
        <v>39542</v>
      </c>
      <c r="D32" s="40">
        <f>'10-2'!D32</f>
        <v>21358</v>
      </c>
      <c r="E32" s="40">
        <f>'10-2'!E32</f>
        <v>676</v>
      </c>
      <c r="F32" s="40">
        <f>'10-2'!F32</f>
        <v>1677</v>
      </c>
      <c r="G32" s="40">
        <f>'10-2'!G32</f>
        <v>301</v>
      </c>
      <c r="H32" s="40">
        <f>'10-2'!H32</f>
        <v>528</v>
      </c>
      <c r="I32" s="40">
        <f>'10-2'!I32</f>
        <v>271</v>
      </c>
      <c r="J32" s="40">
        <f>'10-2'!J32</f>
        <v>1141</v>
      </c>
      <c r="K32" s="40">
        <f>'10-2'!K32</f>
        <v>14</v>
      </c>
      <c r="L32" s="40">
        <f>'10-2'!L32</f>
        <v>8</v>
      </c>
      <c r="M32" s="40">
        <f>'10-2'!M32</f>
        <v>16</v>
      </c>
      <c r="N32" s="40">
        <f>'10-2'!N32</f>
        <v>51</v>
      </c>
      <c r="O32" s="40" t="str">
        <f>'10-2'!O32</f>
        <v>-</v>
      </c>
      <c r="P32" s="40">
        <f>'10-2'!P32</f>
        <v>4</v>
      </c>
      <c r="Q32" s="40" t="str">
        <f>'10-2'!Q32</f>
        <v>-</v>
      </c>
      <c r="R32" s="40">
        <f>'10-2'!R32</f>
        <v>47</v>
      </c>
      <c r="S32" s="40" t="str">
        <f>'10-2'!S32</f>
        <v>-</v>
      </c>
      <c r="T32" s="40">
        <f>'10-2'!T32</f>
        <v>19240</v>
      </c>
      <c r="U32" s="40">
        <f>'10-2'!U32</f>
        <v>50</v>
      </c>
      <c r="V32" s="40">
        <f>'10-2'!V32</f>
        <v>9893</v>
      </c>
      <c r="W32" s="40">
        <f>'10-2'!W32</f>
        <v>24</v>
      </c>
      <c r="X32" s="40">
        <f>'10-2'!X32</f>
        <v>9347</v>
      </c>
      <c r="Y32" s="40">
        <f>'10-2'!Y32</f>
        <v>26</v>
      </c>
      <c r="Z32" s="40">
        <f>'10-2'!Z32</f>
        <v>390</v>
      </c>
      <c r="AA32" s="40">
        <f>'10-2'!AA32</f>
        <v>325</v>
      </c>
      <c r="AB32" s="40">
        <f>'10-2'!AB32</f>
        <v>329</v>
      </c>
      <c r="AC32" s="40">
        <f>'10-2'!AC32</f>
        <v>316</v>
      </c>
      <c r="AD32" s="40">
        <f>'10-2'!AF32</f>
        <v>29</v>
      </c>
      <c r="AE32" s="40" t="str">
        <f>'10-2'!AG32</f>
        <v>-</v>
      </c>
      <c r="AF32" s="40">
        <f>'10-2'!AH32</f>
        <v>960</v>
      </c>
      <c r="AG32" s="40">
        <f>'10-2'!AI32</f>
        <v>16548</v>
      </c>
      <c r="AH32" s="13"/>
      <c r="AI32" s="57">
        <f t="shared" si="0"/>
        <v>39542</v>
      </c>
      <c r="AJ32" s="58" t="str">
        <f t="shared" si="1"/>
        <v>ok</v>
      </c>
      <c r="AK32" s="57">
        <f t="shared" si="2"/>
        <v>21358</v>
      </c>
      <c r="AL32" s="60" t="str">
        <f t="shared" si="3"/>
        <v>ok</v>
      </c>
      <c r="AM32" s="59">
        <f t="shared" si="4"/>
        <v>676</v>
      </c>
      <c r="AN32" s="58" t="str">
        <f t="shared" si="5"/>
        <v>ok</v>
      </c>
      <c r="AO32" s="57">
        <f t="shared" si="6"/>
        <v>1677</v>
      </c>
      <c r="AP32" s="60" t="str">
        <f t="shared" si="7"/>
        <v>ok</v>
      </c>
      <c r="AQ32" s="59">
        <f t="shared" si="8"/>
        <v>301</v>
      </c>
      <c r="AR32" s="58" t="str">
        <f t="shared" si="9"/>
        <v>ok</v>
      </c>
      <c r="AS32" s="57">
        <f t="shared" si="10"/>
        <v>51</v>
      </c>
      <c r="AT32" s="60" t="str">
        <f t="shared" si="11"/>
        <v>ok</v>
      </c>
      <c r="AU32" s="59">
        <f t="shared" si="12"/>
        <v>0</v>
      </c>
      <c r="AV32" s="58" t="str">
        <f t="shared" si="13"/>
        <v>不一致</v>
      </c>
      <c r="AW32" s="57">
        <f t="shared" si="14"/>
        <v>19240</v>
      </c>
      <c r="AX32" s="60" t="str">
        <f t="shared" si="15"/>
        <v>ok</v>
      </c>
      <c r="AY32" s="59">
        <f t="shared" si="16"/>
        <v>50</v>
      </c>
      <c r="AZ32" s="58" t="str">
        <f t="shared" si="17"/>
        <v>ok</v>
      </c>
      <c r="BA32" s="57">
        <f t="shared" si="18"/>
        <v>358</v>
      </c>
      <c r="BB32" s="60" t="str">
        <f t="shared" si="19"/>
        <v>不一致</v>
      </c>
      <c r="BC32" s="59">
        <f t="shared" si="20"/>
        <v>316</v>
      </c>
      <c r="BD32" s="60" t="str">
        <f t="shared" si="21"/>
        <v>不一致</v>
      </c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</row>
    <row r="33" spans="1:103" s="14" customFormat="1" ht="24" customHeight="1" x14ac:dyDescent="0.2">
      <c r="A33" s="109" t="s">
        <v>24</v>
      </c>
      <c r="B33" s="130"/>
      <c r="C33" s="40">
        <f>'10-2'!C33</f>
        <v>23684</v>
      </c>
      <c r="D33" s="40">
        <f>'10-2'!D33</f>
        <v>14273</v>
      </c>
      <c r="E33" s="40">
        <f>'10-2'!E33</f>
        <v>397</v>
      </c>
      <c r="F33" s="40">
        <f>'10-2'!F33</f>
        <v>1078</v>
      </c>
      <c r="G33" s="40">
        <f>'10-2'!G33</f>
        <v>123</v>
      </c>
      <c r="H33" s="40">
        <f>'10-2'!H33</f>
        <v>236</v>
      </c>
      <c r="I33" s="40">
        <f>'10-2'!I33</f>
        <v>99</v>
      </c>
      <c r="J33" s="40">
        <f>'10-2'!J33</f>
        <v>841</v>
      </c>
      <c r="K33" s="40">
        <f>'10-2'!K33</f>
        <v>24</v>
      </c>
      <c r="L33" s="40">
        <f>'10-2'!L33</f>
        <v>1</v>
      </c>
      <c r="M33" s="40" t="str">
        <f>'10-2'!M33</f>
        <v>-</v>
      </c>
      <c r="N33" s="40">
        <f>'10-2'!N33</f>
        <v>20</v>
      </c>
      <c r="O33" s="40">
        <f>'10-2'!O33</f>
        <v>22</v>
      </c>
      <c r="P33" s="40">
        <f>'10-2'!P33</f>
        <v>1</v>
      </c>
      <c r="Q33" s="40">
        <f>'10-2'!Q33</f>
        <v>14</v>
      </c>
      <c r="R33" s="40">
        <f>'10-2'!R33</f>
        <v>19</v>
      </c>
      <c r="S33" s="40">
        <f>'10-2'!S33</f>
        <v>8</v>
      </c>
      <c r="T33" s="40">
        <f>'10-2'!T33</f>
        <v>12945</v>
      </c>
      <c r="U33" s="40">
        <f>'10-2'!U33</f>
        <v>198</v>
      </c>
      <c r="V33" s="40">
        <f>'10-2'!V33</f>
        <v>6808</v>
      </c>
      <c r="W33" s="40">
        <f>'10-2'!W33</f>
        <v>33</v>
      </c>
      <c r="X33" s="40">
        <f>'10-2'!X33</f>
        <v>6137</v>
      </c>
      <c r="Y33" s="40">
        <f>'10-2'!Y33</f>
        <v>165</v>
      </c>
      <c r="Z33" s="40">
        <f>'10-2'!Z33</f>
        <v>230</v>
      </c>
      <c r="AA33" s="40">
        <f>'10-2'!AA33</f>
        <v>54</v>
      </c>
      <c r="AB33" s="40">
        <f>'10-2'!AB33</f>
        <v>157</v>
      </c>
      <c r="AC33" s="40">
        <f>'10-2'!AC33</f>
        <v>52</v>
      </c>
      <c r="AD33" s="40">
        <f>'10-2'!AF33</f>
        <v>37</v>
      </c>
      <c r="AE33" s="40" t="str">
        <f>'10-2'!AG33</f>
        <v>-</v>
      </c>
      <c r="AF33" s="40">
        <f>'10-2'!AH33</f>
        <v>671</v>
      </c>
      <c r="AG33" s="40">
        <f>'10-2'!AI33</f>
        <v>8343</v>
      </c>
      <c r="AH33" s="13"/>
      <c r="AI33" s="57">
        <f t="shared" si="0"/>
        <v>23684</v>
      </c>
      <c r="AJ33" s="58" t="str">
        <f t="shared" si="1"/>
        <v>ok</v>
      </c>
      <c r="AK33" s="57">
        <f t="shared" si="2"/>
        <v>14273</v>
      </c>
      <c r="AL33" s="60" t="str">
        <f t="shared" si="3"/>
        <v>ok</v>
      </c>
      <c r="AM33" s="59">
        <f t="shared" si="4"/>
        <v>397</v>
      </c>
      <c r="AN33" s="58" t="str">
        <f t="shared" si="5"/>
        <v>ok</v>
      </c>
      <c r="AO33" s="57">
        <f t="shared" si="6"/>
        <v>1078</v>
      </c>
      <c r="AP33" s="60" t="str">
        <f t="shared" si="7"/>
        <v>ok</v>
      </c>
      <c r="AQ33" s="59">
        <f t="shared" si="8"/>
        <v>123</v>
      </c>
      <c r="AR33" s="58" t="str">
        <f t="shared" si="9"/>
        <v>ok</v>
      </c>
      <c r="AS33" s="57">
        <f t="shared" si="10"/>
        <v>20</v>
      </c>
      <c r="AT33" s="60" t="str">
        <f t="shared" si="11"/>
        <v>ok</v>
      </c>
      <c r="AU33" s="59">
        <f t="shared" si="12"/>
        <v>22</v>
      </c>
      <c r="AV33" s="58" t="str">
        <f t="shared" si="13"/>
        <v>ok</v>
      </c>
      <c r="AW33" s="57">
        <f t="shared" si="14"/>
        <v>12945</v>
      </c>
      <c r="AX33" s="60" t="str">
        <f t="shared" si="15"/>
        <v>ok</v>
      </c>
      <c r="AY33" s="59">
        <f t="shared" si="16"/>
        <v>198</v>
      </c>
      <c r="AZ33" s="58" t="str">
        <f t="shared" si="17"/>
        <v>ok</v>
      </c>
      <c r="BA33" s="57">
        <f t="shared" si="18"/>
        <v>194</v>
      </c>
      <c r="BB33" s="60" t="str">
        <f t="shared" si="19"/>
        <v>不一致</v>
      </c>
      <c r="BC33" s="59">
        <f t="shared" si="20"/>
        <v>52</v>
      </c>
      <c r="BD33" s="60" t="str">
        <f t="shared" si="21"/>
        <v>不一致</v>
      </c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</row>
    <row r="34" spans="1:103" s="14" customFormat="1" ht="24" customHeight="1" x14ac:dyDescent="0.2">
      <c r="A34" s="109" t="s">
        <v>25</v>
      </c>
      <c r="B34" s="130"/>
      <c r="C34" s="40">
        <f>'10-2'!C34</f>
        <v>33696</v>
      </c>
      <c r="D34" s="40">
        <f>'10-2'!D34</f>
        <v>21384</v>
      </c>
      <c r="E34" s="40">
        <f>'10-2'!E34</f>
        <v>849</v>
      </c>
      <c r="F34" s="40">
        <f>'10-2'!F34</f>
        <v>1406</v>
      </c>
      <c r="G34" s="40">
        <f>'10-2'!G34</f>
        <v>610</v>
      </c>
      <c r="H34" s="40">
        <f>'10-2'!H34</f>
        <v>360</v>
      </c>
      <c r="I34" s="40">
        <f>'10-2'!I34</f>
        <v>526</v>
      </c>
      <c r="J34" s="40">
        <f>'10-2'!J34</f>
        <v>1044</v>
      </c>
      <c r="K34" s="40">
        <f>'10-2'!K34</f>
        <v>63</v>
      </c>
      <c r="L34" s="40">
        <f>'10-2'!L34</f>
        <v>2</v>
      </c>
      <c r="M34" s="40">
        <f>'10-2'!M34</f>
        <v>21</v>
      </c>
      <c r="N34" s="40">
        <f>'10-2'!N34</f>
        <v>55</v>
      </c>
      <c r="O34" s="40">
        <f>'10-2'!O34</f>
        <v>77</v>
      </c>
      <c r="P34" s="40">
        <f>'10-2'!P34</f>
        <v>12</v>
      </c>
      <c r="Q34" s="40">
        <f>'10-2'!Q34</f>
        <v>75</v>
      </c>
      <c r="R34" s="40">
        <f>'10-2'!R34</f>
        <v>43</v>
      </c>
      <c r="S34" s="40">
        <f>'10-2'!S34</f>
        <v>2</v>
      </c>
      <c r="T34" s="40">
        <f>'10-2'!T34</f>
        <v>19572</v>
      </c>
      <c r="U34" s="40">
        <f>'10-2'!U34</f>
        <v>80</v>
      </c>
      <c r="V34" s="40">
        <f>'10-2'!V34</f>
        <v>10353</v>
      </c>
      <c r="W34" s="40">
        <f>'10-2'!W34</f>
        <v>15</v>
      </c>
      <c r="X34" s="40">
        <f>'10-2'!X34</f>
        <v>9219</v>
      </c>
      <c r="Y34" s="40">
        <f>'10-2'!Y34</f>
        <v>65</v>
      </c>
      <c r="Z34" s="40">
        <f>'10-2'!Z34</f>
        <v>351</v>
      </c>
      <c r="AA34" s="40">
        <f>'10-2'!AA34</f>
        <v>82</v>
      </c>
      <c r="AB34" s="40">
        <f>'10-2'!AB34</f>
        <v>243</v>
      </c>
      <c r="AC34" s="40">
        <f>'10-2'!AC34</f>
        <v>79</v>
      </c>
      <c r="AD34" s="40">
        <f>'10-2'!AF34</f>
        <v>49</v>
      </c>
      <c r="AE34" s="40" t="str">
        <f>'10-2'!AG34</f>
        <v>-</v>
      </c>
      <c r="AF34" s="40">
        <f>'10-2'!AH34</f>
        <v>891</v>
      </c>
      <c r="AG34" s="40">
        <f>'10-2'!AI34</f>
        <v>10572</v>
      </c>
      <c r="AH34" s="13"/>
      <c r="AI34" s="57">
        <f t="shared" si="0"/>
        <v>33696</v>
      </c>
      <c r="AJ34" s="58" t="str">
        <f t="shared" si="1"/>
        <v>ok</v>
      </c>
      <c r="AK34" s="57">
        <f t="shared" si="2"/>
        <v>21384</v>
      </c>
      <c r="AL34" s="60" t="str">
        <f t="shared" si="3"/>
        <v>ok</v>
      </c>
      <c r="AM34" s="59">
        <f t="shared" si="4"/>
        <v>849</v>
      </c>
      <c r="AN34" s="58" t="str">
        <f t="shared" si="5"/>
        <v>ok</v>
      </c>
      <c r="AO34" s="57">
        <f t="shared" si="6"/>
        <v>1406</v>
      </c>
      <c r="AP34" s="60" t="str">
        <f t="shared" si="7"/>
        <v>ok</v>
      </c>
      <c r="AQ34" s="59">
        <f t="shared" si="8"/>
        <v>610</v>
      </c>
      <c r="AR34" s="58" t="str">
        <f t="shared" si="9"/>
        <v>ok</v>
      </c>
      <c r="AS34" s="57">
        <f t="shared" si="10"/>
        <v>55</v>
      </c>
      <c r="AT34" s="60" t="str">
        <f t="shared" si="11"/>
        <v>ok</v>
      </c>
      <c r="AU34" s="59">
        <f t="shared" si="12"/>
        <v>77</v>
      </c>
      <c r="AV34" s="58" t="str">
        <f t="shared" si="13"/>
        <v>ok</v>
      </c>
      <c r="AW34" s="57">
        <f t="shared" si="14"/>
        <v>19572</v>
      </c>
      <c r="AX34" s="60" t="str">
        <f t="shared" si="15"/>
        <v>ok</v>
      </c>
      <c r="AY34" s="59">
        <f t="shared" si="16"/>
        <v>80</v>
      </c>
      <c r="AZ34" s="58" t="str">
        <f t="shared" si="17"/>
        <v>ok</v>
      </c>
      <c r="BA34" s="57">
        <f t="shared" si="18"/>
        <v>292</v>
      </c>
      <c r="BB34" s="60" t="str">
        <f t="shared" si="19"/>
        <v>不一致</v>
      </c>
      <c r="BC34" s="59">
        <f t="shared" si="20"/>
        <v>79</v>
      </c>
      <c r="BD34" s="60" t="str">
        <f t="shared" si="21"/>
        <v>不一致</v>
      </c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</row>
    <row r="35" spans="1:103" s="14" customFormat="1" ht="24" customHeight="1" x14ac:dyDescent="0.2">
      <c r="A35" s="109" t="s">
        <v>26</v>
      </c>
      <c r="B35" s="130"/>
      <c r="C35" s="40">
        <f>'10-2'!C35</f>
        <v>43106</v>
      </c>
      <c r="D35" s="40">
        <f>'10-2'!D35</f>
        <v>22869</v>
      </c>
      <c r="E35" s="40">
        <f>'10-2'!E35</f>
        <v>3538</v>
      </c>
      <c r="F35" s="40">
        <f>'10-2'!F35</f>
        <v>2798</v>
      </c>
      <c r="G35" s="40">
        <f>'10-2'!G35</f>
        <v>2489</v>
      </c>
      <c r="H35" s="40">
        <f>'10-2'!H35</f>
        <v>1021</v>
      </c>
      <c r="I35" s="40">
        <f>'10-2'!I35</f>
        <v>2202</v>
      </c>
      <c r="J35" s="40">
        <f>'10-2'!J35</f>
        <v>1758</v>
      </c>
      <c r="K35" s="40">
        <f>'10-2'!K35</f>
        <v>128</v>
      </c>
      <c r="L35" s="40">
        <f>'10-2'!L35</f>
        <v>19</v>
      </c>
      <c r="M35" s="40">
        <f>'10-2'!M35</f>
        <v>159</v>
      </c>
      <c r="N35" s="40">
        <f>'10-2'!N35</f>
        <v>58</v>
      </c>
      <c r="O35" s="40">
        <f>'10-2'!O35</f>
        <v>164</v>
      </c>
      <c r="P35" s="40">
        <f>'10-2'!P35</f>
        <v>17</v>
      </c>
      <c r="Q35" s="40">
        <f>'10-2'!Q35</f>
        <v>147</v>
      </c>
      <c r="R35" s="40">
        <f>'10-2'!R35</f>
        <v>41</v>
      </c>
      <c r="S35" s="40">
        <f>'10-2'!S35</f>
        <v>17</v>
      </c>
      <c r="T35" s="40">
        <f>'10-2'!T35</f>
        <v>19310</v>
      </c>
      <c r="U35" s="40">
        <f>'10-2'!U35</f>
        <v>94</v>
      </c>
      <c r="V35" s="40">
        <f>'10-2'!V35</f>
        <v>10338</v>
      </c>
      <c r="W35" s="40">
        <f>'10-2'!W35</f>
        <v>31</v>
      </c>
      <c r="X35" s="40">
        <f>'10-2'!X35</f>
        <v>8972</v>
      </c>
      <c r="Y35" s="40">
        <f>'10-2'!Y35</f>
        <v>63</v>
      </c>
      <c r="Z35" s="40">
        <f>'10-2'!Z35</f>
        <v>703</v>
      </c>
      <c r="AA35" s="40">
        <f>'10-2'!AA35</f>
        <v>791</v>
      </c>
      <c r="AB35" s="40">
        <f>'10-2'!AB35</f>
        <v>561</v>
      </c>
      <c r="AC35" s="40">
        <f>'10-2'!AC35</f>
        <v>784</v>
      </c>
      <c r="AD35" s="40">
        <f>'10-2'!AF35</f>
        <v>87</v>
      </c>
      <c r="AE35" s="40">
        <f>'10-2'!AG35</f>
        <v>1</v>
      </c>
      <c r="AF35" s="40">
        <f>'10-2'!AH35</f>
        <v>987</v>
      </c>
      <c r="AG35" s="40">
        <f>'10-2'!AI35</f>
        <v>15712</v>
      </c>
      <c r="AH35" s="13"/>
      <c r="AI35" s="57">
        <f t="shared" si="0"/>
        <v>43106</v>
      </c>
      <c r="AJ35" s="58" t="str">
        <f t="shared" si="1"/>
        <v>ok</v>
      </c>
      <c r="AK35" s="57">
        <f t="shared" si="2"/>
        <v>22869</v>
      </c>
      <c r="AL35" s="60" t="str">
        <f t="shared" si="3"/>
        <v>ok</v>
      </c>
      <c r="AM35" s="59">
        <f t="shared" si="4"/>
        <v>3538</v>
      </c>
      <c r="AN35" s="58" t="str">
        <f t="shared" si="5"/>
        <v>ok</v>
      </c>
      <c r="AO35" s="57">
        <f t="shared" si="6"/>
        <v>2798</v>
      </c>
      <c r="AP35" s="60" t="str">
        <f t="shared" si="7"/>
        <v>ok</v>
      </c>
      <c r="AQ35" s="59">
        <f t="shared" si="8"/>
        <v>2489</v>
      </c>
      <c r="AR35" s="58" t="str">
        <f t="shared" si="9"/>
        <v>ok</v>
      </c>
      <c r="AS35" s="57">
        <f t="shared" si="10"/>
        <v>58</v>
      </c>
      <c r="AT35" s="60" t="str">
        <f t="shared" si="11"/>
        <v>ok</v>
      </c>
      <c r="AU35" s="59">
        <f t="shared" si="12"/>
        <v>164</v>
      </c>
      <c r="AV35" s="58" t="str">
        <f t="shared" si="13"/>
        <v>ok</v>
      </c>
      <c r="AW35" s="57">
        <f t="shared" si="14"/>
        <v>19310</v>
      </c>
      <c r="AX35" s="60" t="str">
        <f t="shared" si="15"/>
        <v>ok</v>
      </c>
      <c r="AY35" s="59">
        <f t="shared" si="16"/>
        <v>94</v>
      </c>
      <c r="AZ35" s="58" t="str">
        <f t="shared" si="17"/>
        <v>ok</v>
      </c>
      <c r="BA35" s="57">
        <f t="shared" si="18"/>
        <v>648</v>
      </c>
      <c r="BB35" s="60" t="str">
        <f t="shared" si="19"/>
        <v>不一致</v>
      </c>
      <c r="BC35" s="59">
        <f t="shared" si="20"/>
        <v>785</v>
      </c>
      <c r="BD35" s="60" t="str">
        <f t="shared" si="21"/>
        <v>不一致</v>
      </c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</row>
    <row r="36" spans="1:103" s="14" customFormat="1" ht="24" customHeight="1" x14ac:dyDescent="0.2">
      <c r="A36" s="109" t="s">
        <v>49</v>
      </c>
      <c r="B36" s="130"/>
      <c r="C36" s="40">
        <f>'10-2'!C36</f>
        <v>39037</v>
      </c>
      <c r="D36" s="40">
        <f>'10-2'!D36</f>
        <v>22194</v>
      </c>
      <c r="E36" s="40">
        <f>'10-2'!E36</f>
        <v>1196</v>
      </c>
      <c r="F36" s="40">
        <f>'10-2'!F36</f>
        <v>1668</v>
      </c>
      <c r="G36" s="40">
        <f>'10-2'!G36</f>
        <v>689</v>
      </c>
      <c r="H36" s="40">
        <f>'10-2'!H36</f>
        <v>557</v>
      </c>
      <c r="I36" s="40">
        <f>'10-2'!I36</f>
        <v>605</v>
      </c>
      <c r="J36" s="40">
        <f>'10-2'!J36</f>
        <v>1103</v>
      </c>
      <c r="K36" s="40">
        <f>'10-2'!K36</f>
        <v>19</v>
      </c>
      <c r="L36" s="40">
        <f>'10-2'!L36</f>
        <v>8</v>
      </c>
      <c r="M36" s="40">
        <f>'10-2'!M36</f>
        <v>65</v>
      </c>
      <c r="N36" s="40">
        <f>'10-2'!N36</f>
        <v>51</v>
      </c>
      <c r="O36" s="40">
        <f>'10-2'!O36</f>
        <v>82</v>
      </c>
      <c r="P36" s="40">
        <f>'10-2'!P36</f>
        <v>4</v>
      </c>
      <c r="Q36" s="40">
        <f>'10-2'!Q36</f>
        <v>71</v>
      </c>
      <c r="R36" s="40">
        <f>'10-2'!R36</f>
        <v>47</v>
      </c>
      <c r="S36" s="40">
        <f>'10-2'!S36</f>
        <v>11</v>
      </c>
      <c r="T36" s="40">
        <f>'10-2'!T36</f>
        <v>20043</v>
      </c>
      <c r="U36" s="40">
        <f>'10-2'!U36</f>
        <v>178</v>
      </c>
      <c r="V36" s="40">
        <f>'10-2'!V36</f>
        <v>11128</v>
      </c>
      <c r="W36" s="40">
        <f>'10-2'!W36</f>
        <v>76</v>
      </c>
      <c r="X36" s="40">
        <f>'10-2'!X36</f>
        <v>8915</v>
      </c>
      <c r="Y36" s="40">
        <f>'10-2'!Y36</f>
        <v>102</v>
      </c>
      <c r="Z36" s="40">
        <f>'10-2'!Z36</f>
        <v>432</v>
      </c>
      <c r="AA36" s="40">
        <f>'10-2'!AA36</f>
        <v>247</v>
      </c>
      <c r="AB36" s="40">
        <f>'10-2'!AB36</f>
        <v>350</v>
      </c>
      <c r="AC36" s="40">
        <f>'10-2'!AC36</f>
        <v>242</v>
      </c>
      <c r="AD36" s="40">
        <f>'10-2'!AF36</f>
        <v>40</v>
      </c>
      <c r="AE36" s="40" t="str">
        <f>'10-2'!AG36</f>
        <v>-</v>
      </c>
      <c r="AF36" s="40">
        <f>'10-2'!AH36</f>
        <v>855</v>
      </c>
      <c r="AG36" s="40">
        <f>'10-2'!AI36</f>
        <v>14792</v>
      </c>
      <c r="AH36" s="13"/>
      <c r="AI36" s="57">
        <f t="shared" si="0"/>
        <v>39037</v>
      </c>
      <c r="AJ36" s="58" t="str">
        <f t="shared" si="1"/>
        <v>ok</v>
      </c>
      <c r="AK36" s="57">
        <f t="shared" si="2"/>
        <v>22194</v>
      </c>
      <c r="AL36" s="60" t="str">
        <f t="shared" si="3"/>
        <v>ok</v>
      </c>
      <c r="AM36" s="59">
        <f t="shared" si="4"/>
        <v>1196</v>
      </c>
      <c r="AN36" s="58" t="str">
        <f t="shared" si="5"/>
        <v>ok</v>
      </c>
      <c r="AO36" s="57">
        <f t="shared" si="6"/>
        <v>1668</v>
      </c>
      <c r="AP36" s="60" t="str">
        <f t="shared" si="7"/>
        <v>ok</v>
      </c>
      <c r="AQ36" s="59">
        <f t="shared" si="8"/>
        <v>689</v>
      </c>
      <c r="AR36" s="58" t="str">
        <f t="shared" si="9"/>
        <v>ok</v>
      </c>
      <c r="AS36" s="57">
        <f t="shared" si="10"/>
        <v>51</v>
      </c>
      <c r="AT36" s="60" t="str">
        <f t="shared" si="11"/>
        <v>ok</v>
      </c>
      <c r="AU36" s="59">
        <f t="shared" si="12"/>
        <v>82</v>
      </c>
      <c r="AV36" s="58" t="str">
        <f t="shared" si="13"/>
        <v>ok</v>
      </c>
      <c r="AW36" s="57">
        <f t="shared" si="14"/>
        <v>20043</v>
      </c>
      <c r="AX36" s="60" t="str">
        <f t="shared" si="15"/>
        <v>ok</v>
      </c>
      <c r="AY36" s="59">
        <f t="shared" si="16"/>
        <v>178</v>
      </c>
      <c r="AZ36" s="58" t="str">
        <f t="shared" si="17"/>
        <v>ok</v>
      </c>
      <c r="BA36" s="57">
        <f t="shared" si="18"/>
        <v>390</v>
      </c>
      <c r="BB36" s="60" t="str">
        <f t="shared" si="19"/>
        <v>不一致</v>
      </c>
      <c r="BC36" s="59">
        <f t="shared" si="20"/>
        <v>242</v>
      </c>
      <c r="BD36" s="60" t="str">
        <f t="shared" si="21"/>
        <v>不一致</v>
      </c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</row>
    <row r="37" spans="1:103" s="14" customFormat="1" ht="24" customHeight="1" x14ac:dyDescent="0.2">
      <c r="A37" s="109" t="s">
        <v>50</v>
      </c>
      <c r="B37" s="130"/>
      <c r="C37" s="40">
        <f>'10-2'!C37</f>
        <v>45364</v>
      </c>
      <c r="D37" s="40">
        <f>'10-2'!D37</f>
        <v>18680</v>
      </c>
      <c r="E37" s="40">
        <f>'10-2'!E37</f>
        <v>477</v>
      </c>
      <c r="F37" s="40">
        <f>'10-2'!F37</f>
        <v>1711</v>
      </c>
      <c r="G37" s="40">
        <f>'10-2'!G37</f>
        <v>321</v>
      </c>
      <c r="H37" s="40">
        <f>'10-2'!H37</f>
        <v>627</v>
      </c>
      <c r="I37" s="40">
        <f>'10-2'!I37</f>
        <v>296</v>
      </c>
      <c r="J37" s="40">
        <f>'10-2'!J37</f>
        <v>1080</v>
      </c>
      <c r="K37" s="40">
        <f>'10-2'!K37</f>
        <v>19</v>
      </c>
      <c r="L37" s="40">
        <f>'10-2'!L37</f>
        <v>4</v>
      </c>
      <c r="M37" s="40">
        <f>'10-2'!M37</f>
        <v>6</v>
      </c>
      <c r="N37" s="40">
        <f>'10-2'!N37</f>
        <v>159</v>
      </c>
      <c r="O37" s="40">
        <f>'10-2'!O37</f>
        <v>39</v>
      </c>
      <c r="P37" s="40">
        <f>'10-2'!P37</f>
        <v>7</v>
      </c>
      <c r="Q37" s="40">
        <f>'10-2'!Q37</f>
        <v>13</v>
      </c>
      <c r="R37" s="40">
        <f>'10-2'!R37</f>
        <v>152</v>
      </c>
      <c r="S37" s="40">
        <f>'10-2'!S37</f>
        <v>26</v>
      </c>
      <c r="T37" s="40">
        <f>'10-2'!T37</f>
        <v>15899</v>
      </c>
      <c r="U37" s="40">
        <f>'10-2'!U37</f>
        <v>18</v>
      </c>
      <c r="V37" s="40">
        <f>'10-2'!V37</f>
        <v>7751</v>
      </c>
      <c r="W37" s="40">
        <f>'10-2'!W37</f>
        <v>11</v>
      </c>
      <c r="X37" s="40">
        <f>'10-2'!X37</f>
        <v>8148</v>
      </c>
      <c r="Y37" s="40">
        <f>'10-2'!Y37</f>
        <v>7</v>
      </c>
      <c r="Z37" s="40">
        <f>'10-2'!Z37</f>
        <v>911</v>
      </c>
      <c r="AA37" s="40">
        <f>'10-2'!AA37</f>
        <v>99</v>
      </c>
      <c r="AB37" s="40">
        <f>'10-2'!AB37</f>
        <v>411</v>
      </c>
      <c r="AC37" s="40">
        <f>'10-2'!AC37</f>
        <v>95</v>
      </c>
      <c r="AD37" s="40">
        <f>'10-2'!AF37</f>
        <v>354</v>
      </c>
      <c r="AE37" s="40" t="str">
        <f>'10-2'!AG37</f>
        <v>-</v>
      </c>
      <c r="AF37" s="40">
        <f>'10-2'!AH37</f>
        <v>855</v>
      </c>
      <c r="AG37" s="40">
        <f>'10-2'!AI37</f>
        <v>25352</v>
      </c>
      <c r="AH37" s="13"/>
      <c r="AI37" s="57">
        <f t="shared" si="0"/>
        <v>45364</v>
      </c>
      <c r="AJ37" s="58" t="str">
        <f t="shared" si="1"/>
        <v>ok</v>
      </c>
      <c r="AK37" s="57">
        <f t="shared" si="2"/>
        <v>18680</v>
      </c>
      <c r="AL37" s="60" t="str">
        <f t="shared" si="3"/>
        <v>ok</v>
      </c>
      <c r="AM37" s="59">
        <f t="shared" si="4"/>
        <v>477</v>
      </c>
      <c r="AN37" s="58" t="str">
        <f t="shared" si="5"/>
        <v>ok</v>
      </c>
      <c r="AO37" s="57">
        <f t="shared" si="6"/>
        <v>1711</v>
      </c>
      <c r="AP37" s="60" t="str">
        <f t="shared" si="7"/>
        <v>ok</v>
      </c>
      <c r="AQ37" s="59">
        <f t="shared" si="8"/>
        <v>321</v>
      </c>
      <c r="AR37" s="58" t="str">
        <f t="shared" si="9"/>
        <v>ok</v>
      </c>
      <c r="AS37" s="57">
        <f t="shared" si="10"/>
        <v>159</v>
      </c>
      <c r="AT37" s="60" t="str">
        <f t="shared" si="11"/>
        <v>ok</v>
      </c>
      <c r="AU37" s="59">
        <f t="shared" si="12"/>
        <v>39</v>
      </c>
      <c r="AV37" s="58" t="str">
        <f t="shared" si="13"/>
        <v>ok</v>
      </c>
      <c r="AW37" s="57">
        <f t="shared" si="14"/>
        <v>15899</v>
      </c>
      <c r="AX37" s="60" t="str">
        <f t="shared" si="15"/>
        <v>ok</v>
      </c>
      <c r="AY37" s="59">
        <f t="shared" si="16"/>
        <v>18</v>
      </c>
      <c r="AZ37" s="58" t="str">
        <f t="shared" si="17"/>
        <v>ok</v>
      </c>
      <c r="BA37" s="57">
        <f t="shared" si="18"/>
        <v>765</v>
      </c>
      <c r="BB37" s="60" t="str">
        <f t="shared" si="19"/>
        <v>不一致</v>
      </c>
      <c r="BC37" s="59">
        <f t="shared" si="20"/>
        <v>95</v>
      </c>
      <c r="BD37" s="60" t="str">
        <f t="shared" si="21"/>
        <v>不一致</v>
      </c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</row>
    <row r="38" spans="1:103" s="14" customFormat="1" ht="24" customHeight="1" x14ac:dyDescent="0.2">
      <c r="A38" s="109" t="s">
        <v>56</v>
      </c>
      <c r="B38" s="130"/>
      <c r="C38" s="40">
        <f>'10-2'!C38</f>
        <v>25847</v>
      </c>
      <c r="D38" s="40">
        <f>'10-2'!D38</f>
        <v>11099</v>
      </c>
      <c r="E38" s="40">
        <f>'10-2'!E38</f>
        <v>339</v>
      </c>
      <c r="F38" s="40">
        <f>'10-2'!F38</f>
        <v>1352</v>
      </c>
      <c r="G38" s="40">
        <f>'10-2'!G38</f>
        <v>153</v>
      </c>
      <c r="H38" s="40">
        <f>'10-2'!H38</f>
        <v>483</v>
      </c>
      <c r="I38" s="40">
        <f>'10-2'!I38</f>
        <v>131</v>
      </c>
      <c r="J38" s="40">
        <f>'10-2'!J38</f>
        <v>858</v>
      </c>
      <c r="K38" s="40">
        <f>'10-2'!K38</f>
        <v>18</v>
      </c>
      <c r="L38" s="40">
        <f>'10-2'!L38</f>
        <v>11</v>
      </c>
      <c r="M38" s="40">
        <f>'10-2'!M38</f>
        <v>4</v>
      </c>
      <c r="N38" s="40">
        <f>'10-2'!N38</f>
        <v>81</v>
      </c>
      <c r="O38" s="40">
        <f>'10-2'!O38</f>
        <v>41</v>
      </c>
      <c r="P38" s="40">
        <f>'10-2'!P38</f>
        <v>34</v>
      </c>
      <c r="Q38" s="40">
        <f>'10-2'!Q38</f>
        <v>21</v>
      </c>
      <c r="R38" s="40">
        <f>'10-2'!R38</f>
        <v>47</v>
      </c>
      <c r="S38" s="40">
        <f>'10-2'!S38</f>
        <v>20</v>
      </c>
      <c r="T38" s="40">
        <f>'10-2'!T38</f>
        <v>9209</v>
      </c>
      <c r="U38" s="40">
        <f>'10-2'!U38</f>
        <v>22</v>
      </c>
      <c r="V38" s="40">
        <f>'10-2'!V38</f>
        <v>4653</v>
      </c>
      <c r="W38" s="40">
        <f>'10-2'!W38</f>
        <v>6</v>
      </c>
      <c r="X38" s="40">
        <f>'10-2'!X38</f>
        <v>4556</v>
      </c>
      <c r="Y38" s="40">
        <f>'10-2'!Y38</f>
        <v>16</v>
      </c>
      <c r="Z38" s="40">
        <f>'10-2'!Z38</f>
        <v>457</v>
      </c>
      <c r="AA38" s="40">
        <f>'10-2'!AA38</f>
        <v>123</v>
      </c>
      <c r="AB38" s="40">
        <f>'10-2'!AB38</f>
        <v>257</v>
      </c>
      <c r="AC38" s="40">
        <f>'10-2'!AC38</f>
        <v>122</v>
      </c>
      <c r="AD38" s="40">
        <f>'10-2'!AF38</f>
        <v>104</v>
      </c>
      <c r="AE38" s="40" t="str">
        <f>'10-2'!AG38</f>
        <v>-</v>
      </c>
      <c r="AF38" s="40">
        <f>'10-2'!AH38</f>
        <v>486</v>
      </c>
      <c r="AG38" s="40">
        <f>'10-2'!AI38</f>
        <v>13923</v>
      </c>
      <c r="AH38" s="13"/>
      <c r="AI38" s="57">
        <f t="shared" si="0"/>
        <v>25847</v>
      </c>
      <c r="AJ38" s="58" t="str">
        <f t="shared" si="1"/>
        <v>ok</v>
      </c>
      <c r="AK38" s="57">
        <f t="shared" si="2"/>
        <v>11099</v>
      </c>
      <c r="AL38" s="60" t="str">
        <f t="shared" si="3"/>
        <v>ok</v>
      </c>
      <c r="AM38" s="59">
        <f t="shared" si="4"/>
        <v>339</v>
      </c>
      <c r="AN38" s="58" t="str">
        <f t="shared" si="5"/>
        <v>ok</v>
      </c>
      <c r="AO38" s="57">
        <f t="shared" si="6"/>
        <v>1352</v>
      </c>
      <c r="AP38" s="60" t="str">
        <f t="shared" si="7"/>
        <v>ok</v>
      </c>
      <c r="AQ38" s="59">
        <f t="shared" si="8"/>
        <v>153</v>
      </c>
      <c r="AR38" s="58" t="str">
        <f t="shared" si="9"/>
        <v>ok</v>
      </c>
      <c r="AS38" s="57">
        <f t="shared" si="10"/>
        <v>81</v>
      </c>
      <c r="AT38" s="60" t="str">
        <f t="shared" si="11"/>
        <v>ok</v>
      </c>
      <c r="AU38" s="59">
        <f t="shared" si="12"/>
        <v>41</v>
      </c>
      <c r="AV38" s="58" t="str">
        <f t="shared" si="13"/>
        <v>ok</v>
      </c>
      <c r="AW38" s="57">
        <f t="shared" si="14"/>
        <v>9209</v>
      </c>
      <c r="AX38" s="60" t="str">
        <f t="shared" si="15"/>
        <v>ok</v>
      </c>
      <c r="AY38" s="59">
        <f t="shared" si="16"/>
        <v>22</v>
      </c>
      <c r="AZ38" s="58" t="str">
        <f t="shared" si="17"/>
        <v>ok</v>
      </c>
      <c r="BA38" s="57">
        <f t="shared" si="18"/>
        <v>361</v>
      </c>
      <c r="BB38" s="60" t="str">
        <f t="shared" si="19"/>
        <v>不一致</v>
      </c>
      <c r="BC38" s="59">
        <f t="shared" si="20"/>
        <v>122</v>
      </c>
      <c r="BD38" s="60" t="str">
        <f t="shared" si="21"/>
        <v>不一致</v>
      </c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</row>
    <row r="39" spans="1:103" s="14" customFormat="1" ht="24" customHeight="1" x14ac:dyDescent="0.2">
      <c r="A39" s="122" t="s">
        <v>61</v>
      </c>
      <c r="B39" s="131"/>
      <c r="C39" s="40">
        <f>'10-2'!C39</f>
        <v>45990</v>
      </c>
      <c r="D39" s="40">
        <f>'10-2'!D39</f>
        <v>25092</v>
      </c>
      <c r="E39" s="40">
        <f>'10-2'!E39</f>
        <v>435</v>
      </c>
      <c r="F39" s="40">
        <f>'10-2'!F39</f>
        <v>1628</v>
      </c>
      <c r="G39" s="40">
        <f>'10-2'!G39</f>
        <v>285</v>
      </c>
      <c r="H39" s="40">
        <f>'10-2'!H39</f>
        <v>580</v>
      </c>
      <c r="I39" s="40">
        <f>'10-2'!I39</f>
        <v>255</v>
      </c>
      <c r="J39" s="40">
        <f>'10-2'!J39</f>
        <v>1044</v>
      </c>
      <c r="K39" s="40">
        <f>'10-2'!K40</f>
        <v>3</v>
      </c>
      <c r="L39" s="40">
        <f>'10-2'!L39</f>
        <v>4</v>
      </c>
      <c r="M39" s="40">
        <f>'10-2'!M39</f>
        <v>7</v>
      </c>
      <c r="N39" s="40">
        <f>'10-2'!N39</f>
        <v>39</v>
      </c>
      <c r="O39" s="40">
        <f>'10-2'!O39</f>
        <v>12</v>
      </c>
      <c r="P39" s="40">
        <f>'10-2'!P39</f>
        <v>4</v>
      </c>
      <c r="Q39" s="40">
        <f>'10-2'!Q39</f>
        <v>5</v>
      </c>
      <c r="R39" s="40">
        <f>'10-2'!R39</f>
        <v>35</v>
      </c>
      <c r="S39" s="40">
        <f>'10-2'!S39</f>
        <v>7</v>
      </c>
      <c r="T39" s="40">
        <f>'10-2'!T39</f>
        <v>23022</v>
      </c>
      <c r="U39" s="40">
        <f>'10-2'!U39</f>
        <v>25</v>
      </c>
      <c r="V39" s="40">
        <f>'10-2'!V39</f>
        <v>12592</v>
      </c>
      <c r="W39" s="40">
        <f>'10-2'!W39</f>
        <v>7</v>
      </c>
      <c r="X39" s="40">
        <f>'10-2'!X39</f>
        <v>10430</v>
      </c>
      <c r="Y39" s="40">
        <f>'10-2'!Y39</f>
        <v>18</v>
      </c>
      <c r="Z39" s="40">
        <f>'10-2'!Z39</f>
        <v>403</v>
      </c>
      <c r="AA39" s="40">
        <f>'10-2'!AA39</f>
        <v>113</v>
      </c>
      <c r="AB39" s="40">
        <f>'10-2'!AB39</f>
        <v>316</v>
      </c>
      <c r="AC39" s="40">
        <f>'10-2'!AC39</f>
        <v>110</v>
      </c>
      <c r="AD39" s="40">
        <f>'10-2'!AF39</f>
        <v>31</v>
      </c>
      <c r="AE39" s="40" t="str">
        <f>'10-2'!AG39</f>
        <v>-</v>
      </c>
      <c r="AF39" s="40">
        <f>'10-2'!AH39</f>
        <v>969</v>
      </c>
      <c r="AG39" s="40">
        <f>'10-2'!AI39</f>
        <v>19494</v>
      </c>
      <c r="AH39" s="13"/>
      <c r="AI39" s="57">
        <f t="shared" si="0"/>
        <v>45990</v>
      </c>
      <c r="AJ39" s="58" t="str">
        <f t="shared" si="1"/>
        <v>ok</v>
      </c>
      <c r="AK39" s="57">
        <f t="shared" si="2"/>
        <v>25092</v>
      </c>
      <c r="AL39" s="60" t="str">
        <f t="shared" si="3"/>
        <v>ok</v>
      </c>
      <c r="AM39" s="59">
        <f t="shared" si="4"/>
        <v>435</v>
      </c>
      <c r="AN39" s="58" t="str">
        <f t="shared" si="5"/>
        <v>ok</v>
      </c>
      <c r="AO39" s="57">
        <f t="shared" si="6"/>
        <v>1628</v>
      </c>
      <c r="AP39" s="60" t="str">
        <f t="shared" si="7"/>
        <v>ok</v>
      </c>
      <c r="AQ39" s="59">
        <f t="shared" si="8"/>
        <v>265</v>
      </c>
      <c r="AR39" s="58" t="str">
        <f t="shared" si="9"/>
        <v>不一致</v>
      </c>
      <c r="AS39" s="57">
        <f t="shared" si="10"/>
        <v>39</v>
      </c>
      <c r="AT39" s="60" t="str">
        <f t="shared" si="11"/>
        <v>ok</v>
      </c>
      <c r="AU39" s="59">
        <f t="shared" si="12"/>
        <v>12</v>
      </c>
      <c r="AV39" s="58" t="str">
        <f t="shared" si="13"/>
        <v>ok</v>
      </c>
      <c r="AW39" s="57">
        <f t="shared" si="14"/>
        <v>23022</v>
      </c>
      <c r="AX39" s="60" t="str">
        <f t="shared" si="15"/>
        <v>ok</v>
      </c>
      <c r="AY39" s="59">
        <f t="shared" si="16"/>
        <v>25</v>
      </c>
      <c r="AZ39" s="58" t="str">
        <f t="shared" si="17"/>
        <v>ok</v>
      </c>
      <c r="BA39" s="57">
        <f t="shared" si="18"/>
        <v>347</v>
      </c>
      <c r="BB39" s="60" t="str">
        <f t="shared" si="19"/>
        <v>不一致</v>
      </c>
      <c r="BC39" s="59">
        <f t="shared" si="20"/>
        <v>110</v>
      </c>
      <c r="BD39" s="60" t="str">
        <f t="shared" si="21"/>
        <v>不一致</v>
      </c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</row>
    <row r="40" spans="1:103" s="14" customFormat="1" ht="24" customHeight="1" x14ac:dyDescent="0.2">
      <c r="A40" s="18" t="s">
        <v>51</v>
      </c>
      <c r="B40" s="27" t="s">
        <v>34</v>
      </c>
      <c r="C40" s="40">
        <f>'10-2'!C40</f>
        <v>7177</v>
      </c>
      <c r="D40" s="40">
        <f>'10-2'!D40</f>
        <v>4343</v>
      </c>
      <c r="E40" s="40">
        <f>'10-2'!E40</f>
        <v>167</v>
      </c>
      <c r="F40" s="40">
        <f>'10-2'!F40</f>
        <v>317</v>
      </c>
      <c r="G40" s="40">
        <f>'10-2'!G40</f>
        <v>65</v>
      </c>
      <c r="H40" s="40">
        <f>'10-2'!H40</f>
        <v>66</v>
      </c>
      <c r="I40" s="40">
        <f>'10-2'!I40</f>
        <v>61</v>
      </c>
      <c r="J40" s="40">
        <f>'10-2'!J40</f>
        <v>251</v>
      </c>
      <c r="K40" s="40">
        <f>'10-2'!K41</f>
        <v>147</v>
      </c>
      <c r="L40" s="40" t="str">
        <f>'10-2'!L40</f>
        <v>-</v>
      </c>
      <c r="M40" s="40">
        <f>'10-2'!M40</f>
        <v>1</v>
      </c>
      <c r="N40" s="40">
        <f>'10-2'!N40</f>
        <v>15</v>
      </c>
      <c r="O40" s="40">
        <f>'10-2'!O40</f>
        <v>41</v>
      </c>
      <c r="P40" s="40">
        <f>'10-2'!P40</f>
        <v>2</v>
      </c>
      <c r="Q40" s="40">
        <f>'10-2'!Q40</f>
        <v>32</v>
      </c>
      <c r="R40" s="40">
        <f>'10-2'!R40</f>
        <v>13</v>
      </c>
      <c r="S40" s="40">
        <f>'10-2'!S40</f>
        <v>9</v>
      </c>
      <c r="T40" s="40">
        <f>'10-2'!T40</f>
        <v>3931</v>
      </c>
      <c r="U40" s="40">
        <f>'10-2'!U40</f>
        <v>14</v>
      </c>
      <c r="V40" s="40">
        <f>'10-2'!V40</f>
        <v>2097</v>
      </c>
      <c r="W40" s="40">
        <f>'10-2'!W40</f>
        <v>4</v>
      </c>
      <c r="X40" s="40">
        <f>'10-2'!X40</f>
        <v>1834</v>
      </c>
      <c r="Y40" s="40">
        <f>'10-2'!Y40</f>
        <v>10</v>
      </c>
      <c r="Z40" s="40">
        <f>'10-2'!Z40</f>
        <v>80</v>
      </c>
      <c r="AA40" s="40">
        <f>'10-2'!AA40</f>
        <v>47</v>
      </c>
      <c r="AB40" s="40">
        <f>'10-2'!AB40</f>
        <v>52</v>
      </c>
      <c r="AC40" s="40">
        <f>'10-2'!AC40</f>
        <v>47</v>
      </c>
      <c r="AD40" s="40">
        <f>'10-2'!AF40</f>
        <v>22</v>
      </c>
      <c r="AE40" s="40" t="str">
        <f>'10-2'!AG40</f>
        <v>-</v>
      </c>
      <c r="AF40" s="40">
        <f>'10-2'!AH40</f>
        <v>236</v>
      </c>
      <c r="AG40" s="40">
        <f>'10-2'!AI40</f>
        <v>2431</v>
      </c>
      <c r="AH40" s="13"/>
      <c r="AI40" s="57">
        <f t="shared" si="0"/>
        <v>7177</v>
      </c>
      <c r="AJ40" s="58" t="str">
        <f t="shared" si="1"/>
        <v>ok</v>
      </c>
      <c r="AK40" s="57">
        <f t="shared" si="2"/>
        <v>4343</v>
      </c>
      <c r="AL40" s="60" t="str">
        <f t="shared" si="3"/>
        <v>ok</v>
      </c>
      <c r="AM40" s="59">
        <f t="shared" si="4"/>
        <v>167</v>
      </c>
      <c r="AN40" s="58" t="str">
        <f t="shared" si="5"/>
        <v>ok</v>
      </c>
      <c r="AO40" s="57">
        <f t="shared" si="6"/>
        <v>317</v>
      </c>
      <c r="AP40" s="60" t="str">
        <f t="shared" si="7"/>
        <v>ok</v>
      </c>
      <c r="AQ40" s="59">
        <f t="shared" si="8"/>
        <v>209</v>
      </c>
      <c r="AR40" s="58" t="str">
        <f t="shared" si="9"/>
        <v>不一致</v>
      </c>
      <c r="AS40" s="57">
        <f t="shared" si="10"/>
        <v>15</v>
      </c>
      <c r="AT40" s="60" t="str">
        <f t="shared" si="11"/>
        <v>ok</v>
      </c>
      <c r="AU40" s="59">
        <f t="shared" si="12"/>
        <v>41</v>
      </c>
      <c r="AV40" s="58" t="str">
        <f t="shared" si="13"/>
        <v>ok</v>
      </c>
      <c r="AW40" s="57">
        <f t="shared" si="14"/>
        <v>3931</v>
      </c>
      <c r="AX40" s="60" t="str">
        <f t="shared" si="15"/>
        <v>ok</v>
      </c>
      <c r="AY40" s="59">
        <f t="shared" si="16"/>
        <v>14</v>
      </c>
      <c r="AZ40" s="58" t="str">
        <f t="shared" si="17"/>
        <v>ok</v>
      </c>
      <c r="BA40" s="57">
        <f t="shared" si="18"/>
        <v>74</v>
      </c>
      <c r="BB40" s="60" t="str">
        <f t="shared" si="19"/>
        <v>不一致</v>
      </c>
      <c r="BC40" s="59">
        <f t="shared" si="20"/>
        <v>47</v>
      </c>
      <c r="BD40" s="60" t="str">
        <f t="shared" si="21"/>
        <v>ok</v>
      </c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</row>
    <row r="41" spans="1:103" s="14" customFormat="1" ht="24" customHeight="1" x14ac:dyDescent="0.2">
      <c r="A41" s="19" t="s">
        <v>52</v>
      </c>
      <c r="B41" s="30" t="s">
        <v>10</v>
      </c>
      <c r="C41" s="40">
        <f>'10-2'!C41</f>
        <v>19225</v>
      </c>
      <c r="D41" s="40">
        <f>'10-2'!D41</f>
        <v>9182</v>
      </c>
      <c r="E41" s="40">
        <f>'10-2'!E41</f>
        <v>2478</v>
      </c>
      <c r="F41" s="40">
        <f>'10-2'!F41</f>
        <v>2295</v>
      </c>
      <c r="G41" s="40">
        <f>'10-2'!G41</f>
        <v>1688</v>
      </c>
      <c r="H41" s="40">
        <f>'10-2'!H41</f>
        <v>742</v>
      </c>
      <c r="I41" s="40">
        <f>'10-2'!I41</f>
        <v>1483</v>
      </c>
      <c r="J41" s="40">
        <f>'10-2'!J41</f>
        <v>1544</v>
      </c>
      <c r="K41" s="40" t="e">
        <f>'10-2'!#REF!</f>
        <v>#REF!</v>
      </c>
      <c r="L41" s="40">
        <f>'10-2'!L41</f>
        <v>9</v>
      </c>
      <c r="M41" s="40">
        <f>'10-2'!M41</f>
        <v>58</v>
      </c>
      <c r="N41" s="40">
        <f>'10-2'!N41</f>
        <v>21</v>
      </c>
      <c r="O41" s="40">
        <f>'10-2'!O41</f>
        <v>5</v>
      </c>
      <c r="P41" s="40" t="str">
        <f>'10-2'!P41</f>
        <v>-</v>
      </c>
      <c r="Q41" s="40" t="str">
        <f>'10-2'!Q41</f>
        <v>-</v>
      </c>
      <c r="R41" s="40">
        <f>'10-2'!R41</f>
        <v>21</v>
      </c>
      <c r="S41" s="40">
        <f>'10-2'!S41</f>
        <v>5</v>
      </c>
      <c r="T41" s="40">
        <f>'10-2'!T41</f>
        <v>6299</v>
      </c>
      <c r="U41" s="40">
        <f>'10-2'!U41</f>
        <v>94</v>
      </c>
      <c r="V41" s="40">
        <f>'10-2'!V41</f>
        <v>3471</v>
      </c>
      <c r="W41" s="40">
        <f>'10-2'!W41</f>
        <v>42</v>
      </c>
      <c r="X41" s="40">
        <f>'10-2'!X41</f>
        <v>2828</v>
      </c>
      <c r="Y41" s="40">
        <f>'10-2'!Y41</f>
        <v>52</v>
      </c>
      <c r="Z41" s="40">
        <f>'10-2'!Z41</f>
        <v>567</v>
      </c>
      <c r="AA41" s="40">
        <f>'10-2'!AA41</f>
        <v>691</v>
      </c>
      <c r="AB41" s="40">
        <f>'10-2'!AB41</f>
        <v>469</v>
      </c>
      <c r="AC41" s="40">
        <f>'10-2'!AC41</f>
        <v>684</v>
      </c>
      <c r="AD41" s="40">
        <f>'10-2'!AF41</f>
        <v>37</v>
      </c>
      <c r="AE41" s="40" t="str">
        <f>'10-2'!AG41</f>
        <v>-</v>
      </c>
      <c r="AF41" s="40">
        <f>'10-2'!AH41</f>
        <v>292</v>
      </c>
      <c r="AG41" s="40">
        <f>'10-2'!AI41</f>
        <v>7273</v>
      </c>
      <c r="AH41" s="13"/>
      <c r="AI41" s="57">
        <f t="shared" si="0"/>
        <v>19225</v>
      </c>
      <c r="AJ41" s="58" t="str">
        <f t="shared" si="1"/>
        <v>ok</v>
      </c>
      <c r="AK41" s="57">
        <f t="shared" si="2"/>
        <v>9182</v>
      </c>
      <c r="AL41" s="60" t="str">
        <f t="shared" si="3"/>
        <v>ok</v>
      </c>
      <c r="AM41" s="59">
        <f t="shared" si="4"/>
        <v>2478</v>
      </c>
      <c r="AN41" s="58" t="str">
        <f t="shared" si="5"/>
        <v>ok</v>
      </c>
      <c r="AO41" s="57">
        <f t="shared" si="6"/>
        <v>2295</v>
      </c>
      <c r="AP41" s="60" t="str">
        <f t="shared" si="7"/>
        <v>ok</v>
      </c>
      <c r="AQ41" s="59" t="e">
        <f t="shared" si="8"/>
        <v>#REF!</v>
      </c>
      <c r="AR41" s="58" t="e">
        <f t="shared" si="9"/>
        <v>#REF!</v>
      </c>
      <c r="AS41" s="57">
        <f t="shared" si="10"/>
        <v>21</v>
      </c>
      <c r="AT41" s="60" t="str">
        <f t="shared" si="11"/>
        <v>ok</v>
      </c>
      <c r="AU41" s="59">
        <f t="shared" si="12"/>
        <v>5</v>
      </c>
      <c r="AV41" s="58" t="str">
        <f t="shared" si="13"/>
        <v>ok</v>
      </c>
      <c r="AW41" s="57">
        <f t="shared" si="14"/>
        <v>6299</v>
      </c>
      <c r="AX41" s="60" t="str">
        <f t="shared" si="15"/>
        <v>ok</v>
      </c>
      <c r="AY41" s="59">
        <f t="shared" si="16"/>
        <v>94</v>
      </c>
      <c r="AZ41" s="58" t="str">
        <f t="shared" si="17"/>
        <v>ok</v>
      </c>
      <c r="BA41" s="57">
        <f t="shared" si="18"/>
        <v>506</v>
      </c>
      <c r="BB41" s="60" t="str">
        <f t="shared" si="19"/>
        <v>不一致</v>
      </c>
      <c r="BC41" s="59">
        <f t="shared" si="20"/>
        <v>684</v>
      </c>
      <c r="BD41" s="60" t="str">
        <f t="shared" si="21"/>
        <v>不一致</v>
      </c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</row>
    <row r="42" spans="1:103" s="14" customFormat="1" ht="24" customHeight="1" x14ac:dyDescent="0.2">
      <c r="A42" s="118" t="s">
        <v>53</v>
      </c>
      <c r="B42" s="28" t="s">
        <v>27</v>
      </c>
      <c r="C42" s="40">
        <f>'10-2'!C42</f>
        <v>6068</v>
      </c>
      <c r="D42" s="40">
        <f>'10-2'!D42</f>
        <v>2766</v>
      </c>
      <c r="E42" s="40">
        <f>'10-2'!E42</f>
        <v>343</v>
      </c>
      <c r="F42" s="40">
        <f>'10-2'!F42</f>
        <v>496</v>
      </c>
      <c r="G42" s="40">
        <f>'10-2'!G42</f>
        <v>303</v>
      </c>
      <c r="H42" s="40">
        <f>'10-2'!H42</f>
        <v>158</v>
      </c>
      <c r="I42" s="40">
        <f>'10-2'!I42</f>
        <v>269</v>
      </c>
      <c r="J42" s="40">
        <f>'10-2'!J42</f>
        <v>337</v>
      </c>
      <c r="K42" s="40">
        <f>'10-2'!K42</f>
        <v>9</v>
      </c>
      <c r="L42" s="40">
        <f>'10-2'!L42</f>
        <v>1</v>
      </c>
      <c r="M42" s="40">
        <f>'10-2'!M42</f>
        <v>25</v>
      </c>
      <c r="N42" s="40">
        <f>'10-2'!N42</f>
        <v>15</v>
      </c>
      <c r="O42" s="40">
        <f>'10-2'!O42</f>
        <v>14</v>
      </c>
      <c r="P42" s="40">
        <f>'10-2'!P42</f>
        <v>1</v>
      </c>
      <c r="Q42" s="40">
        <f>'10-2'!Q42</f>
        <v>14</v>
      </c>
      <c r="R42" s="40">
        <f>'10-2'!R42</f>
        <v>14</v>
      </c>
      <c r="S42" s="40" t="str">
        <f>'10-2'!S42</f>
        <v>-</v>
      </c>
      <c r="T42" s="40">
        <f>'10-2'!T42</f>
        <v>2118</v>
      </c>
      <c r="U42" s="40" t="str">
        <f>'10-2'!U42</f>
        <v>-</v>
      </c>
      <c r="V42" s="40">
        <f>'10-2'!V42</f>
        <v>1135</v>
      </c>
      <c r="W42" s="40" t="str">
        <f>'10-2'!W42</f>
        <v>-</v>
      </c>
      <c r="X42" s="40">
        <f>'10-2'!X42</f>
        <v>983</v>
      </c>
      <c r="Y42" s="40" t="str">
        <f>'10-2'!Y42</f>
        <v>-</v>
      </c>
      <c r="Z42" s="40">
        <f>'10-2'!Z42</f>
        <v>137</v>
      </c>
      <c r="AA42" s="40">
        <f>'10-2'!AA42</f>
        <v>26</v>
      </c>
      <c r="AB42" s="40">
        <f>'10-2'!AB42</f>
        <v>93</v>
      </c>
      <c r="AC42" s="40">
        <f>'10-2'!AC42</f>
        <v>26</v>
      </c>
      <c r="AD42" s="40">
        <f>'10-2'!AF42</f>
        <v>31</v>
      </c>
      <c r="AE42" s="40" t="str">
        <f>'10-2'!AG42</f>
        <v>-</v>
      </c>
      <c r="AF42" s="40">
        <f>'10-2'!AH42</f>
        <v>124</v>
      </c>
      <c r="AG42" s="40">
        <f>'10-2'!AI42</f>
        <v>2835</v>
      </c>
      <c r="AH42" s="13"/>
      <c r="AI42" s="57">
        <f t="shared" si="0"/>
        <v>6068</v>
      </c>
      <c r="AJ42" s="58" t="str">
        <f t="shared" si="1"/>
        <v>ok</v>
      </c>
      <c r="AK42" s="57">
        <f t="shared" si="2"/>
        <v>2766</v>
      </c>
      <c r="AL42" s="60" t="str">
        <f t="shared" si="3"/>
        <v>ok</v>
      </c>
      <c r="AM42" s="59">
        <f t="shared" si="4"/>
        <v>343</v>
      </c>
      <c r="AN42" s="58" t="str">
        <f t="shared" si="5"/>
        <v>ok</v>
      </c>
      <c r="AO42" s="57">
        <f t="shared" si="6"/>
        <v>496</v>
      </c>
      <c r="AP42" s="60" t="str">
        <f t="shared" si="7"/>
        <v>ok</v>
      </c>
      <c r="AQ42" s="59">
        <f t="shared" si="8"/>
        <v>303</v>
      </c>
      <c r="AR42" s="58" t="str">
        <f t="shared" si="9"/>
        <v>ok</v>
      </c>
      <c r="AS42" s="57">
        <f t="shared" si="10"/>
        <v>15</v>
      </c>
      <c r="AT42" s="60" t="str">
        <f t="shared" si="11"/>
        <v>ok</v>
      </c>
      <c r="AU42" s="59">
        <f t="shared" si="12"/>
        <v>14</v>
      </c>
      <c r="AV42" s="58" t="str">
        <f t="shared" si="13"/>
        <v>ok</v>
      </c>
      <c r="AW42" s="57">
        <f t="shared" si="14"/>
        <v>2118</v>
      </c>
      <c r="AX42" s="60" t="str">
        <f t="shared" si="15"/>
        <v>ok</v>
      </c>
      <c r="AY42" s="59">
        <f t="shared" si="16"/>
        <v>0</v>
      </c>
      <c r="AZ42" s="58" t="str">
        <f t="shared" si="17"/>
        <v>不一致</v>
      </c>
      <c r="BA42" s="57">
        <f t="shared" si="18"/>
        <v>124</v>
      </c>
      <c r="BB42" s="60" t="str">
        <f t="shared" si="19"/>
        <v>不一致</v>
      </c>
      <c r="BC42" s="59">
        <f t="shared" si="20"/>
        <v>26</v>
      </c>
      <c r="BD42" s="60" t="str">
        <f t="shared" si="21"/>
        <v>ok</v>
      </c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</row>
    <row r="43" spans="1:103" s="14" customFormat="1" ht="24" customHeight="1" x14ac:dyDescent="0.2">
      <c r="A43" s="118"/>
      <c r="B43" s="29" t="s">
        <v>11</v>
      </c>
      <c r="C43" s="40">
        <f>'10-2'!C43</f>
        <v>8033</v>
      </c>
      <c r="D43" s="40">
        <f>'10-2'!D43</f>
        <v>3842</v>
      </c>
      <c r="E43" s="40">
        <f>'10-2'!E43</f>
        <v>223</v>
      </c>
      <c r="F43" s="40">
        <f>'10-2'!F43</f>
        <v>578</v>
      </c>
      <c r="G43" s="40">
        <f>'10-2'!G43</f>
        <v>121</v>
      </c>
      <c r="H43" s="40">
        <f>'10-2'!H43</f>
        <v>223</v>
      </c>
      <c r="I43" s="40">
        <f>'10-2'!I43</f>
        <v>110</v>
      </c>
      <c r="J43" s="40">
        <f>'10-2'!J43</f>
        <v>349</v>
      </c>
      <c r="K43" s="40">
        <f>'10-2'!K43</f>
        <v>6</v>
      </c>
      <c r="L43" s="40">
        <f>'10-2'!L43</f>
        <v>6</v>
      </c>
      <c r="M43" s="40">
        <f>'10-2'!M43</f>
        <v>5</v>
      </c>
      <c r="N43" s="40">
        <f>'10-2'!N43</f>
        <v>20</v>
      </c>
      <c r="O43" s="40" t="str">
        <f>'10-2'!O43</f>
        <v>-</v>
      </c>
      <c r="P43" s="40" t="str">
        <f>'10-2'!P43</f>
        <v>-</v>
      </c>
      <c r="Q43" s="40" t="str">
        <f>'10-2'!Q43</f>
        <v>-</v>
      </c>
      <c r="R43" s="40">
        <f>'10-2'!R43</f>
        <v>20</v>
      </c>
      <c r="S43" s="40" t="str">
        <f>'10-2'!S43</f>
        <v>-</v>
      </c>
      <c r="T43" s="40">
        <f>'10-2'!T43</f>
        <v>3173</v>
      </c>
      <c r="U43" s="40" t="str">
        <f>'10-2'!U43</f>
        <v>-</v>
      </c>
      <c r="V43" s="40">
        <f>'10-2'!V43</f>
        <v>1747</v>
      </c>
      <c r="W43" s="40" t="str">
        <f>'10-2'!W43</f>
        <v>-</v>
      </c>
      <c r="X43" s="40">
        <f>'10-2'!X43</f>
        <v>1426</v>
      </c>
      <c r="Y43" s="40" t="str">
        <f>'10-2'!Y43</f>
        <v>-</v>
      </c>
      <c r="Z43" s="40">
        <f>'10-2'!Z43</f>
        <v>71</v>
      </c>
      <c r="AA43" s="40">
        <f>'10-2'!AA43</f>
        <v>102</v>
      </c>
      <c r="AB43" s="40">
        <f>'10-2'!AB43</f>
        <v>56</v>
      </c>
      <c r="AC43" s="40">
        <f>'10-2'!AC43</f>
        <v>99</v>
      </c>
      <c r="AD43" s="40">
        <f>'10-2'!AF43</f>
        <v>9</v>
      </c>
      <c r="AE43" s="40">
        <f>'10-2'!AG43</f>
        <v>2</v>
      </c>
      <c r="AF43" s="40">
        <f>'10-2'!AH43</f>
        <v>167</v>
      </c>
      <c r="AG43" s="40">
        <f>'10-2'!AI43</f>
        <v>3801</v>
      </c>
      <c r="AH43" s="13"/>
      <c r="AI43" s="57">
        <f t="shared" si="0"/>
        <v>8033</v>
      </c>
      <c r="AJ43" s="58" t="str">
        <f t="shared" si="1"/>
        <v>ok</v>
      </c>
      <c r="AK43" s="57">
        <f t="shared" si="2"/>
        <v>3842</v>
      </c>
      <c r="AL43" s="60" t="str">
        <f t="shared" si="3"/>
        <v>ok</v>
      </c>
      <c r="AM43" s="59">
        <f t="shared" si="4"/>
        <v>223</v>
      </c>
      <c r="AN43" s="58" t="str">
        <f t="shared" si="5"/>
        <v>ok</v>
      </c>
      <c r="AO43" s="57">
        <f t="shared" si="6"/>
        <v>578</v>
      </c>
      <c r="AP43" s="60" t="str">
        <f t="shared" si="7"/>
        <v>ok</v>
      </c>
      <c r="AQ43" s="59">
        <f t="shared" si="8"/>
        <v>121</v>
      </c>
      <c r="AR43" s="58" t="str">
        <f t="shared" si="9"/>
        <v>ok</v>
      </c>
      <c r="AS43" s="57">
        <f t="shared" si="10"/>
        <v>20</v>
      </c>
      <c r="AT43" s="60" t="str">
        <f t="shared" si="11"/>
        <v>ok</v>
      </c>
      <c r="AU43" s="59">
        <f t="shared" si="12"/>
        <v>0</v>
      </c>
      <c r="AV43" s="58" t="str">
        <f t="shared" si="13"/>
        <v>不一致</v>
      </c>
      <c r="AW43" s="57">
        <f t="shared" si="14"/>
        <v>3173</v>
      </c>
      <c r="AX43" s="60" t="str">
        <f t="shared" si="15"/>
        <v>ok</v>
      </c>
      <c r="AY43" s="59">
        <f t="shared" si="16"/>
        <v>0</v>
      </c>
      <c r="AZ43" s="58" t="str">
        <f t="shared" si="17"/>
        <v>不一致</v>
      </c>
      <c r="BA43" s="57">
        <f t="shared" si="18"/>
        <v>65</v>
      </c>
      <c r="BB43" s="60" t="str">
        <f t="shared" si="19"/>
        <v>不一致</v>
      </c>
      <c r="BC43" s="59">
        <f t="shared" si="20"/>
        <v>101</v>
      </c>
      <c r="BD43" s="60" t="str">
        <f t="shared" si="21"/>
        <v>不一致</v>
      </c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</row>
    <row r="44" spans="1:103" s="14" customFormat="1" ht="24" customHeight="1" x14ac:dyDescent="0.2">
      <c r="A44" s="121" t="s">
        <v>62</v>
      </c>
      <c r="B44" s="28" t="s">
        <v>28</v>
      </c>
      <c r="C44" s="40">
        <f>'10-2'!C44</f>
        <v>1121</v>
      </c>
      <c r="D44" s="40">
        <f>'10-2'!D44</f>
        <v>489</v>
      </c>
      <c r="E44" s="40" t="str">
        <f>'10-2'!E44</f>
        <v>-</v>
      </c>
      <c r="F44" s="40">
        <f>'10-2'!F44</f>
        <v>51</v>
      </c>
      <c r="G44" s="40" t="str">
        <f>'10-2'!G44</f>
        <v>-</v>
      </c>
      <c r="H44" s="40">
        <f>'10-2'!H44</f>
        <v>11</v>
      </c>
      <c r="I44" s="40" t="str">
        <f>'10-2'!I44</f>
        <v>-</v>
      </c>
      <c r="J44" s="40">
        <f>'10-2'!J44</f>
        <v>40</v>
      </c>
      <c r="K44" s="40" t="str">
        <f>'10-2'!K44</f>
        <v>-</v>
      </c>
      <c r="L44" s="40" t="str">
        <f>'10-2'!L44</f>
        <v>-</v>
      </c>
      <c r="M44" s="40" t="str">
        <f>'10-2'!M44</f>
        <v>-</v>
      </c>
      <c r="N44" s="40">
        <f>'10-2'!N44</f>
        <v>6</v>
      </c>
      <c r="O44" s="40" t="str">
        <f>'10-2'!O44</f>
        <v>-</v>
      </c>
      <c r="P44" s="40" t="str">
        <f>'10-2'!P44</f>
        <v>-</v>
      </c>
      <c r="Q44" s="40" t="str">
        <f>'10-2'!Q44</f>
        <v>-</v>
      </c>
      <c r="R44" s="40">
        <f>'10-2'!R44</f>
        <v>6</v>
      </c>
      <c r="S44" s="40" t="str">
        <f>'10-2'!S44</f>
        <v>-</v>
      </c>
      <c r="T44" s="40">
        <f>'10-2'!T44</f>
        <v>413</v>
      </c>
      <c r="U44" s="40" t="str">
        <f>'10-2'!U44</f>
        <v>-</v>
      </c>
      <c r="V44" s="40">
        <f>'10-2'!V44</f>
        <v>180</v>
      </c>
      <c r="W44" s="40" t="str">
        <f>'10-2'!W44</f>
        <v>-</v>
      </c>
      <c r="X44" s="40">
        <f>'10-2'!X44</f>
        <v>233</v>
      </c>
      <c r="Y44" s="40" t="str">
        <f>'10-2'!Y44</f>
        <v>-</v>
      </c>
      <c r="Z44" s="40">
        <f>'10-2'!Z44</f>
        <v>19</v>
      </c>
      <c r="AA44" s="40" t="str">
        <f>'10-2'!AA44</f>
        <v>-</v>
      </c>
      <c r="AB44" s="40">
        <f>'10-2'!AB44</f>
        <v>9</v>
      </c>
      <c r="AC44" s="40" t="str">
        <f>'10-2'!AC44</f>
        <v>-</v>
      </c>
      <c r="AD44" s="40">
        <f>'10-2'!AF44</f>
        <v>4</v>
      </c>
      <c r="AE44" s="40" t="str">
        <f>'10-2'!AG44</f>
        <v>-</v>
      </c>
      <c r="AF44" s="40">
        <f>'10-2'!AH44</f>
        <v>20</v>
      </c>
      <c r="AG44" s="40">
        <f>'10-2'!AI44</f>
        <v>612</v>
      </c>
      <c r="AH44" s="13"/>
      <c r="AI44" s="57">
        <f t="shared" si="0"/>
        <v>1121</v>
      </c>
      <c r="AJ44" s="58" t="str">
        <f t="shared" si="1"/>
        <v>ok</v>
      </c>
      <c r="AK44" s="57">
        <f t="shared" si="2"/>
        <v>489</v>
      </c>
      <c r="AL44" s="60" t="str">
        <f t="shared" si="3"/>
        <v>ok</v>
      </c>
      <c r="AM44" s="59">
        <f t="shared" si="4"/>
        <v>0</v>
      </c>
      <c r="AN44" s="58" t="str">
        <f t="shared" si="5"/>
        <v>不一致</v>
      </c>
      <c r="AO44" s="57">
        <f t="shared" si="6"/>
        <v>51</v>
      </c>
      <c r="AP44" s="60" t="str">
        <f t="shared" si="7"/>
        <v>ok</v>
      </c>
      <c r="AQ44" s="59">
        <f t="shared" si="8"/>
        <v>0</v>
      </c>
      <c r="AR44" s="58" t="str">
        <f t="shared" si="9"/>
        <v>不一致</v>
      </c>
      <c r="AS44" s="57">
        <f t="shared" si="10"/>
        <v>6</v>
      </c>
      <c r="AT44" s="60" t="str">
        <f t="shared" si="11"/>
        <v>ok</v>
      </c>
      <c r="AU44" s="59">
        <f t="shared" si="12"/>
        <v>0</v>
      </c>
      <c r="AV44" s="58" t="str">
        <f t="shared" si="13"/>
        <v>不一致</v>
      </c>
      <c r="AW44" s="57">
        <f t="shared" si="14"/>
        <v>413</v>
      </c>
      <c r="AX44" s="60" t="str">
        <f t="shared" si="15"/>
        <v>ok</v>
      </c>
      <c r="AY44" s="59">
        <f t="shared" si="16"/>
        <v>0</v>
      </c>
      <c r="AZ44" s="58" t="str">
        <f t="shared" si="17"/>
        <v>不一致</v>
      </c>
      <c r="BA44" s="57">
        <f t="shared" si="18"/>
        <v>13</v>
      </c>
      <c r="BB44" s="60" t="str">
        <f t="shared" si="19"/>
        <v>不一致</v>
      </c>
      <c r="BC44" s="59">
        <f t="shared" si="20"/>
        <v>0</v>
      </c>
      <c r="BD44" s="60" t="str">
        <f t="shared" si="21"/>
        <v>不一致</v>
      </c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</row>
    <row r="45" spans="1:103" s="14" customFormat="1" ht="24" customHeight="1" x14ac:dyDescent="0.2">
      <c r="A45" s="118"/>
      <c r="B45" s="28" t="s">
        <v>29</v>
      </c>
      <c r="C45" s="40">
        <f>'10-2'!C45</f>
        <v>4409</v>
      </c>
      <c r="D45" s="40">
        <f>'10-2'!D45</f>
        <v>1539</v>
      </c>
      <c r="E45" s="40">
        <f>'10-2'!E45</f>
        <v>59</v>
      </c>
      <c r="F45" s="40">
        <f>'10-2'!F45</f>
        <v>246</v>
      </c>
      <c r="G45" s="40">
        <f>'10-2'!G45</f>
        <v>53</v>
      </c>
      <c r="H45" s="40">
        <f>'10-2'!H45</f>
        <v>73</v>
      </c>
      <c r="I45" s="40">
        <f>'10-2'!I45</f>
        <v>43</v>
      </c>
      <c r="J45" s="40">
        <f>'10-2'!J45</f>
        <v>173</v>
      </c>
      <c r="K45" s="40">
        <f>'10-2'!K45</f>
        <v>10</v>
      </c>
      <c r="L45" s="40" t="str">
        <f>'10-2'!L45</f>
        <v>-</v>
      </c>
      <c r="M45" s="40" t="str">
        <f>'10-2'!M45</f>
        <v>-</v>
      </c>
      <c r="N45" s="40">
        <f>'10-2'!N45</f>
        <v>8</v>
      </c>
      <c r="O45" s="40" t="str">
        <f>'10-2'!O45</f>
        <v>-</v>
      </c>
      <c r="P45" s="40">
        <f>'10-2'!P45</f>
        <v>1</v>
      </c>
      <c r="Q45" s="40" t="str">
        <f>'10-2'!Q45</f>
        <v>-</v>
      </c>
      <c r="R45" s="40">
        <f>'10-2'!R45</f>
        <v>7</v>
      </c>
      <c r="S45" s="40" t="str">
        <f>'10-2'!S45</f>
        <v>-</v>
      </c>
      <c r="T45" s="40">
        <f>'10-2'!T45</f>
        <v>1244</v>
      </c>
      <c r="U45" s="40" t="str">
        <f>'10-2'!U45</f>
        <v>-</v>
      </c>
      <c r="V45" s="40">
        <f>'10-2'!V45</f>
        <v>585</v>
      </c>
      <c r="W45" s="40" t="str">
        <f>'10-2'!W45</f>
        <v>-</v>
      </c>
      <c r="X45" s="40">
        <f>'10-2'!X45</f>
        <v>659</v>
      </c>
      <c r="Y45" s="40" t="str">
        <f>'10-2'!Y45</f>
        <v>-</v>
      </c>
      <c r="Z45" s="40">
        <f>'10-2'!Z45</f>
        <v>41</v>
      </c>
      <c r="AA45" s="40">
        <f>'10-2'!AA45</f>
        <v>6</v>
      </c>
      <c r="AB45" s="40">
        <f>'10-2'!AB45</f>
        <v>24</v>
      </c>
      <c r="AC45" s="40">
        <f>'10-2'!AC45</f>
        <v>6</v>
      </c>
      <c r="AD45" s="40">
        <f>'10-2'!AF45</f>
        <v>3</v>
      </c>
      <c r="AE45" s="40" t="str">
        <f>'10-2'!AG45</f>
        <v>-</v>
      </c>
      <c r="AF45" s="40">
        <f>'10-2'!AH45</f>
        <v>68</v>
      </c>
      <c r="AG45" s="40">
        <f>'10-2'!AI45</f>
        <v>2743</v>
      </c>
      <c r="AH45" s="13"/>
      <c r="AI45" s="57">
        <f t="shared" si="0"/>
        <v>4409</v>
      </c>
      <c r="AJ45" s="58" t="str">
        <f t="shared" si="1"/>
        <v>ok</v>
      </c>
      <c r="AK45" s="57">
        <f t="shared" si="2"/>
        <v>1539</v>
      </c>
      <c r="AL45" s="60" t="str">
        <f t="shared" si="3"/>
        <v>ok</v>
      </c>
      <c r="AM45" s="59">
        <f t="shared" si="4"/>
        <v>59</v>
      </c>
      <c r="AN45" s="58" t="str">
        <f t="shared" si="5"/>
        <v>ok</v>
      </c>
      <c r="AO45" s="57">
        <f t="shared" si="6"/>
        <v>246</v>
      </c>
      <c r="AP45" s="60" t="str">
        <f t="shared" si="7"/>
        <v>ok</v>
      </c>
      <c r="AQ45" s="59">
        <f t="shared" si="8"/>
        <v>53</v>
      </c>
      <c r="AR45" s="58" t="str">
        <f t="shared" si="9"/>
        <v>ok</v>
      </c>
      <c r="AS45" s="57">
        <f t="shared" si="10"/>
        <v>8</v>
      </c>
      <c r="AT45" s="60" t="str">
        <f t="shared" si="11"/>
        <v>ok</v>
      </c>
      <c r="AU45" s="59">
        <f t="shared" si="12"/>
        <v>0</v>
      </c>
      <c r="AV45" s="58" t="str">
        <f t="shared" si="13"/>
        <v>不一致</v>
      </c>
      <c r="AW45" s="57">
        <f t="shared" si="14"/>
        <v>1244</v>
      </c>
      <c r="AX45" s="60" t="str">
        <f t="shared" si="15"/>
        <v>ok</v>
      </c>
      <c r="AY45" s="59">
        <f t="shared" si="16"/>
        <v>0</v>
      </c>
      <c r="AZ45" s="58" t="str">
        <f t="shared" si="17"/>
        <v>不一致</v>
      </c>
      <c r="BA45" s="57">
        <f t="shared" si="18"/>
        <v>27</v>
      </c>
      <c r="BB45" s="60" t="str">
        <f t="shared" si="19"/>
        <v>不一致</v>
      </c>
      <c r="BC45" s="59">
        <f t="shared" si="20"/>
        <v>6</v>
      </c>
      <c r="BD45" s="60" t="str">
        <f t="shared" si="21"/>
        <v>ok</v>
      </c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</row>
    <row r="46" spans="1:103" s="14" customFormat="1" ht="24" customHeight="1" x14ac:dyDescent="0.2">
      <c r="A46" s="118"/>
      <c r="B46" s="28" t="s">
        <v>30</v>
      </c>
      <c r="C46" s="40">
        <f>'10-2'!C46</f>
        <v>20804</v>
      </c>
      <c r="D46" s="40">
        <f>'10-2'!D46</f>
        <v>12078</v>
      </c>
      <c r="E46" s="40">
        <f>'10-2'!E46</f>
        <v>250</v>
      </c>
      <c r="F46" s="40">
        <f>'10-2'!F46</f>
        <v>608</v>
      </c>
      <c r="G46" s="40">
        <f>'10-2'!G46</f>
        <v>215</v>
      </c>
      <c r="H46" s="40">
        <f>'10-2'!H46</f>
        <v>196</v>
      </c>
      <c r="I46" s="40">
        <f>'10-2'!I46</f>
        <v>210</v>
      </c>
      <c r="J46" s="40">
        <f>'10-2'!J46</f>
        <v>410</v>
      </c>
      <c r="K46" s="40">
        <f>'10-2'!K46</f>
        <v>4</v>
      </c>
      <c r="L46" s="40">
        <f>'10-2'!L46</f>
        <v>2</v>
      </c>
      <c r="M46" s="40">
        <f>'10-2'!M46</f>
        <v>1</v>
      </c>
      <c r="N46" s="40">
        <f>'10-2'!N46</f>
        <v>35</v>
      </c>
      <c r="O46" s="40">
        <f>'10-2'!O46</f>
        <v>9</v>
      </c>
      <c r="P46" s="40">
        <f>'10-2'!P46</f>
        <v>18</v>
      </c>
      <c r="Q46" s="40">
        <f>'10-2'!Q46</f>
        <v>1</v>
      </c>
      <c r="R46" s="40">
        <f>'10-2'!R46</f>
        <v>17</v>
      </c>
      <c r="S46" s="40">
        <f>'10-2'!S46</f>
        <v>8</v>
      </c>
      <c r="T46" s="40">
        <f>'10-2'!T46</f>
        <v>11297</v>
      </c>
      <c r="U46" s="40">
        <f>'10-2'!U46</f>
        <v>14</v>
      </c>
      <c r="V46" s="40">
        <f>'10-2'!V46</f>
        <v>6147</v>
      </c>
      <c r="W46" s="40">
        <f>'10-2'!W46</f>
        <v>10</v>
      </c>
      <c r="X46" s="40">
        <f>'10-2'!X46</f>
        <v>5150</v>
      </c>
      <c r="Y46" s="40">
        <f>'10-2'!Y46</f>
        <v>4</v>
      </c>
      <c r="Z46" s="40">
        <f>'10-2'!Z46</f>
        <v>138</v>
      </c>
      <c r="AA46" s="40">
        <f>'10-2'!AA46</f>
        <v>12</v>
      </c>
      <c r="AB46" s="40">
        <f>'10-2'!AB46</f>
        <v>110</v>
      </c>
      <c r="AC46" s="40">
        <f>'10-2'!AC46</f>
        <v>10</v>
      </c>
      <c r="AD46" s="40">
        <f>'10-2'!AF46</f>
        <v>9</v>
      </c>
      <c r="AE46" s="40" t="str">
        <f>'10-2'!AG46</f>
        <v>-</v>
      </c>
      <c r="AF46" s="40">
        <f>'10-2'!AH46</f>
        <v>433</v>
      </c>
      <c r="AG46" s="40">
        <f>'10-2'!AI46</f>
        <v>8043</v>
      </c>
      <c r="AH46" s="13"/>
      <c r="AI46" s="57">
        <f t="shared" si="0"/>
        <v>20804</v>
      </c>
      <c r="AJ46" s="58" t="str">
        <f t="shared" si="1"/>
        <v>ok</v>
      </c>
      <c r="AK46" s="57">
        <f t="shared" si="2"/>
        <v>12078</v>
      </c>
      <c r="AL46" s="60" t="str">
        <f t="shared" si="3"/>
        <v>ok</v>
      </c>
      <c r="AM46" s="59">
        <f t="shared" si="4"/>
        <v>250</v>
      </c>
      <c r="AN46" s="58" t="str">
        <f t="shared" si="5"/>
        <v>ok</v>
      </c>
      <c r="AO46" s="57">
        <f t="shared" si="6"/>
        <v>608</v>
      </c>
      <c r="AP46" s="60" t="str">
        <f t="shared" si="7"/>
        <v>ok</v>
      </c>
      <c r="AQ46" s="59">
        <f t="shared" si="8"/>
        <v>215</v>
      </c>
      <c r="AR46" s="58" t="str">
        <f t="shared" si="9"/>
        <v>ok</v>
      </c>
      <c r="AS46" s="57">
        <f t="shared" si="10"/>
        <v>35</v>
      </c>
      <c r="AT46" s="60" t="str">
        <f t="shared" si="11"/>
        <v>ok</v>
      </c>
      <c r="AU46" s="59">
        <f t="shared" si="12"/>
        <v>9</v>
      </c>
      <c r="AV46" s="58" t="str">
        <f t="shared" si="13"/>
        <v>ok</v>
      </c>
      <c r="AW46" s="57">
        <f t="shared" si="14"/>
        <v>11297</v>
      </c>
      <c r="AX46" s="60" t="str">
        <f t="shared" si="15"/>
        <v>ok</v>
      </c>
      <c r="AY46" s="59">
        <f t="shared" si="16"/>
        <v>14</v>
      </c>
      <c r="AZ46" s="58" t="str">
        <f t="shared" si="17"/>
        <v>ok</v>
      </c>
      <c r="BA46" s="57">
        <f t="shared" si="18"/>
        <v>119</v>
      </c>
      <c r="BB46" s="60" t="str">
        <f t="shared" si="19"/>
        <v>不一致</v>
      </c>
      <c r="BC46" s="59">
        <f t="shared" si="20"/>
        <v>10</v>
      </c>
      <c r="BD46" s="60" t="str">
        <f t="shared" si="21"/>
        <v>不一致</v>
      </c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</row>
    <row r="47" spans="1:103" s="14" customFormat="1" ht="24" customHeight="1" x14ac:dyDescent="0.2">
      <c r="A47" s="119"/>
      <c r="B47" s="29" t="s">
        <v>31</v>
      </c>
      <c r="C47" s="40">
        <f>'10-2'!C47</f>
        <v>2921</v>
      </c>
      <c r="D47" s="40">
        <f>'10-2'!D47</f>
        <v>1331</v>
      </c>
      <c r="E47" s="40">
        <f>'10-2'!E47</f>
        <v>1</v>
      </c>
      <c r="F47" s="40">
        <f>'10-2'!F47</f>
        <v>241</v>
      </c>
      <c r="G47" s="40" t="str">
        <f>'10-2'!G47</f>
        <v>-</v>
      </c>
      <c r="H47" s="40">
        <f>'10-2'!H47</f>
        <v>48</v>
      </c>
      <c r="I47" s="40" t="str">
        <f>'10-2'!I47</f>
        <v>-</v>
      </c>
      <c r="J47" s="40">
        <f>'10-2'!J47</f>
        <v>192</v>
      </c>
      <c r="K47" s="40" t="str">
        <f>'10-2'!K47</f>
        <v>-</v>
      </c>
      <c r="L47" s="40">
        <f>'10-2'!L47</f>
        <v>1</v>
      </c>
      <c r="M47" s="40" t="str">
        <f>'10-2'!M47</f>
        <v>-</v>
      </c>
      <c r="N47" s="40">
        <f>'10-2'!N47</f>
        <v>8</v>
      </c>
      <c r="O47" s="40" t="str">
        <f>'10-2'!O47</f>
        <v>-</v>
      </c>
      <c r="P47" s="40">
        <f>'10-2'!P47</f>
        <v>1</v>
      </c>
      <c r="Q47" s="40" t="str">
        <f>'10-2'!Q47</f>
        <v>-</v>
      </c>
      <c r="R47" s="40">
        <f>'10-2'!R47</f>
        <v>7</v>
      </c>
      <c r="S47" s="40" t="str">
        <f>'10-2'!S47</f>
        <v>-</v>
      </c>
      <c r="T47" s="40">
        <f>'10-2'!T47</f>
        <v>1039</v>
      </c>
      <c r="U47" s="40" t="str">
        <f>'10-2'!U47</f>
        <v>-</v>
      </c>
      <c r="V47" s="40">
        <f>'10-2'!V47</f>
        <v>474</v>
      </c>
      <c r="W47" s="40" t="str">
        <f>'10-2'!W47</f>
        <v>-</v>
      </c>
      <c r="X47" s="40">
        <f>'10-2'!X47</f>
        <v>565</v>
      </c>
      <c r="Y47" s="40" t="str">
        <f>'10-2'!Y47</f>
        <v>-</v>
      </c>
      <c r="Z47" s="40">
        <f>'10-2'!Z47</f>
        <v>43</v>
      </c>
      <c r="AA47" s="40">
        <f>'10-2'!AA47</f>
        <v>1</v>
      </c>
      <c r="AB47" s="40">
        <f>'10-2'!AB47</f>
        <v>30</v>
      </c>
      <c r="AC47" s="40">
        <f>'10-2'!AC47</f>
        <v>1</v>
      </c>
      <c r="AD47" s="40">
        <f>'10-2'!AF47</f>
        <v>7</v>
      </c>
      <c r="AE47" s="40" t="str">
        <f>'10-2'!AG47</f>
        <v>-</v>
      </c>
      <c r="AF47" s="40">
        <f>'10-2'!AH47</f>
        <v>41</v>
      </c>
      <c r="AG47" s="40">
        <f>'10-2'!AI47</f>
        <v>1548</v>
      </c>
      <c r="AH47" s="13"/>
      <c r="AI47" s="57">
        <f t="shared" si="0"/>
        <v>2921</v>
      </c>
      <c r="AJ47" s="58" t="str">
        <f t="shared" si="1"/>
        <v>ok</v>
      </c>
      <c r="AK47" s="57">
        <f t="shared" si="2"/>
        <v>1331</v>
      </c>
      <c r="AL47" s="60" t="str">
        <f t="shared" si="3"/>
        <v>ok</v>
      </c>
      <c r="AM47" s="59">
        <f t="shared" si="4"/>
        <v>1</v>
      </c>
      <c r="AN47" s="58" t="str">
        <f t="shared" si="5"/>
        <v>ok</v>
      </c>
      <c r="AO47" s="57">
        <f t="shared" si="6"/>
        <v>241</v>
      </c>
      <c r="AP47" s="60" t="str">
        <f t="shared" si="7"/>
        <v>ok</v>
      </c>
      <c r="AQ47" s="59">
        <f t="shared" si="8"/>
        <v>0</v>
      </c>
      <c r="AR47" s="58" t="str">
        <f t="shared" si="9"/>
        <v>不一致</v>
      </c>
      <c r="AS47" s="57">
        <f t="shared" si="10"/>
        <v>8</v>
      </c>
      <c r="AT47" s="60" t="str">
        <f t="shared" si="11"/>
        <v>ok</v>
      </c>
      <c r="AU47" s="59">
        <f t="shared" si="12"/>
        <v>0</v>
      </c>
      <c r="AV47" s="58" t="str">
        <f t="shared" si="13"/>
        <v>不一致</v>
      </c>
      <c r="AW47" s="57">
        <f t="shared" si="14"/>
        <v>1039</v>
      </c>
      <c r="AX47" s="60" t="str">
        <f t="shared" si="15"/>
        <v>ok</v>
      </c>
      <c r="AY47" s="59">
        <f t="shared" si="16"/>
        <v>0</v>
      </c>
      <c r="AZ47" s="58" t="str">
        <f t="shared" si="17"/>
        <v>不一致</v>
      </c>
      <c r="BA47" s="57">
        <f t="shared" si="18"/>
        <v>37</v>
      </c>
      <c r="BB47" s="60" t="str">
        <f t="shared" si="19"/>
        <v>不一致</v>
      </c>
      <c r="BC47" s="59">
        <f t="shared" si="20"/>
        <v>1</v>
      </c>
      <c r="BD47" s="60" t="str">
        <f t="shared" si="21"/>
        <v>ok</v>
      </c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</row>
    <row r="48" spans="1:103" s="14" customFormat="1" ht="24" customHeight="1" x14ac:dyDescent="0.2">
      <c r="A48" s="22" t="s">
        <v>57</v>
      </c>
      <c r="B48" s="29" t="s">
        <v>58</v>
      </c>
      <c r="C48" s="40">
        <f>'10-2'!C48</f>
        <v>13319</v>
      </c>
      <c r="D48" s="40">
        <f>'10-2'!D48</f>
        <v>5250</v>
      </c>
      <c r="E48" s="40">
        <f>'10-2'!E48</f>
        <v>148</v>
      </c>
      <c r="F48" s="40">
        <f>'10-2'!F48</f>
        <v>691</v>
      </c>
      <c r="G48" s="40">
        <f>'10-2'!G48</f>
        <v>113</v>
      </c>
      <c r="H48" s="40">
        <f>'10-2'!H48</f>
        <v>255</v>
      </c>
      <c r="I48" s="40">
        <f>'10-2'!I48</f>
        <v>91</v>
      </c>
      <c r="J48" s="40">
        <f>'10-2'!J48</f>
        <v>433</v>
      </c>
      <c r="K48" s="40">
        <f>'10-2'!K48</f>
        <v>9</v>
      </c>
      <c r="L48" s="40">
        <f>'10-2'!L48</f>
        <v>3</v>
      </c>
      <c r="M48" s="40">
        <f>'10-2'!M48</f>
        <v>13</v>
      </c>
      <c r="N48" s="40">
        <f>'10-2'!N48</f>
        <v>34</v>
      </c>
      <c r="O48" s="40">
        <f>'10-2'!O48</f>
        <v>32</v>
      </c>
      <c r="P48" s="40">
        <f>'10-2'!P48</f>
        <v>12</v>
      </c>
      <c r="Q48" s="40">
        <f>'10-2'!Q48</f>
        <v>21</v>
      </c>
      <c r="R48" s="40">
        <f>'10-2'!R48</f>
        <v>22</v>
      </c>
      <c r="S48" s="40">
        <f>'10-2'!S48</f>
        <v>11</v>
      </c>
      <c r="T48" s="40">
        <f>'10-2'!T48</f>
        <v>4291</v>
      </c>
      <c r="U48" s="40" t="str">
        <f>'10-2'!U48</f>
        <v>-</v>
      </c>
      <c r="V48" s="40">
        <f>'10-2'!V48</f>
        <v>2080</v>
      </c>
      <c r="W48" s="40" t="str">
        <f>'10-2'!W48</f>
        <v>-</v>
      </c>
      <c r="X48" s="40">
        <f>'10-2'!X48</f>
        <v>2211</v>
      </c>
      <c r="Y48" s="40" t="str">
        <f>'10-2'!Y48</f>
        <v>-</v>
      </c>
      <c r="Z48" s="40">
        <f>'10-2'!Z48</f>
        <v>234</v>
      </c>
      <c r="AA48" s="40">
        <f>'10-2'!AA48</f>
        <v>3</v>
      </c>
      <c r="AB48" s="40">
        <f>'10-2'!AB48</f>
        <v>152</v>
      </c>
      <c r="AC48" s="40">
        <f>'10-2'!AC48</f>
        <v>3</v>
      </c>
      <c r="AD48" s="40">
        <f>'10-2'!AF48</f>
        <v>48</v>
      </c>
      <c r="AE48" s="40" t="str">
        <f>'10-2'!AG48</f>
        <v>-</v>
      </c>
      <c r="AF48" s="40">
        <f>'10-2'!AH48</f>
        <v>263</v>
      </c>
      <c r="AG48" s="40">
        <f>'10-2'!AI48</f>
        <v>7658</v>
      </c>
      <c r="AH48" s="13"/>
      <c r="AI48" s="57">
        <f t="shared" si="0"/>
        <v>13319</v>
      </c>
      <c r="AJ48" s="58" t="str">
        <f t="shared" si="1"/>
        <v>ok</v>
      </c>
      <c r="AK48" s="57">
        <f t="shared" si="2"/>
        <v>5250</v>
      </c>
      <c r="AL48" s="60" t="str">
        <f t="shared" si="3"/>
        <v>ok</v>
      </c>
      <c r="AM48" s="59">
        <f t="shared" si="4"/>
        <v>148</v>
      </c>
      <c r="AN48" s="58" t="str">
        <f t="shared" si="5"/>
        <v>ok</v>
      </c>
      <c r="AO48" s="57">
        <f t="shared" si="6"/>
        <v>691</v>
      </c>
      <c r="AP48" s="60" t="str">
        <f t="shared" si="7"/>
        <v>ok</v>
      </c>
      <c r="AQ48" s="59">
        <f t="shared" si="8"/>
        <v>113</v>
      </c>
      <c r="AR48" s="58" t="str">
        <f t="shared" si="9"/>
        <v>ok</v>
      </c>
      <c r="AS48" s="57">
        <f t="shared" si="10"/>
        <v>34</v>
      </c>
      <c r="AT48" s="60" t="str">
        <f t="shared" si="11"/>
        <v>ok</v>
      </c>
      <c r="AU48" s="59">
        <f t="shared" si="12"/>
        <v>32</v>
      </c>
      <c r="AV48" s="58" t="str">
        <f t="shared" si="13"/>
        <v>ok</v>
      </c>
      <c r="AW48" s="57">
        <f t="shared" si="14"/>
        <v>4291</v>
      </c>
      <c r="AX48" s="60" t="str">
        <f t="shared" si="15"/>
        <v>ok</v>
      </c>
      <c r="AY48" s="59">
        <f t="shared" si="16"/>
        <v>0</v>
      </c>
      <c r="AZ48" s="58" t="str">
        <f t="shared" si="17"/>
        <v>不一致</v>
      </c>
      <c r="BA48" s="57">
        <f t="shared" si="18"/>
        <v>200</v>
      </c>
      <c r="BB48" s="60" t="str">
        <f t="shared" si="19"/>
        <v>不一致</v>
      </c>
      <c r="BC48" s="59">
        <f t="shared" si="20"/>
        <v>3</v>
      </c>
      <c r="BD48" s="60" t="str">
        <f t="shared" si="21"/>
        <v>ok</v>
      </c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</row>
    <row r="49" spans="1:103" s="14" customFormat="1" ht="24" customHeight="1" x14ac:dyDescent="0.2">
      <c r="A49" s="118" t="s">
        <v>59</v>
      </c>
      <c r="B49" s="28" t="s">
        <v>32</v>
      </c>
      <c r="C49" s="40">
        <f>'10-2'!C49</f>
        <v>1548</v>
      </c>
      <c r="D49" s="40">
        <f>'10-2'!D49</f>
        <v>617</v>
      </c>
      <c r="E49" s="40" t="str">
        <f>'10-2'!E49</f>
        <v>-</v>
      </c>
      <c r="F49" s="40">
        <f>'10-2'!F49</f>
        <v>55</v>
      </c>
      <c r="G49" s="40" t="str">
        <f>'10-2'!G49</f>
        <v>-</v>
      </c>
      <c r="H49" s="40">
        <f>'10-2'!H49</f>
        <v>27</v>
      </c>
      <c r="I49" s="40" t="str">
        <f>'10-2'!I49</f>
        <v>-</v>
      </c>
      <c r="J49" s="40">
        <f>'10-2'!J49</f>
        <v>28</v>
      </c>
      <c r="K49" s="40" t="str">
        <f>'10-2'!K49</f>
        <v>-</v>
      </c>
      <c r="L49" s="40" t="str">
        <f>'10-2'!L49</f>
        <v>-</v>
      </c>
      <c r="M49" s="40" t="str">
        <f>'10-2'!M49</f>
        <v>-</v>
      </c>
      <c r="N49" s="40">
        <f>'10-2'!N49</f>
        <v>4</v>
      </c>
      <c r="O49" s="40" t="str">
        <f>'10-2'!O49</f>
        <v>-</v>
      </c>
      <c r="P49" s="40" t="str">
        <f>'10-2'!P49</f>
        <v>-</v>
      </c>
      <c r="Q49" s="40" t="str">
        <f>'10-2'!Q49</f>
        <v>-</v>
      </c>
      <c r="R49" s="40">
        <f>'10-2'!R49</f>
        <v>4</v>
      </c>
      <c r="S49" s="40" t="str">
        <f>'10-2'!S49</f>
        <v>-</v>
      </c>
      <c r="T49" s="40">
        <f>'10-2'!T49</f>
        <v>521</v>
      </c>
      <c r="U49" s="40" t="str">
        <f>'10-2'!U49</f>
        <v>-</v>
      </c>
      <c r="V49" s="40">
        <f>'10-2'!V49</f>
        <v>226</v>
      </c>
      <c r="W49" s="40" t="str">
        <f>'10-2'!W49</f>
        <v>-</v>
      </c>
      <c r="X49" s="40">
        <f>'10-2'!X49</f>
        <v>295</v>
      </c>
      <c r="Y49" s="40" t="str">
        <f>'10-2'!Y49</f>
        <v>-</v>
      </c>
      <c r="Z49" s="40">
        <f>'10-2'!Z49</f>
        <v>37</v>
      </c>
      <c r="AA49" s="40" t="str">
        <f>'10-2'!AA49</f>
        <v>-</v>
      </c>
      <c r="AB49" s="40">
        <f>'10-2'!AB49</f>
        <v>19</v>
      </c>
      <c r="AC49" s="40" t="str">
        <f>'10-2'!AC49</f>
        <v>-</v>
      </c>
      <c r="AD49" s="40">
        <f>'10-2'!AF49</f>
        <v>10</v>
      </c>
      <c r="AE49" s="40" t="str">
        <f>'10-2'!AG49</f>
        <v>-</v>
      </c>
      <c r="AF49" s="40">
        <f>'10-2'!AH49</f>
        <v>13</v>
      </c>
      <c r="AG49" s="40">
        <f>'10-2'!AI49</f>
        <v>918</v>
      </c>
      <c r="AH49" s="13"/>
      <c r="AI49" s="57">
        <f t="shared" si="0"/>
        <v>1548</v>
      </c>
      <c r="AJ49" s="58" t="str">
        <f t="shared" si="1"/>
        <v>ok</v>
      </c>
      <c r="AK49" s="57">
        <f t="shared" si="2"/>
        <v>617</v>
      </c>
      <c r="AL49" s="60" t="str">
        <f t="shared" si="3"/>
        <v>ok</v>
      </c>
      <c r="AM49" s="59">
        <f t="shared" si="4"/>
        <v>0</v>
      </c>
      <c r="AN49" s="58" t="str">
        <f t="shared" si="5"/>
        <v>不一致</v>
      </c>
      <c r="AO49" s="57">
        <f t="shared" si="6"/>
        <v>55</v>
      </c>
      <c r="AP49" s="60" t="str">
        <f t="shared" si="7"/>
        <v>ok</v>
      </c>
      <c r="AQ49" s="59">
        <f t="shared" si="8"/>
        <v>0</v>
      </c>
      <c r="AR49" s="58" t="str">
        <f t="shared" si="9"/>
        <v>不一致</v>
      </c>
      <c r="AS49" s="57">
        <f t="shared" si="10"/>
        <v>4</v>
      </c>
      <c r="AT49" s="60" t="str">
        <f t="shared" si="11"/>
        <v>ok</v>
      </c>
      <c r="AU49" s="59">
        <f t="shared" si="12"/>
        <v>0</v>
      </c>
      <c r="AV49" s="58" t="str">
        <f t="shared" si="13"/>
        <v>不一致</v>
      </c>
      <c r="AW49" s="57">
        <f t="shared" si="14"/>
        <v>521</v>
      </c>
      <c r="AX49" s="60" t="str">
        <f t="shared" si="15"/>
        <v>ok</v>
      </c>
      <c r="AY49" s="59">
        <f t="shared" si="16"/>
        <v>0</v>
      </c>
      <c r="AZ49" s="58" t="str">
        <f t="shared" si="17"/>
        <v>不一致</v>
      </c>
      <c r="BA49" s="57">
        <f t="shared" si="18"/>
        <v>29</v>
      </c>
      <c r="BB49" s="60" t="str">
        <f t="shared" si="19"/>
        <v>不一致</v>
      </c>
      <c r="BC49" s="59">
        <f t="shared" si="20"/>
        <v>0</v>
      </c>
      <c r="BD49" s="60" t="str">
        <f t="shared" si="21"/>
        <v>不一致</v>
      </c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</row>
    <row r="50" spans="1:103" s="14" customFormat="1" ht="24" customHeight="1" x14ac:dyDescent="0.2">
      <c r="A50" s="129"/>
      <c r="B50" s="39" t="s">
        <v>60</v>
      </c>
      <c r="C50" s="40">
        <f>'10-2'!C50</f>
        <v>16766</v>
      </c>
      <c r="D50" s="40">
        <f>'10-2'!D50</f>
        <v>7066</v>
      </c>
      <c r="E50" s="40">
        <f>'10-2'!E50</f>
        <v>160</v>
      </c>
      <c r="F50" s="40">
        <f>'10-2'!F50</f>
        <v>648</v>
      </c>
      <c r="G50" s="40">
        <f>'10-2'!G50</f>
        <v>66</v>
      </c>
      <c r="H50" s="40">
        <f>'10-2'!H50</f>
        <v>199</v>
      </c>
      <c r="I50" s="40">
        <f>'10-2'!I50</f>
        <v>57</v>
      </c>
      <c r="J50" s="40">
        <f>'10-2'!J50</f>
        <v>447</v>
      </c>
      <c r="K50" s="40">
        <f>'10-2'!K50</f>
        <v>9</v>
      </c>
      <c r="L50" s="40">
        <f>'10-2'!L50</f>
        <v>2</v>
      </c>
      <c r="M50" s="40" t="str">
        <f>'10-2'!M50</f>
        <v>-</v>
      </c>
      <c r="N50" s="40">
        <f>'10-2'!N50</f>
        <v>34</v>
      </c>
      <c r="O50" s="40">
        <f>'10-2'!O50</f>
        <v>66</v>
      </c>
      <c r="P50" s="40">
        <f>'10-2'!P50</f>
        <v>4</v>
      </c>
      <c r="Q50" s="40">
        <f>'10-2'!Q50</f>
        <v>56</v>
      </c>
      <c r="R50" s="40">
        <f>'10-2'!R50</f>
        <v>30</v>
      </c>
      <c r="S50" s="40">
        <f>'10-2'!S50</f>
        <v>10</v>
      </c>
      <c r="T50" s="40">
        <f>'10-2'!T50</f>
        <v>6116</v>
      </c>
      <c r="U50" s="40">
        <f>'10-2'!U50</f>
        <v>1</v>
      </c>
      <c r="V50" s="40">
        <f>'10-2'!V50</f>
        <v>3044</v>
      </c>
      <c r="W50" s="40" t="str">
        <f>'10-2'!W50</f>
        <v>-</v>
      </c>
      <c r="X50" s="40">
        <f>'10-2'!X50</f>
        <v>3072</v>
      </c>
      <c r="Y50" s="40">
        <f>'10-2'!Y50</f>
        <v>1</v>
      </c>
      <c r="Z50" s="40">
        <f>'10-2'!Z50</f>
        <v>268</v>
      </c>
      <c r="AA50" s="40">
        <f>'10-2'!AA50</f>
        <v>27</v>
      </c>
      <c r="AB50" s="40">
        <f>'10-2'!AB50</f>
        <v>158</v>
      </c>
      <c r="AC50" s="40">
        <f>'10-2'!AC50</f>
        <v>26</v>
      </c>
      <c r="AD50" s="40">
        <f>'10-2'!AF50</f>
        <v>84</v>
      </c>
      <c r="AE50" s="40" t="str">
        <f>'10-2'!AG50</f>
        <v>-</v>
      </c>
      <c r="AF50" s="40">
        <f>'10-2'!AH50</f>
        <v>293</v>
      </c>
      <c r="AG50" s="40">
        <f>'10-2'!AI50</f>
        <v>9247</v>
      </c>
      <c r="AH50" s="13"/>
      <c r="AI50" s="61">
        <f t="shared" si="0"/>
        <v>16766</v>
      </c>
      <c r="AJ50" s="62" t="str">
        <f t="shared" si="1"/>
        <v>ok</v>
      </c>
      <c r="AK50" s="61">
        <f t="shared" si="2"/>
        <v>7066</v>
      </c>
      <c r="AL50" s="64" t="str">
        <f t="shared" si="3"/>
        <v>ok</v>
      </c>
      <c r="AM50" s="63">
        <f t="shared" si="4"/>
        <v>160</v>
      </c>
      <c r="AN50" s="62" t="str">
        <f t="shared" si="5"/>
        <v>ok</v>
      </c>
      <c r="AO50" s="61">
        <f t="shared" si="6"/>
        <v>648</v>
      </c>
      <c r="AP50" s="64" t="str">
        <f t="shared" si="7"/>
        <v>ok</v>
      </c>
      <c r="AQ50" s="63">
        <f t="shared" si="8"/>
        <v>66</v>
      </c>
      <c r="AR50" s="62" t="str">
        <f t="shared" si="9"/>
        <v>ok</v>
      </c>
      <c r="AS50" s="61">
        <f t="shared" si="10"/>
        <v>34</v>
      </c>
      <c r="AT50" s="64" t="str">
        <f t="shared" si="11"/>
        <v>ok</v>
      </c>
      <c r="AU50" s="63">
        <f t="shared" si="12"/>
        <v>66</v>
      </c>
      <c r="AV50" s="62" t="str">
        <f t="shared" si="13"/>
        <v>ok</v>
      </c>
      <c r="AW50" s="61">
        <f t="shared" si="14"/>
        <v>6116</v>
      </c>
      <c r="AX50" s="64" t="str">
        <f t="shared" si="15"/>
        <v>ok</v>
      </c>
      <c r="AY50" s="63">
        <f t="shared" si="16"/>
        <v>1</v>
      </c>
      <c r="AZ50" s="62" t="str">
        <f t="shared" si="17"/>
        <v>ok</v>
      </c>
      <c r="BA50" s="61">
        <f t="shared" si="18"/>
        <v>242</v>
      </c>
      <c r="BB50" s="64" t="str">
        <f t="shared" si="19"/>
        <v>不一致</v>
      </c>
      <c r="BC50" s="63">
        <f t="shared" si="20"/>
        <v>26</v>
      </c>
      <c r="BD50" s="64" t="str">
        <f t="shared" si="21"/>
        <v>不一致</v>
      </c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</row>
    <row r="51" spans="1:103" s="20" customFormat="1" ht="13.5" x14ac:dyDescent="0.2">
      <c r="A51" s="23"/>
      <c r="C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103" s="20" customFormat="1" ht="13.5" customHeight="1" x14ac:dyDescent="0.2">
      <c r="A52" s="135" t="s">
        <v>65</v>
      </c>
      <c r="B52" s="136"/>
      <c r="C52" s="41">
        <f>SUM(C26,C27,C28,C29,C30,C31,C32,C33,C34,C35,C36,C37,C38,C39,C40,C41,C42,C43,C44,C45,C46,C47,C48,C49,C50)</f>
        <v>720907</v>
      </c>
      <c r="D52" s="42">
        <f t="shared" ref="D52:AG52" si="22">SUM(D26,D27,D28,D29,D30,D31,D32,D33,D34,D35,D36,D37,D38,D39,D40,D41,D42,D43,D44,D45,D46,D47,D48,D49,D50)</f>
        <v>363417</v>
      </c>
      <c r="E52" s="42">
        <f t="shared" si="22"/>
        <v>17374</v>
      </c>
      <c r="F52" s="42">
        <f t="shared" si="22"/>
        <v>35180</v>
      </c>
      <c r="G52" s="42">
        <f t="shared" si="22"/>
        <v>11184</v>
      </c>
      <c r="H52" s="42">
        <f t="shared" si="22"/>
        <v>11146</v>
      </c>
      <c r="I52" s="42">
        <f t="shared" si="22"/>
        <v>9659</v>
      </c>
      <c r="J52" s="42">
        <f t="shared" si="22"/>
        <v>23914</v>
      </c>
      <c r="K52" s="42" t="e">
        <f t="shared" si="22"/>
        <v>#REF!</v>
      </c>
      <c r="L52" s="42">
        <f t="shared" si="22"/>
        <v>120</v>
      </c>
      <c r="M52" s="42">
        <f t="shared" si="22"/>
        <v>773</v>
      </c>
      <c r="N52" s="42">
        <f t="shared" si="22"/>
        <v>1288</v>
      </c>
      <c r="O52" s="42">
        <f t="shared" si="22"/>
        <v>868</v>
      </c>
      <c r="P52" s="42">
        <f t="shared" si="22"/>
        <v>231</v>
      </c>
      <c r="Q52" s="42">
        <f t="shared" si="22"/>
        <v>667</v>
      </c>
      <c r="R52" s="42">
        <f t="shared" si="22"/>
        <v>1057</v>
      </c>
      <c r="S52" s="42">
        <f t="shared" si="22"/>
        <v>201</v>
      </c>
      <c r="T52" s="42">
        <f t="shared" si="22"/>
        <v>316539</v>
      </c>
      <c r="U52" s="42">
        <f t="shared" si="22"/>
        <v>1457</v>
      </c>
      <c r="V52" s="42">
        <f t="shared" si="22"/>
        <v>166872</v>
      </c>
      <c r="W52" s="42">
        <f t="shared" si="22"/>
        <v>447</v>
      </c>
      <c r="X52" s="42">
        <f t="shared" si="22"/>
        <v>149667</v>
      </c>
      <c r="Y52" s="42">
        <f t="shared" si="22"/>
        <v>1010</v>
      </c>
      <c r="Z52" s="42">
        <f t="shared" si="22"/>
        <v>10410</v>
      </c>
      <c r="AA52" s="42">
        <f t="shared" si="22"/>
        <v>3865</v>
      </c>
      <c r="AB52" s="42">
        <f t="shared" si="22"/>
        <v>6903</v>
      </c>
      <c r="AC52" s="42">
        <f t="shared" si="22"/>
        <v>3744</v>
      </c>
      <c r="AD52" s="42">
        <f t="shared" si="22"/>
        <v>2254</v>
      </c>
      <c r="AE52" s="42">
        <f t="shared" si="22"/>
        <v>3</v>
      </c>
      <c r="AF52" s="42">
        <f t="shared" si="22"/>
        <v>15849</v>
      </c>
      <c r="AG52" s="43">
        <f t="shared" si="22"/>
        <v>324267</v>
      </c>
    </row>
    <row r="53" spans="1:103" s="20" customFormat="1" ht="13.5" customHeight="1" x14ac:dyDescent="0.2">
      <c r="A53" s="137"/>
      <c r="B53" s="138"/>
      <c r="C53" s="50" t="str">
        <f>IF(C13=C52,"ok","不一致")</f>
        <v>不一致</v>
      </c>
      <c r="D53" s="51" t="str">
        <f t="shared" ref="D53:AG53" si="23">IF(D13=D52,"ok","不一致")</f>
        <v>不一致</v>
      </c>
      <c r="E53" s="51" t="str">
        <f t="shared" si="23"/>
        <v>不一致</v>
      </c>
      <c r="F53" s="51" t="str">
        <f t="shared" si="23"/>
        <v>不一致</v>
      </c>
      <c r="G53" s="51" t="str">
        <f t="shared" si="23"/>
        <v>不一致</v>
      </c>
      <c r="H53" s="51" t="str">
        <f t="shared" si="23"/>
        <v>不一致</v>
      </c>
      <c r="I53" s="51" t="str">
        <f t="shared" si="23"/>
        <v>不一致</v>
      </c>
      <c r="J53" s="51" t="str">
        <f t="shared" si="23"/>
        <v>不一致</v>
      </c>
      <c r="K53" s="51" t="e">
        <f t="shared" si="23"/>
        <v>#REF!</v>
      </c>
      <c r="L53" s="51" t="str">
        <f t="shared" si="23"/>
        <v>不一致</v>
      </c>
      <c r="M53" s="51" t="str">
        <f t="shared" si="23"/>
        <v>不一致</v>
      </c>
      <c r="N53" s="51" t="str">
        <f t="shared" si="23"/>
        <v>不一致</v>
      </c>
      <c r="O53" s="51" t="str">
        <f t="shared" si="23"/>
        <v>不一致</v>
      </c>
      <c r="P53" s="51" t="str">
        <f t="shared" si="23"/>
        <v>不一致</v>
      </c>
      <c r="Q53" s="51" t="str">
        <f t="shared" si="23"/>
        <v>不一致</v>
      </c>
      <c r="R53" s="51" t="str">
        <f t="shared" si="23"/>
        <v>不一致</v>
      </c>
      <c r="S53" s="51" t="str">
        <f t="shared" si="23"/>
        <v>不一致</v>
      </c>
      <c r="T53" s="51" t="str">
        <f t="shared" si="23"/>
        <v>不一致</v>
      </c>
      <c r="U53" s="51" t="str">
        <f t="shared" si="23"/>
        <v>不一致</v>
      </c>
      <c r="V53" s="51" t="str">
        <f t="shared" si="23"/>
        <v>不一致</v>
      </c>
      <c r="W53" s="51" t="str">
        <f t="shared" si="23"/>
        <v>不一致</v>
      </c>
      <c r="X53" s="51" t="str">
        <f t="shared" si="23"/>
        <v>不一致</v>
      </c>
      <c r="Y53" s="51" t="str">
        <f t="shared" si="23"/>
        <v>不一致</v>
      </c>
      <c r="Z53" s="51" t="str">
        <f t="shared" si="23"/>
        <v>不一致</v>
      </c>
      <c r="AA53" s="51" t="str">
        <f t="shared" si="23"/>
        <v>不一致</v>
      </c>
      <c r="AB53" s="51" t="str">
        <f t="shared" si="23"/>
        <v>不一致</v>
      </c>
      <c r="AC53" s="51" t="str">
        <f t="shared" si="23"/>
        <v>不一致</v>
      </c>
      <c r="AD53" s="51" t="str">
        <f t="shared" si="23"/>
        <v>不一致</v>
      </c>
      <c r="AE53" s="51" t="str">
        <f t="shared" si="23"/>
        <v>不一致</v>
      </c>
      <c r="AF53" s="51" t="str">
        <f t="shared" si="23"/>
        <v>不一致</v>
      </c>
      <c r="AG53" s="52" t="str">
        <f t="shared" si="23"/>
        <v>不一致</v>
      </c>
    </row>
    <row r="54" spans="1:103" s="20" customFormat="1" ht="11.25" x14ac:dyDescent="0.2">
      <c r="A54" s="135" t="s">
        <v>66</v>
      </c>
      <c r="B54" s="136"/>
      <c r="C54" s="44">
        <f>SUM(C15,C16,C17,C18,C19,C20,C21,C22,C23,C24,C25)</f>
        <v>584864</v>
      </c>
      <c r="D54" s="45">
        <f t="shared" ref="D54:AG54" si="24">SUM(D15,D16,D17,D18,D19,D20,D21,D22,D23,D24,D25)</f>
        <v>356239</v>
      </c>
      <c r="E54" s="45">
        <f t="shared" si="24"/>
        <v>17792</v>
      </c>
      <c r="F54" s="45">
        <f t="shared" si="24"/>
        <v>37508</v>
      </c>
      <c r="G54" s="45">
        <f t="shared" si="24"/>
        <v>7683</v>
      </c>
      <c r="H54" s="45">
        <f t="shared" si="24"/>
        <v>8023</v>
      </c>
      <c r="I54" s="45">
        <f t="shared" si="24"/>
        <v>6623</v>
      </c>
      <c r="J54" s="45">
        <f t="shared" si="24"/>
        <v>29425</v>
      </c>
      <c r="K54" s="45">
        <f t="shared" si="24"/>
        <v>933</v>
      </c>
      <c r="L54" s="45">
        <f t="shared" si="24"/>
        <v>60</v>
      </c>
      <c r="M54" s="45">
        <f t="shared" si="24"/>
        <v>127</v>
      </c>
      <c r="N54" s="45">
        <f t="shared" si="24"/>
        <v>803</v>
      </c>
      <c r="O54" s="45">
        <f t="shared" si="24"/>
        <v>1589</v>
      </c>
      <c r="P54" s="45">
        <f t="shared" si="24"/>
        <v>123</v>
      </c>
      <c r="Q54" s="45">
        <f t="shared" si="24"/>
        <v>1420</v>
      </c>
      <c r="R54" s="45">
        <f t="shared" si="24"/>
        <v>680</v>
      </c>
      <c r="S54" s="45">
        <f t="shared" si="24"/>
        <v>169</v>
      </c>
      <c r="T54" s="45">
        <f t="shared" si="24"/>
        <v>309424</v>
      </c>
      <c r="U54" s="45">
        <f t="shared" si="24"/>
        <v>5982</v>
      </c>
      <c r="V54" s="45">
        <f t="shared" si="24"/>
        <v>172744</v>
      </c>
      <c r="W54" s="45">
        <f t="shared" si="24"/>
        <v>2195</v>
      </c>
      <c r="X54" s="45">
        <f t="shared" si="24"/>
        <v>136680</v>
      </c>
      <c r="Y54" s="45">
        <f t="shared" si="24"/>
        <v>3787</v>
      </c>
      <c r="Z54" s="45">
        <f t="shared" si="24"/>
        <v>8504</v>
      </c>
      <c r="AA54" s="45">
        <f t="shared" si="24"/>
        <v>2538</v>
      </c>
      <c r="AB54" s="45">
        <f t="shared" si="24"/>
        <v>6007</v>
      </c>
      <c r="AC54" s="45">
        <f t="shared" si="24"/>
        <v>2281</v>
      </c>
      <c r="AD54" s="45">
        <f t="shared" si="24"/>
        <v>1212</v>
      </c>
      <c r="AE54" s="45">
        <f t="shared" si="24"/>
        <v>3</v>
      </c>
      <c r="AF54" s="45">
        <f t="shared" si="24"/>
        <v>18284</v>
      </c>
      <c r="AG54" s="46">
        <f t="shared" si="24"/>
        <v>192549</v>
      </c>
    </row>
    <row r="55" spans="1:103" ht="18" customHeight="1" x14ac:dyDescent="0.2">
      <c r="A55" s="137"/>
      <c r="B55" s="138"/>
      <c r="C55" s="47" t="str">
        <f>IF(C14=C54,"ok","不一致")</f>
        <v>ok</v>
      </c>
      <c r="D55" s="48" t="str">
        <f t="shared" ref="D55:AG55" si="25">IF(D14=D54,"ok","不一致")</f>
        <v>ok</v>
      </c>
      <c r="E55" s="48" t="str">
        <f t="shared" si="25"/>
        <v>ok</v>
      </c>
      <c r="F55" s="48" t="str">
        <f t="shared" si="25"/>
        <v>ok</v>
      </c>
      <c r="G55" s="48" t="str">
        <f t="shared" si="25"/>
        <v>ok</v>
      </c>
      <c r="H55" s="48" t="str">
        <f t="shared" si="25"/>
        <v>ok</v>
      </c>
      <c r="I55" s="48" t="str">
        <f t="shared" si="25"/>
        <v>ok</v>
      </c>
      <c r="J55" s="48" t="str">
        <f t="shared" si="25"/>
        <v>ok</v>
      </c>
      <c r="K55" s="48" t="str">
        <f t="shared" si="25"/>
        <v>ok</v>
      </c>
      <c r="L55" s="48" t="str">
        <f t="shared" si="25"/>
        <v>ok</v>
      </c>
      <c r="M55" s="48" t="str">
        <f t="shared" si="25"/>
        <v>ok</v>
      </c>
      <c r="N55" s="48" t="str">
        <f t="shared" si="25"/>
        <v>ok</v>
      </c>
      <c r="O55" s="48" t="str">
        <f t="shared" si="25"/>
        <v>ok</v>
      </c>
      <c r="P55" s="48" t="str">
        <f t="shared" si="25"/>
        <v>ok</v>
      </c>
      <c r="Q55" s="48" t="str">
        <f t="shared" si="25"/>
        <v>ok</v>
      </c>
      <c r="R55" s="48" t="str">
        <f t="shared" si="25"/>
        <v>ok</v>
      </c>
      <c r="S55" s="48" t="str">
        <f t="shared" si="25"/>
        <v>ok</v>
      </c>
      <c r="T55" s="48" t="str">
        <f t="shared" si="25"/>
        <v>ok</v>
      </c>
      <c r="U55" s="48" t="str">
        <f t="shared" si="25"/>
        <v>ok</v>
      </c>
      <c r="V55" s="48" t="str">
        <f t="shared" si="25"/>
        <v>ok</v>
      </c>
      <c r="W55" s="48" t="str">
        <f t="shared" si="25"/>
        <v>ok</v>
      </c>
      <c r="X55" s="48" t="str">
        <f t="shared" si="25"/>
        <v>ok</v>
      </c>
      <c r="Y55" s="48" t="str">
        <f t="shared" si="25"/>
        <v>ok</v>
      </c>
      <c r="Z55" s="48" t="str">
        <f t="shared" si="25"/>
        <v>ok</v>
      </c>
      <c r="AA55" s="48" t="str">
        <f t="shared" si="25"/>
        <v>ok</v>
      </c>
      <c r="AB55" s="48" t="str">
        <f t="shared" si="25"/>
        <v>ok</v>
      </c>
      <c r="AC55" s="48" t="str">
        <f t="shared" si="25"/>
        <v>ok</v>
      </c>
      <c r="AD55" s="48" t="str">
        <f t="shared" si="25"/>
        <v>ok</v>
      </c>
      <c r="AE55" s="48" t="str">
        <f t="shared" si="25"/>
        <v>ok</v>
      </c>
      <c r="AF55" s="48" t="str">
        <f t="shared" si="25"/>
        <v>ok</v>
      </c>
      <c r="AG55" s="49" t="str">
        <f t="shared" si="25"/>
        <v>ok</v>
      </c>
    </row>
  </sheetData>
  <mergeCells count="55">
    <mergeCell ref="BA3:BB8"/>
    <mergeCell ref="BC3:BD8"/>
    <mergeCell ref="AM3:AN8"/>
    <mergeCell ref="AO3:AP8"/>
    <mergeCell ref="AQ3:AR8"/>
    <mergeCell ref="AS3:AT8"/>
    <mergeCell ref="AW3:AX8"/>
    <mergeCell ref="A52:B53"/>
    <mergeCell ref="A54:B55"/>
    <mergeCell ref="AY3:AZ8"/>
    <mergeCell ref="AU3:AV8"/>
    <mergeCell ref="A31:B31"/>
    <mergeCell ref="A32:B32"/>
    <mergeCell ref="A33:B33"/>
    <mergeCell ref="AK3:AL8"/>
    <mergeCell ref="A27:B27"/>
    <mergeCell ref="A28:B28"/>
    <mergeCell ref="AI3:AJ8"/>
    <mergeCell ref="A35:B35"/>
    <mergeCell ref="A36:B36"/>
    <mergeCell ref="A29:B29"/>
    <mergeCell ref="A30:B30"/>
    <mergeCell ref="A34:B34"/>
    <mergeCell ref="V6:W6"/>
    <mergeCell ref="J6:K6"/>
    <mergeCell ref="T5:U6"/>
    <mergeCell ref="A49:A50"/>
    <mergeCell ref="A37:B37"/>
    <mergeCell ref="A38:B38"/>
    <mergeCell ref="A39:B39"/>
    <mergeCell ref="A42:A43"/>
    <mergeCell ref="A44:A47"/>
    <mergeCell ref="A26:B26"/>
    <mergeCell ref="A9:B9"/>
    <mergeCell ref="A11:B11"/>
    <mergeCell ref="A14:B14"/>
    <mergeCell ref="A12:B12"/>
    <mergeCell ref="A13:B13"/>
    <mergeCell ref="A10:B10"/>
    <mergeCell ref="A1:AG1"/>
    <mergeCell ref="A3:B7"/>
    <mergeCell ref="C3:C7"/>
    <mergeCell ref="D4:E6"/>
    <mergeCell ref="AF4:AF7"/>
    <mergeCell ref="AG4:AG7"/>
    <mergeCell ref="F5:G6"/>
    <mergeCell ref="AD6:AE6"/>
    <mergeCell ref="N5:O6"/>
    <mergeCell ref="X6:Y6"/>
    <mergeCell ref="H6:I6"/>
    <mergeCell ref="AB6:AC6"/>
    <mergeCell ref="L6:M6"/>
    <mergeCell ref="P6:Q6"/>
    <mergeCell ref="Z5:AA6"/>
    <mergeCell ref="R6:S6"/>
  </mergeCells>
  <phoneticPr fontId="3"/>
  <printOptions horizontalCentered="1" verticalCentered="1"/>
  <pageMargins left="0" right="0" top="0.39370078740157483" bottom="0.57999999999999996" header="0.27559055118110237" footer="0.35"/>
  <pageSetup paperSize="8" scale="70" orientation="landscape" horizontalDpi="300" verticalDpi="300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10-2</vt:lpstr>
      <vt:lpstr>点検用</vt:lpstr>
      <vt:lpstr>'10-2'!Print_Area</vt:lpstr>
      <vt:lpstr>点検用!Print_Area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的場　是興</cp:lastModifiedBy>
  <cp:lastPrinted>2022-10-17T02:26:33Z</cp:lastPrinted>
  <dcterms:created xsi:type="dcterms:W3CDTF">2001-06-29T00:17:16Z</dcterms:created>
  <dcterms:modified xsi:type="dcterms:W3CDTF">2023-02-17T06:35:36Z</dcterms:modified>
</cp:coreProperties>
</file>