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055A0ED9-A726-4CB7-B872-87AABCA2012C}" xr6:coauthVersionLast="47" xr6:coauthVersionMax="47" xr10:uidLastSave="{00000000-0000-0000-0000-000000000000}"/>
  <bookViews>
    <workbookView xWindow="13980" yWindow="795" windowWidth="13935" windowHeight="14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E43" i="10"/>
  <c r="AM43" i="10"/>
  <c r="U43" i="10"/>
  <c r="E43" i="10"/>
  <c r="C43" i="10"/>
  <c r="DG42" i="10"/>
  <c r="CQ42" i="10"/>
  <c r="CO42" i="10"/>
  <c r="BY42" i="10"/>
  <c r="BE42" i="10"/>
  <c r="AM42" i="10"/>
  <c r="U42" i="10"/>
  <c r="E42" i="10"/>
  <c r="C42" i="10" s="1"/>
  <c r="DG41" i="10"/>
  <c r="CQ41" i="10"/>
  <c r="CO41" i="10" s="1"/>
  <c r="BY41" i="10"/>
  <c r="BE41" i="10"/>
  <c r="AM41" i="10"/>
  <c r="U41" i="10"/>
  <c r="E41" i="10"/>
  <c r="C41" i="10"/>
  <c r="DG40" i="10"/>
  <c r="CQ40" i="10"/>
  <c r="CO40" i="10"/>
  <c r="BY40" i="10"/>
  <c r="BE40" i="10"/>
  <c r="AM40" i="10"/>
  <c r="U40" i="10"/>
  <c r="E40" i="10"/>
  <c r="C40" i="10" s="1"/>
  <c r="DG39" i="10"/>
  <c r="CQ39" i="10"/>
  <c r="CO39" i="10"/>
  <c r="BY39" i="10"/>
  <c r="BE39" i="10"/>
  <c r="AM39" i="10"/>
  <c r="U39" i="10"/>
  <c r="E39" i="10"/>
  <c r="C39" i="10" s="1"/>
  <c r="DG38" i="10"/>
  <c r="CQ38" i="10"/>
  <c r="CO38" i="10"/>
  <c r="BY38" i="10"/>
  <c r="BE38" i="10"/>
  <c r="AM38" i="10"/>
  <c r="W38" i="10"/>
  <c r="E38" i="10"/>
  <c r="C38" i="10"/>
  <c r="DG37" i="10"/>
  <c r="CQ37" i="10"/>
  <c r="CO37" i="10" s="1"/>
  <c r="BY37" i="10"/>
  <c r="BE37" i="10"/>
  <c r="AM37" i="10"/>
  <c r="W37" i="10"/>
  <c r="E37" i="10"/>
  <c r="C37" i="10" s="1"/>
  <c r="DG36" i="10"/>
  <c r="CQ36" i="10"/>
  <c r="CO36" i="10"/>
  <c r="BY36" i="10"/>
  <c r="BE36" i="10"/>
  <c r="AM36" i="10"/>
  <c r="W36" i="10"/>
  <c r="E36" i="10"/>
  <c r="DG35" i="10"/>
  <c r="CQ35" i="10"/>
  <c r="BY35" i="10"/>
  <c r="BG35" i="10"/>
  <c r="AM35" i="10"/>
  <c r="W35" i="10"/>
  <c r="E35" i="10"/>
  <c r="C35" i="10" s="1"/>
  <c r="DG34" i="10"/>
  <c r="CQ34" i="10"/>
  <c r="BY34" i="10"/>
  <c r="BG34" i="10"/>
  <c r="AO34" i="10"/>
  <c r="W34" i="10"/>
  <c r="E34" i="10"/>
  <c r="C34" i="10"/>
  <c r="C36" i="10" l="1"/>
  <c r="U34" i="10" s="1"/>
  <c r="U35" i="10" s="1"/>
  <c r="U36" i="10" s="1"/>
  <c r="U37" i="10" s="1"/>
  <c r="U38" i="10" s="1"/>
  <c r="AM34" i="10" l="1"/>
  <c r="BE34" i="10" s="1"/>
  <c r="BE35" i="10" l="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<sst xmlns="http://schemas.openxmlformats.org/spreadsheetml/2006/main" count="1163" uniqueCount="554">
  <si>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</si>
  <si>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</si>
  <si>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</si>
  <si>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</si>
  <si>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</si>
  <si>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</si>
  <si>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</si>
  <si>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</si>
  <si>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</si>
  <si>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</si>
  <si>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</si>
  <si>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</si>
  <si>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</si>
  <si>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</si>
  <si>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</si>
  <si>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</si>
  <si>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</si>
  <si>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</si>
  <si>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</si>
  <si>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</si>
  <si>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</si>
  <si>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</si>
  <si>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法非適用企業</t>
  </si>
  <si>
    <t>元利償還金</t>
  </si>
  <si>
    <t>分子の構造</t>
    <rPh sb="0" eb="2">
      <t>ブンシ</t>
    </rPh>
    <rPh sb="3" eb="5">
      <t>コウゾウ</t>
    </rPh>
    <phoneticPr fontId="33"/>
  </si>
  <si>
    <t>介護保険特別会計（事業勘定）</t>
  </si>
  <si>
    <t>（百万円）</t>
  </si>
  <si>
    <t>元利償還金等(A)</t>
  </si>
  <si>
    <t>減債基金積立不足算定額</t>
  </si>
  <si>
    <t>国民健康保険特別会計（直診勘定）</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</si>
  <si>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</si>
  <si>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</si>
  <si>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</si>
  <si>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</si>
  <si>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</si>
  <si>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</si>
  <si>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</si>
  <si>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</si>
  <si>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</si>
  <si>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</si>
  <si>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</si>
  <si>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</si>
  <si>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</si>
  <si>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</si>
  <si>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</si>
  <si>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</si>
  <si>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</si>
  <si>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</si>
  <si>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</si>
  <si>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</si>
  <si>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</si>
  <si>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</si>
  <si>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</si>
  <si>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</si>
  <si>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</si>
  <si>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</si>
  <si>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</si>
  <si>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</si>
  <si>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</si>
  <si>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　　都市計画税</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</si>
  <si>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</si>
  <si>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将来負担比率（分子）の構造</t>
  </si>
  <si>
    <t>項番</t>
  </si>
  <si>
    <t>PFI事業に係るもの</t>
    <rPh sb="3" eb="5">
      <t>ジギョウ</t>
    </rPh>
    <rPh sb="6" eb="7">
      <t>カカ</t>
    </rPh>
    <phoneticPr fontId="32"/>
  </si>
  <si>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</si>
  <si>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5"/>
  </si>
  <si>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</si>
  <si>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</si>
  <si>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</si>
  <si>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</si>
  <si>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</si>
  <si>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</si>
  <si>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</si>
  <si>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</si>
  <si>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</si>
  <si>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</si>
  <si>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</si>
  <si>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</si>
  <si>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</si>
  <si>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</si>
  <si>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</si>
  <si>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</si>
  <si>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</si>
  <si>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</si>
  <si>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</si>
  <si>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</si>
  <si>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</si>
  <si>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</si>
  <si>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</si>
  <si>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</si>
  <si>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</si>
  <si>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</si>
  <si>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</si>
  <si>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</si>
  <si>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</si>
  <si>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</si>
  <si>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</si>
  <si>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</si>
  <si>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2"/>
  </si>
  <si>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</si>
  <si>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</si>
  <si>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</si>
  <si>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</si>
  <si>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</si>
  <si>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</si>
  <si>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</si>
  <si>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</si>
  <si>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</si>
  <si>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</si>
  <si>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</si>
  <si>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</si>
  <si>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</si>
  <si>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</si>
  <si>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</si>
  <si>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</si>
  <si>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</si>
  <si>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</si>
  <si>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</si>
  <si>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</si>
  <si>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</si>
  <si>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</si>
  <si>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</si>
  <si>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</si>
  <si>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</si>
  <si>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</si>
  <si>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京都府自治会館管理組合</t>
  </si>
  <si>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</si>
  <si>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</si>
  <si>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</si>
  <si>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</si>
  <si>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</si>
  <si>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</si>
  <si>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</si>
  <si>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</si>
  <si>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</si>
  <si>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</si>
  <si>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</si>
  <si>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</si>
  <si>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</si>
  <si>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いわゆる五省協定等に係るもの</t>
    <rPh sb="4" eb="6">
      <t>ゴショウ</t>
    </rPh>
    <rPh sb="6" eb="9">
      <t>キョウテイトウ</t>
    </rPh>
    <rPh sb="10" eb="11">
      <t>カカ</t>
    </rPh>
    <phoneticPr fontId="32"/>
  </si>
  <si>
    <t>京都府</t>
  </si>
  <si>
    <t>法適用企業</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</si>
  <si>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</si>
  <si>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</si>
  <si>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Ⅴ－２</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</si>
  <si>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</si>
  <si>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</si>
  <si>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</si>
  <si>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</si>
  <si>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</si>
  <si>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</si>
  <si>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</si>
  <si>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</si>
  <si>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</si>
  <si>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</si>
  <si>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</si>
  <si>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</si>
  <si>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</si>
  <si>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</si>
  <si>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</si>
  <si>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</si>
  <si>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</si>
  <si>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与謝野町</t>
  </si>
  <si>
    <t>財政力指数</t>
    <rPh sb="0" eb="3">
      <t>ザイセイリョク</t>
    </rPh>
    <rPh sb="3" eb="5">
      <t>シスウ</t>
    </rPh>
    <phoneticPr fontId="33"/>
  </si>
  <si>
    <t>地方交付税種地</t>
    <rPh sb="0" eb="2">
      <t>チホウ</t>
    </rPh>
    <rPh sb="2" eb="5">
      <t>コウフゼイ</t>
    </rPh>
    <rPh sb="5" eb="6">
      <t>シュ</t>
    </rPh>
    <rPh sb="6" eb="7">
      <t>チ</t>
    </rPh>
    <phoneticPr fontId="33"/>
  </si>
  <si>
    <t>▲ 0.26</t>
  </si>
  <si>
    <t>2-2</t>
  </si>
  <si>
    <t>地方公社・第三セクター等一覧</t>
    <rPh sb="0" eb="2">
      <t>チホウ</t>
    </rPh>
    <rPh sb="2" eb="4">
      <t>コウシャ</t>
    </rPh>
    <rPh sb="5" eb="6">
      <t>ダイ</t>
    </rPh>
    <rPh sb="6" eb="7">
      <t>３</t>
    </rPh>
    <rPh sb="11" eb="12">
      <t>トウ</t>
    </rPh>
    <rPh sb="12" eb="14">
      <t>イチラン</t>
    </rPh>
    <phoneticPr fontId="33"/>
  </si>
  <si>
    <t>-2.2</t>
  </si>
  <si>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</si>
  <si>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</si>
  <si>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</si>
  <si>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</si>
  <si>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</si>
  <si>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</si>
  <si>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</si>
  <si>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</si>
  <si>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</si>
  <si>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</si>
  <si>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参考</t>
    <rPh sb="0" eb="2">
      <t>サンコウ</t>
    </rPh>
    <phoneticPr fontId="33"/>
  </si>
  <si>
    <t>○</t>
  </si>
  <si>
    <t>実質収支</t>
  </si>
  <si>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</si>
  <si>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</si>
  <si>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</si>
  <si>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</si>
  <si>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</si>
  <si>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</si>
  <si>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</si>
  <si>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</si>
  <si>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</si>
  <si>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</si>
  <si>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</si>
  <si>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</si>
  <si>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33"/>
  </si>
  <si>
    <t>繰入金</t>
  </si>
  <si>
    <t>-8.0</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</si>
  <si>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</si>
  <si>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</si>
  <si>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</si>
  <si>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</si>
  <si>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</si>
  <si>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</si>
  <si>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</si>
  <si>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</si>
  <si>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2"/>
  </si>
  <si>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</si>
  <si>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</si>
  <si>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</si>
  <si>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</si>
  <si>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</si>
  <si>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</si>
  <si>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family val="3"/>
        <charset val="128"/>
      </rPr>
      <t>4)</t>
    </r>
  </si>
  <si>
    <t>うち日本人(人)</t>
  </si>
  <si>
    <t>第1次</t>
    <rPh sb="0" eb="1">
      <t>ダイ</t>
    </rPh>
    <rPh sb="2" eb="3">
      <t>ジ</t>
    </rPh>
    <phoneticPr fontId="33"/>
  </si>
  <si>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</si>
  <si>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</si>
  <si>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</si>
  <si>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</si>
  <si>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</si>
  <si>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</si>
  <si>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</si>
  <si>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</si>
  <si>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</si>
  <si>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</si>
  <si>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</si>
  <si>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</si>
  <si>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労働費</t>
  </si>
  <si>
    <t>増減率  (％)</t>
    <rPh sb="0" eb="2">
      <t>ゾウゲン</t>
    </rPh>
    <rPh sb="2" eb="3">
      <t>リツ</t>
    </rPh>
    <phoneticPr fontId="33"/>
  </si>
  <si>
    <t>-2.1</t>
  </si>
  <si>
    <t>実質収支</t>
    <rPh sb="0" eb="2">
      <t>ジッシツ</t>
    </rPh>
    <rPh sb="2" eb="4">
      <t>シュウシ</t>
    </rPh>
    <phoneticPr fontId="33"/>
  </si>
  <si>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</si>
  <si>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</si>
  <si>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</si>
  <si>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</si>
  <si>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</si>
  <si>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</si>
  <si>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</si>
  <si>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</si>
  <si>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</si>
  <si>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</si>
  <si>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</si>
  <si>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</si>
  <si>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</si>
  <si>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</si>
  <si>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</si>
  <si>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</si>
  <si>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京都府市町村議会議員公務災害補償等組合</t>
  </si>
  <si>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</si>
  <si>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</si>
  <si>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</si>
  <si>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</si>
  <si>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</si>
  <si>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</si>
  <si>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</si>
  <si>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</si>
  <si>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</si>
  <si>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</si>
  <si>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</si>
  <si>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</si>
  <si>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</si>
  <si>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</si>
  <si>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</si>
  <si>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</si>
  <si>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</si>
  <si>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</si>
  <si>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</si>
  <si>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</si>
  <si>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5"/>
  </si>
  <si>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</si>
  <si>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</si>
  <si>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</si>
  <si>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</si>
  <si>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</si>
  <si>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</si>
  <si>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</si>
  <si>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</si>
  <si>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</si>
  <si>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</si>
  <si>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</si>
  <si>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</si>
  <si>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</si>
  <si>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</si>
  <si>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</si>
  <si>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</si>
  <si>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</si>
  <si>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</si>
  <si>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</si>
  <si>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</si>
  <si>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</si>
  <si>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</si>
  <si>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</si>
  <si>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</si>
  <si>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土地取得特別会計</t>
  </si>
  <si>
    <t>(2)各会計、関係団体の財政状況及び健全化判断比率（市町村）</t>
    <rPh sb="26" eb="29">
      <t>シチョウソン</t>
    </rPh>
    <phoneticPr fontId="33"/>
  </si>
  <si>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</si>
  <si>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</si>
  <si>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</si>
  <si>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令和5年度</t>
  </si>
  <si>
    <t>京都府与謝野町</t>
  </si>
  <si>
    <t>　　　法人税割</t>
  </si>
  <si>
    <t>地方交付税</t>
  </si>
  <si>
    <t>国庫支出金</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</si>
  <si>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</si>
  <si>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</si>
  <si>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</si>
  <si>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</si>
  <si>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</si>
  <si>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</si>
  <si>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33"/>
  </si>
  <si>
    <t>▲退職金</t>
    <rPh sb="1" eb="3">
      <t>タイショク</t>
    </rPh>
    <rPh sb="3" eb="4">
      <t>キン</t>
    </rPh>
    <phoneticPr fontId="33"/>
  </si>
  <si>
    <t>地方税</t>
  </si>
  <si>
    <t>農業集落排水特別会計</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</si>
  <si>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</si>
  <si>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</si>
  <si>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</si>
  <si>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</si>
  <si>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</si>
  <si>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</si>
  <si>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普通税</t>
    <rPh sb="0" eb="2">
      <t>フツウ</t>
    </rPh>
    <rPh sb="2" eb="3">
      <t>ゼイ</t>
    </rPh>
    <phoneticPr fontId="39"/>
  </si>
  <si>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</si>
  <si>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</si>
  <si>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</si>
  <si>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</si>
  <si>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</si>
  <si>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</si>
  <si>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</si>
  <si>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</si>
  <si>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</si>
  <si>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</si>
  <si>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</si>
  <si>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</si>
  <si>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</si>
  <si>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39"/>
  </si>
  <si>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</si>
  <si>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</si>
  <si>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</si>
  <si>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</si>
  <si>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</si>
  <si>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</si>
  <si>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</si>
  <si>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</si>
  <si>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</si>
  <si>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</si>
  <si>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</si>
  <si>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</si>
  <si>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</si>
  <si>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</si>
  <si>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</si>
  <si>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</si>
  <si>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</si>
  <si>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</si>
  <si>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</si>
  <si>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</si>
  <si>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</si>
  <si>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</si>
  <si>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</si>
  <si>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</si>
  <si>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5"/>
  </si>
  <si>
    <t>京都府後期高齢者医療広域連合（一般会計）</t>
  </si>
  <si>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</si>
  <si>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</si>
  <si>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</si>
  <si>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</si>
  <si>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</si>
  <si>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</si>
  <si>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</si>
  <si>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</si>
  <si>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</si>
  <si>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</si>
  <si>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</si>
  <si>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</si>
  <si>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</si>
  <si>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</si>
  <si>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</si>
  <si>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33"/>
  </si>
  <si>
    <t>経常経費充当一般財源等</t>
  </si>
  <si>
    <t>下水道特別会計</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</si>
  <si>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</si>
  <si>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</si>
  <si>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</si>
  <si>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</si>
  <si>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</si>
  <si>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</si>
  <si>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</si>
  <si>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</si>
  <si>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</si>
  <si>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</si>
  <si>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</si>
  <si>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</si>
  <si>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2"/>
  </si>
  <si>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</si>
  <si>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</si>
  <si>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</si>
  <si>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</si>
  <si>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</si>
  <si>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2"/>
  </si>
  <si>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</si>
  <si>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</si>
  <si>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</si>
  <si>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</si>
  <si>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</si>
  <si>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</si>
  <si>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</si>
  <si>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</si>
  <si>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</si>
  <si>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</si>
  <si>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下水道</t>
  </si>
  <si>
    <t>財政再生基準</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</si>
  <si>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</si>
  <si>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</si>
  <si>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</si>
  <si>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</si>
  <si>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36"/>
  </si>
  <si>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</si>
  <si>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</si>
  <si>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</si>
  <si>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</si>
  <si>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</si>
  <si>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うち臨時財政対策債</t>
  </si>
  <si>
    <t>歳入合計</t>
  </si>
  <si>
    <t>交通</t>
  </si>
  <si>
    <t>対比（％）</t>
    <rPh sb="0" eb="2">
      <t>タイヒ</t>
    </rPh>
    <phoneticPr fontId="33"/>
  </si>
  <si>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</si>
  <si>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</si>
  <si>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</si>
  <si>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</si>
  <si>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</si>
  <si>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</si>
  <si>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</si>
  <si>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</si>
  <si>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</si>
  <si>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</si>
  <si>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</si>
  <si>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</si>
  <si>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</si>
  <si>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</si>
  <si>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</si>
  <si>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</si>
  <si>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</si>
  <si>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</si>
  <si>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</si>
  <si>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</si>
  <si>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</si>
  <si>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</si>
  <si>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</si>
  <si>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</si>
  <si>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</si>
  <si>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</si>
  <si>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</si>
  <si>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</si>
  <si>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京都府住宅新築資金等貸付事業管理組合（一般会計）</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</si>
  <si>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</si>
  <si>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</si>
  <si>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宅地造成事業特別会計</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</si>
  <si>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</si>
  <si>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</si>
  <si>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</si>
  <si>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</si>
  <si>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</si>
  <si>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</si>
  <si>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</si>
  <si>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国民健康保険特別会計（事業勘定）</t>
  </si>
  <si>
    <t>介護保険特別会計（サービス勘定）</t>
  </si>
  <si>
    <t>水道事業会計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</si>
  <si>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</si>
  <si>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</si>
  <si>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</si>
  <si>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</si>
  <si>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</si>
  <si>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</si>
  <si>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</si>
  <si>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</si>
  <si>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</si>
  <si>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</si>
  <si>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</si>
  <si>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</si>
  <si>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</si>
  <si>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</si>
  <si>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</si>
  <si>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</si>
  <si>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</si>
  <si>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</si>
  <si>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</si>
  <si>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</si>
  <si>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</si>
  <si>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</si>
  <si>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</si>
  <si>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</si>
  <si>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</si>
  <si>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</si>
  <si>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</si>
  <si>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</si>
  <si>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京都府市町村職員退職手当組合</t>
  </si>
  <si>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</si>
  <si>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</si>
  <si>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</si>
  <si>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</si>
  <si>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</si>
  <si>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</si>
  <si>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</si>
  <si>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</si>
  <si>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</si>
  <si>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</si>
  <si>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</si>
  <si>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</si>
  <si>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</si>
  <si>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</si>
  <si>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0"/>
  </si>
  <si>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</si>
  <si>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</si>
  <si>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</si>
  <si>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</si>
  <si>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</si>
  <si>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</si>
  <si>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</si>
  <si>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</si>
  <si>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</si>
  <si>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</si>
  <si>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</si>
  <si>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</si>
  <si>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R03</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</si>
  <si>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</si>
  <si>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</si>
  <si>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</si>
  <si>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</si>
  <si>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</si>
  <si>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</si>
  <si>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</si>
  <si>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その他会計（赤字）</t>
  </si>
  <si>
    <t>与謝野町宮津市中学校組合</t>
  </si>
  <si>
    <t>宮津与謝消防組合</t>
  </si>
  <si>
    <t>京都府後期高齢者医療広域連合（特別会計）</t>
  </si>
  <si>
    <t>京都府住宅新築資金等貸付事業管理組合（特別会計）</t>
  </si>
  <si>
    <t>京都地方税機構</t>
  </si>
  <si>
    <t>宮津与謝環境組合</t>
  </si>
  <si>
    <t>加悦総合振興</t>
  </si>
  <si>
    <t>加悦ファーマーズライス</t>
  </si>
  <si>
    <t>有線テレビ放送等施設基金
(R05年度末現在)</t>
  </si>
  <si>
    <t>地域振興基金
(R05年度末現在)</t>
  </si>
  <si>
    <t>ふるさと人づくり基金
(R05年度末現在)</t>
  </si>
  <si>
    <t>公共施設等総合管理基金
(R05年度末現在)</t>
  </si>
  <si>
    <t>ひと・しごと・まち創生基金
(R05年度末現在)</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</si>
  <si>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3"/>
  </si>
  <si>
    <t>分析欄</t>
    <rPh sb="0" eb="2">
      <t>ブンセキ</t>
    </rPh>
    <rPh sb="2" eb="3">
      <t>ラン</t>
    </rPh>
    <phoneticPr fontId="43"/>
  </si>
  <si>
    <t>　将来負担比率、有形固定資産減価償却率ともに類似団体内平均値を大きく上回っている状況にあります。将来負担比率は準元利償還金の比率が高いため、一般会計が負担すべき下水道事業会計の公債費に充てられる繰出金（補助金、出資金）が増大していることが大きな要因となってますが、今後、下水道事業会計の元利償還が進むにつれて将来負担比率は減少する傾向にあります。有形固定資産減価償却率については、既存施設の減価償却が進んでいるため、長期的には比率は増加する傾向になります。</t>
    <rPh sb="83" eb="85">
      <t>ジギョウ</t>
    </rPh>
    <rPh sb="101" eb="104">
      <t>ホジョキン</t>
    </rPh>
    <rPh sb="105" eb="108">
      <t>シュッシキン</t>
    </rPh>
    <rPh sb="138" eb="140">
      <t>ジギョウ</t>
    </rPh>
    <rPh sb="140" eb="142">
      <t>カイケイ</t>
    </rPh>
    <rPh sb="220" eb="222">
      <t>ケイコウ</t>
    </rPh>
    <phoneticPr fontId="43"/>
  </si>
  <si>
    <t>(　参考　）</t>
    <rPh sb="2" eb="4">
      <t>サンコウ</t>
    </rPh>
    <phoneticPr fontId="43"/>
  </si>
  <si>
    <t>当該団体値</t>
    <rPh sb="0" eb="2">
      <t>トウガイ</t>
    </rPh>
    <rPh sb="2" eb="4">
      <t>ダンタイ</t>
    </rPh>
    <rPh sb="4" eb="5">
      <t>アタイ</t>
    </rPh>
    <phoneticPr fontId="43"/>
  </si>
  <si>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</si>
  <si>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</si>
  <si>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</si>
  <si>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3"/>
  </si>
  <si>
    <t>　将来負担比率、実質公債費比率ともに類似団体平均値と比較して大きな数値となっています。
　平成27年度以降加悦中学校の改築、認定こども園２園の新設等の大規模事業、宮津与謝環境組合のごみ処理施設の建設負担金等により多額の起債を発行し、現在も給食センター移設工事や野田川地域認定こども園の新設に着手しているため、令和６年までは高い水準で推移する期間になると予測しています。これらの期間における予測をふまえて、事業の見直し、公債費の増大に繋がる普通建設事業の抑制を積極的に進めるとともに、計画的に有利な起債、基金を活用し、公債費の抑制に努めます。</t>
    <rPh sb="116" eb="118">
      <t>ゲンザイ</t>
    </rPh>
    <rPh sb="130" eb="133">
      <t>ノダ</t>
    </rPh>
    <rPh sb="133" eb="135">
      <t>チイキ</t>
    </rPh>
    <rPh sb="135" eb="137">
      <t>ニンテイ</t>
    </rPh>
    <rPh sb="145" eb="147">
      <t>チャクシュ</t>
    </rPh>
    <phoneticPr fontId="43"/>
  </si>
  <si>
    <t>実質公債費比率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</si>
</sst>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46"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charset val="128"/>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6"/>
      <name val="ＭＳ Ｐゴシック"/>
      <family val="3"/>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4" fillId="0" borderId="0">
      <alignment vertical="center"/>
    </xf>
  </cellStyleXfs>
  <cellXfs count="1128">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9" fontId="2" fillId="0" borderId="7" xfId="9" applyNumberFormat="1" applyFont="1" applyBorder="1" applyAlignment="1">
      <alignment horizontal="right" vertical="center" shrinkToFit="1"/>
    </xf>
    <xf numFmtId="189" fontId="2" fillId="0" borderId="7" xfId="9" applyNumberFormat="1" applyFont="1" applyBorder="1" applyAlignment="1">
      <alignment vertical="center" shrinkToFit="1"/>
    </xf>
    <xf numFmtId="188" fontId="2" fillId="0" borderId="9" xfId="9" applyNumberFormat="1" applyFont="1" applyBorder="1">
      <alignment vertical="center"/>
    </xf>
    <xf numFmtId="189" fontId="2" fillId="0" borderId="19" xfId="9" applyNumberFormat="1" applyFont="1" applyBorder="1" applyAlignment="1">
      <alignment horizontal="right" vertical="center" shrinkToFit="1"/>
    </xf>
    <xf numFmtId="189" fontId="2" fillId="0" borderId="19" xfId="9" applyNumberFormat="1" applyFont="1" applyBorder="1" applyAlignment="1">
      <alignment vertical="center" shrinkToFit="1"/>
    </xf>
    <xf numFmtId="188" fontId="2" fillId="0" borderId="20" xfId="9" applyNumberFormat="1" applyFont="1" applyBorder="1">
      <alignment vertical="center"/>
    </xf>
    <xf numFmtId="189" fontId="2" fillId="0" borderId="53" xfId="9" applyNumberFormat="1" applyFont="1" applyBorder="1" applyAlignment="1">
      <alignment horizontal="right" vertical="center" shrinkToFit="1"/>
    </xf>
    <xf numFmtId="189" fontId="2" fillId="0" borderId="53" xfId="9" applyNumberFormat="1" applyFont="1" applyBorder="1" applyAlignment="1">
      <alignment vertical="center" shrinkToFit="1"/>
    </xf>
    <xf numFmtId="188"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2"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2"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84" fontId="14" fillId="0" borderId="0" xfId="19" applyNumberFormat="1" applyFont="1">
      <alignment vertical="center"/>
    </xf>
    <xf numFmtId="0" fontId="17" fillId="0" borderId="30" xfId="19" applyFont="1" applyBorder="1">
      <alignment vertical="center"/>
    </xf>
    <xf numFmtId="184" fontId="14" fillId="0" borderId="42" xfId="19" applyNumberFormat="1" applyFont="1" applyBorder="1">
      <alignment vertical="center"/>
    </xf>
    <xf numFmtId="184"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84" fontId="14" fillId="0" borderId="34" xfId="19" applyNumberFormat="1" applyFont="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Border="1">
      <alignment vertical="center"/>
    </xf>
    <xf numFmtId="0" fontId="14" fillId="0" borderId="0" xfId="19" applyFont="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Border="1" applyAlignment="1">
      <alignment horizontal="right" vertical="center" shrinkToFit="1"/>
    </xf>
    <xf numFmtId="182" fontId="21" fillId="0" borderId="172" xfId="14" applyNumberFormat="1" applyFont="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Border="1" applyAlignment="1">
      <alignment horizontal="right" vertical="center" shrinkToFit="1"/>
    </xf>
    <xf numFmtId="182" fontId="21" fillId="0" borderId="173" xfId="14" applyNumberFormat="1" applyFont="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Border="1" applyAlignment="1">
      <alignment horizontal="center" vertical="center"/>
    </xf>
    <xf numFmtId="178" fontId="21" fillId="0" borderId="74" xfId="19" applyNumberFormat="1" applyFont="1" applyBorder="1" applyAlignment="1">
      <alignment horizontal="right" vertical="center" shrinkToFit="1"/>
    </xf>
    <xf numFmtId="179" fontId="21" fillId="0" borderId="74" xfId="19" applyNumberFormat="1" applyFont="1" applyBorder="1" applyAlignment="1">
      <alignment horizontal="right" vertical="center" shrinkToFit="1"/>
    </xf>
    <xf numFmtId="182" fontId="14" fillId="0" borderId="74" xfId="19" applyNumberFormat="1" applyFont="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Border="1" applyAlignment="1">
      <alignment horizontal="right" vertical="center" shrinkToFit="1"/>
    </xf>
    <xf numFmtId="179" fontId="21" fillId="0" borderId="171" xfId="14" applyNumberFormat="1" applyFont="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Border="1" applyAlignment="1">
      <alignment horizontal="center" vertical="center"/>
    </xf>
    <xf numFmtId="178" fontId="21" fillId="0" borderId="176" xfId="19" applyNumberFormat="1" applyFont="1" applyBorder="1" applyAlignment="1">
      <alignment horizontal="right" vertical="center" shrinkToFit="1"/>
    </xf>
    <xf numFmtId="179" fontId="21" fillId="0" borderId="176" xfId="19" applyNumberFormat="1" applyFont="1" applyBorder="1" applyAlignment="1">
      <alignment horizontal="right" vertical="center" shrinkToFit="1"/>
    </xf>
    <xf numFmtId="181" fontId="14" fillId="0" borderId="0" xfId="19" applyNumberFormat="1" applyFont="1">
      <alignment vertical="center"/>
    </xf>
    <xf numFmtId="181" fontId="14" fillId="0" borderId="34" xfId="19" applyNumberFormat="1" applyFont="1" applyBorder="1">
      <alignment vertical="center"/>
    </xf>
    <xf numFmtId="0" fontId="3" fillId="0" borderId="0" xfId="19" applyFont="1" applyAlignment="1"/>
    <xf numFmtId="184" fontId="10" fillId="0" borderId="177" xfId="13" applyNumberFormat="1" applyFont="1" applyBorder="1" applyAlignment="1">
      <alignment horizontal="center" vertical="center"/>
    </xf>
    <xf numFmtId="182" fontId="21" fillId="0" borderId="177" xfId="14" applyNumberFormat="1" applyFont="1" applyBorder="1" applyAlignment="1">
      <alignment horizontal="right" vertical="center" shrinkToFit="1"/>
    </xf>
    <xf numFmtId="182" fontId="21" fillId="0" borderId="178" xfId="14" applyNumberFormat="1" applyFont="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Border="1" applyAlignment="1">
      <alignment horizontal="center" vertical="center"/>
    </xf>
    <xf numFmtId="178" fontId="14" fillId="0" borderId="174" xfId="19" applyNumberFormat="1" applyFont="1" applyBorder="1" applyAlignment="1">
      <alignment horizontal="right" vertical="center" shrinkToFit="1"/>
    </xf>
    <xf numFmtId="179" fontId="14" fillId="0" borderId="174" xfId="19" applyNumberFormat="1" applyFont="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Border="1" applyAlignment="1">
      <alignment horizontal="right" vertical="center" shrinkToFit="1"/>
    </xf>
    <xf numFmtId="181" fontId="14" fillId="0" borderId="23" xfId="19" applyNumberFormat="1" applyFont="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Border="1" applyAlignment="1">
      <alignment horizontal="right" vertical="center" shrinkToFit="1"/>
    </xf>
    <xf numFmtId="179" fontId="21" fillId="0" borderId="180" xfId="14" applyNumberFormat="1" applyFont="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Border="1">
      <alignment vertical="center"/>
    </xf>
    <xf numFmtId="184" fontId="14" fillId="0" borderId="14" xfId="19" applyNumberFormat="1" applyFont="1" applyBorder="1">
      <alignment vertical="center"/>
    </xf>
    <xf numFmtId="184"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Border="1" applyAlignment="1">
      <alignment horizontal="right" vertical="center" shrinkToFit="1"/>
    </xf>
    <xf numFmtId="182" fontId="24" fillId="0" borderId="184" xfId="8" applyNumberFormat="1" applyFont="1" applyBorder="1" applyAlignment="1">
      <alignment horizontal="right" vertical="center" shrinkToFit="1"/>
    </xf>
    <xf numFmtId="182" fontId="24" fillId="0" borderId="79" xfId="8" applyNumberFormat="1" applyFont="1" applyBorder="1" applyAlignment="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2"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Border="1" applyAlignment="1">
      <alignment horizontal="right" vertical="center" shrinkToFit="1"/>
    </xf>
    <xf numFmtId="182" fontId="24" fillId="0" borderId="74" xfId="8" applyNumberFormat="1" applyFont="1" applyBorder="1" applyAlignment="1">
      <alignment horizontal="right" vertical="center" shrinkToFit="1"/>
    </xf>
    <xf numFmtId="182"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2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Border="1" applyAlignment="1">
      <alignment horizontal="right" vertical="center" shrinkToFit="1"/>
    </xf>
    <xf numFmtId="182" fontId="24" fillId="0" borderId="187" xfId="8" applyNumberFormat="1" applyFont="1" applyBorder="1" applyAlignment="1">
      <alignment horizontal="right" vertical="center" shrinkToFit="1"/>
    </xf>
    <xf numFmtId="182" fontId="24" fillId="0" borderId="62" xfId="8" applyNumberFormat="1" applyFont="1" applyBorder="1" applyAlignment="1">
      <alignment horizontal="right" vertical="center" shrinkToFit="1"/>
    </xf>
    <xf numFmtId="0" fontId="28" fillId="0" borderId="0" xfId="8" applyFont="1" applyAlignment="1">
      <alignment horizontal="center"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4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2" fontId="24" fillId="0" borderId="183" xfId="7" applyNumberFormat="1" applyFont="1" applyBorder="1" applyAlignment="1">
      <alignment horizontal="right" vertical="center" shrinkToFit="1"/>
    </xf>
    <xf numFmtId="182" fontId="24" fillId="0" borderId="184" xfId="7" applyNumberFormat="1" applyFont="1" applyBorder="1" applyAlignment="1">
      <alignment horizontal="right" vertical="center" shrinkToFit="1"/>
    </xf>
    <xf numFmtId="182" fontId="24" fillId="0" borderId="79" xfId="7" applyNumberFormat="1" applyFont="1" applyBorder="1" applyAlignment="1">
      <alignment horizontal="right" vertical="center" shrinkToFit="1"/>
    </xf>
    <xf numFmtId="182" fontId="24" fillId="0" borderId="0" xfId="7" applyNumberFormat="1" applyFont="1" applyAlignment="1">
      <alignment horizontal="right" vertical="center"/>
    </xf>
    <xf numFmtId="182" fontId="24" fillId="0" borderId="185" xfId="7" applyNumberFormat="1" applyFont="1" applyBorder="1" applyAlignment="1">
      <alignment horizontal="right" vertical="center" shrinkToFit="1"/>
    </xf>
    <xf numFmtId="182" fontId="24" fillId="0" borderId="74" xfId="7" applyNumberFormat="1" applyFont="1" applyBorder="1" applyAlignment="1">
      <alignment horizontal="right" vertical="center" shrinkToFit="1"/>
    </xf>
    <xf numFmtId="182"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2" fontId="24" fillId="0" borderId="186" xfId="7" applyNumberFormat="1" applyFont="1" applyBorder="1" applyAlignment="1">
      <alignment horizontal="right" vertical="center" shrinkToFit="1"/>
    </xf>
    <xf numFmtId="182" fontId="24" fillId="0" borderId="187" xfId="7" applyNumberFormat="1" applyFont="1" applyBorder="1" applyAlignment="1">
      <alignment horizontal="right" vertical="center" shrinkToFit="1"/>
    </xf>
    <xf numFmtId="182"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Border="1" applyAlignment="1">
      <alignment horizontal="center" vertical="center" wrapText="1"/>
    </xf>
    <xf numFmtId="0" fontId="29" fillId="0" borderId="12" xfId="6" applyFont="1" applyBorder="1" applyAlignment="1">
      <alignment horizontal="center" vertical="center" wrapText="1"/>
    </xf>
    <xf numFmtId="0" fontId="29" fillId="0" borderId="2" xfId="6" applyFont="1" applyBorder="1" applyAlignment="1">
      <alignment horizontal="center" vertical="center"/>
    </xf>
    <xf numFmtId="0" fontId="29" fillId="0" borderId="5" xfId="6" applyFont="1" applyBorder="1" applyAlignment="1">
      <alignment horizontal="center" vertical="center"/>
    </xf>
    <xf numFmtId="0" fontId="29" fillId="0" borderId="6" xfId="6" applyFont="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2" fontId="29" fillId="0" borderId="24" xfId="5" applyNumberFormat="1" applyFont="1" applyBorder="1" applyAlignment="1">
      <alignment horizontal="right" vertical="center" shrinkToFit="1"/>
    </xf>
    <xf numFmtId="182" fontId="29" fillId="0" borderId="27" xfId="5" applyNumberFormat="1" applyFont="1" applyBorder="1" applyAlignment="1">
      <alignment horizontal="right" vertical="center" shrinkToFit="1"/>
    </xf>
    <xf numFmtId="182" fontId="29" fillId="0" borderId="74" xfId="5" applyNumberFormat="1" applyFont="1" applyBorder="1" applyAlignment="1">
      <alignment horizontal="right" vertical="center" shrinkToFit="1"/>
    </xf>
    <xf numFmtId="182" fontId="29" fillId="0" borderId="74" xfId="5" applyNumberFormat="1" applyFont="1" applyBorder="1" applyAlignment="1" applyProtection="1">
      <alignment horizontal="right" vertical="center" shrinkToFit="1"/>
      <protection locked="0"/>
    </xf>
    <xf numFmtId="182" fontId="29" fillId="0" borderId="182" xfId="5" applyNumberFormat="1" applyFont="1" applyBorder="1" applyAlignment="1" applyProtection="1">
      <alignment horizontal="right" vertical="center" shrinkToFit="1"/>
      <protection locked="0"/>
    </xf>
    <xf numFmtId="182" fontId="29" fillId="0" borderId="29" xfId="5" applyNumberFormat="1" applyFont="1" applyBorder="1" applyAlignment="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2" fontId="29" fillId="0" borderId="45" xfId="5" applyNumberFormat="1" applyFont="1" applyBorder="1" applyAlignment="1">
      <alignment horizontal="right" vertical="center" shrinkToFit="1"/>
    </xf>
    <xf numFmtId="182" fontId="29" fillId="0" borderId="48" xfId="5" applyNumberFormat="1" applyFont="1" applyBorder="1" applyAlignment="1">
      <alignment horizontal="right" vertical="center" shrinkToFit="1"/>
    </xf>
    <xf numFmtId="182" fontId="29" fillId="0" borderId="187" xfId="5" applyNumberFormat="1" applyFont="1" applyBorder="1" applyAlignment="1">
      <alignment horizontal="right" vertical="center" shrinkToFit="1"/>
    </xf>
    <xf numFmtId="182" fontId="29" fillId="0" borderId="187" xfId="5" applyNumberFormat="1" applyFont="1" applyBorder="1" applyAlignment="1" applyProtection="1">
      <alignment horizontal="right" vertical="center" shrinkToFit="1"/>
      <protection locked="0"/>
    </xf>
    <xf numFmtId="182" fontId="29" fillId="0" borderId="62" xfId="5" applyNumberFormat="1" applyFont="1" applyBorder="1" applyAlignment="1" applyProtection="1">
      <alignment horizontal="right" vertical="center" shrinkToFit="1"/>
      <protection locked="0"/>
    </xf>
    <xf numFmtId="182" fontId="29"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Border="1" applyAlignment="1">
      <alignment vertical="center"/>
    </xf>
    <xf numFmtId="183" fontId="21" fillId="0" borderId="27" xfId="1" applyNumberFormat="1" applyFont="1" applyBorder="1" applyAlignment="1">
      <alignment vertical="center"/>
    </xf>
    <xf numFmtId="183" fontId="21" fillId="0" borderId="172" xfId="1" applyNumberFormat="1" applyFont="1" applyBorder="1" applyAlignment="1">
      <alignment vertical="center"/>
    </xf>
    <xf numFmtId="183" fontId="21" fillId="0" borderId="172" xfId="1" applyNumberFormat="1" applyFont="1" applyBorder="1" applyAlignment="1">
      <alignment vertical="center" wrapText="1"/>
    </xf>
    <xf numFmtId="183" fontId="21" fillId="0" borderId="30" xfId="1" applyNumberFormat="1" applyFont="1" applyBorder="1" applyAlignment="1">
      <alignment vertical="center"/>
    </xf>
    <xf numFmtId="183" fontId="21" fillId="0" borderId="173" xfId="1" applyNumberFormat="1" applyFont="1" applyBorder="1" applyAlignment="1">
      <alignment vertical="center"/>
    </xf>
    <xf numFmtId="180" fontId="21" fillId="0" borderId="175" xfId="1" applyNumberFormat="1" applyFont="1" applyBorder="1" applyAlignment="1">
      <alignment vertical="center"/>
    </xf>
    <xf numFmtId="180" fontId="21" fillId="0" borderId="171" xfId="1" applyNumberFormat="1" applyFont="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Border="1" applyAlignment="1">
      <alignment vertical="center"/>
    </xf>
    <xf numFmtId="183" fontId="21" fillId="0" borderId="178" xfId="1" applyNumberFormat="1" applyFont="1" applyBorder="1" applyAlignment="1">
      <alignment vertical="center"/>
    </xf>
    <xf numFmtId="180" fontId="21" fillId="0" borderId="179" xfId="1" applyNumberFormat="1" applyFont="1" applyBorder="1" applyAlignment="1">
      <alignment vertical="center"/>
    </xf>
    <xf numFmtId="180" fontId="21" fillId="0" borderId="180" xfId="1" applyNumberFormat="1" applyFont="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8" fontId="2" fillId="0" borderId="8" xfId="9" applyNumberFormat="1" applyFont="1" applyBorder="1" applyAlignment="1">
      <alignment horizontal="right" vertical="center" shrinkToFit="1"/>
    </xf>
    <xf numFmtId="188" fontId="2" fillId="0" borderId="0" xfId="9" applyNumberFormat="1" applyFont="1" applyAlignment="1">
      <alignment horizontal="right" vertical="center" shrinkToFit="1"/>
    </xf>
    <xf numFmtId="188"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7"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84" fontId="2" fillId="0" borderId="33" xfId="9" applyNumberFormat="1" applyFont="1" applyBorder="1" applyAlignment="1">
      <alignment horizontal="right" vertical="center"/>
    </xf>
    <xf numFmtId="184" fontId="2" fillId="0" borderId="36" xfId="9" applyNumberFormat="1" applyFont="1" applyBorder="1" applyAlignment="1">
      <alignment horizontal="right" vertical="center"/>
    </xf>
    <xf numFmtId="184"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8" fontId="2" fillId="0" borderId="33" xfId="9" applyNumberFormat="1" applyFont="1" applyBorder="1" applyAlignment="1">
      <alignment horizontal="right" vertical="center" shrinkToFit="1"/>
    </xf>
    <xf numFmtId="188" fontId="2" fillId="0" borderId="36" xfId="9" applyNumberFormat="1" applyFont="1" applyBorder="1" applyAlignment="1">
      <alignment horizontal="right" vertical="center" shrinkToFit="1"/>
    </xf>
    <xf numFmtId="188"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84" fontId="2" fillId="0" borderId="9" xfId="9" applyNumberFormat="1" applyFont="1" applyBorder="1" applyAlignment="1">
      <alignment horizontal="right" vertical="center" shrinkToFit="1"/>
    </xf>
    <xf numFmtId="184" fontId="2" fillId="0" borderId="20" xfId="9" applyNumberFormat="1" applyFont="1" applyBorder="1" applyAlignment="1">
      <alignment horizontal="right" vertical="center" shrinkToFit="1"/>
    </xf>
    <xf numFmtId="184"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84" fontId="2" fillId="0" borderId="7" xfId="9" applyNumberFormat="1" applyFont="1" applyBorder="1" applyAlignment="1">
      <alignment horizontal="right" vertical="center" shrinkToFit="1"/>
    </xf>
    <xf numFmtId="184" fontId="2" fillId="0" borderId="19" xfId="9" applyNumberFormat="1" applyFont="1" applyBorder="1" applyAlignment="1">
      <alignment horizontal="right" vertical="center" shrinkToFit="1"/>
    </xf>
    <xf numFmtId="184"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84" fontId="2" fillId="0" borderId="32" xfId="9" applyNumberFormat="1" applyFont="1" applyBorder="1" applyAlignment="1">
      <alignment horizontal="right" vertical="center" shrinkToFit="1"/>
    </xf>
    <xf numFmtId="184" fontId="2" fillId="0" borderId="35" xfId="9" applyNumberFormat="1" applyFont="1" applyBorder="1" applyAlignment="1">
      <alignment horizontal="right" vertical="center" shrinkToFit="1"/>
    </xf>
    <xf numFmtId="184" fontId="2" fillId="0" borderId="37" xfId="9" applyNumberFormat="1" applyFont="1" applyBorder="1" applyAlignment="1">
      <alignment horizontal="right" vertical="center" shrinkToFit="1"/>
    </xf>
    <xf numFmtId="184"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84" fontId="2" fillId="0" borderId="8" xfId="9" applyNumberFormat="1" applyFont="1" applyBorder="1" applyAlignment="1">
      <alignment horizontal="right" vertical="center" shrinkToFit="1"/>
    </xf>
    <xf numFmtId="184" fontId="2" fillId="0" borderId="0" xfId="9" applyNumberFormat="1" applyFont="1" applyAlignment="1">
      <alignment horizontal="right" vertical="center" shrinkToFit="1"/>
    </xf>
    <xf numFmtId="184"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84" fontId="2" fillId="0" borderId="29" xfId="9" applyNumberFormat="1" applyFont="1" applyBorder="1" applyAlignment="1">
      <alignment horizontal="right" vertical="center" shrinkToFit="1"/>
    </xf>
    <xf numFmtId="184" fontId="2" fillId="0" borderId="44" xfId="9" applyNumberFormat="1" applyFont="1" applyBorder="1" applyAlignment="1">
      <alignment horizontal="right" vertical="center" shrinkToFit="1"/>
    </xf>
    <xf numFmtId="184" fontId="2" fillId="0" borderId="55" xfId="9" applyNumberFormat="1" applyFont="1" applyBorder="1" applyAlignment="1">
      <alignment horizontal="right" vertical="center" shrinkToFit="1"/>
    </xf>
    <xf numFmtId="188" fontId="2" fillId="0" borderId="20" xfId="9" applyNumberFormat="1" applyFont="1" applyBorder="1" applyAlignment="1">
      <alignment horizontal="right" vertical="center"/>
    </xf>
    <xf numFmtId="188"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84" fontId="2" fillId="0" borderId="19" xfId="9" applyNumberFormat="1" applyFont="1" applyBorder="1" applyAlignment="1">
      <alignment horizontal="right" vertical="center"/>
    </xf>
    <xf numFmtId="184"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86" fontId="2" fillId="0" borderId="29" xfId="9" applyNumberFormat="1" applyFont="1" applyBorder="1" applyAlignment="1">
      <alignment horizontal="right" vertical="center" shrinkToFit="1"/>
    </xf>
    <xf numFmtId="186" fontId="2" fillId="0" borderId="44" xfId="9" applyNumberFormat="1" applyFont="1" applyBorder="1" applyAlignment="1">
      <alignment horizontal="right" vertical="center" shrinkToFit="1"/>
    </xf>
    <xf numFmtId="186" fontId="2" fillId="0" borderId="55" xfId="9" applyNumberFormat="1" applyFont="1" applyBorder="1" applyAlignment="1">
      <alignment horizontal="right" vertical="center" shrinkToFit="1"/>
    </xf>
    <xf numFmtId="188"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90" fontId="10" fillId="0" borderId="30" xfId="9" applyNumberFormat="1" applyFont="1" applyBorder="1" applyAlignment="1">
      <alignment horizontal="right" vertical="center" shrinkToFit="1"/>
    </xf>
    <xf numFmtId="190" fontId="10" fillId="0" borderId="23" xfId="9" applyNumberFormat="1" applyFont="1" applyBorder="1" applyAlignment="1">
      <alignment horizontal="right" vertical="center" shrinkToFit="1"/>
    </xf>
    <xf numFmtId="190"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8" fontId="2" fillId="0" borderId="32" xfId="9" applyNumberFormat="1" applyFont="1" applyBorder="1" applyAlignment="1">
      <alignment horizontal="right" vertical="center" shrinkToFit="1"/>
    </xf>
    <xf numFmtId="188" fontId="2" fillId="0" borderId="35" xfId="9" applyNumberFormat="1" applyFont="1" applyBorder="1" applyAlignment="1">
      <alignment horizontal="right" vertical="center" shrinkToFit="1"/>
    </xf>
    <xf numFmtId="188" fontId="2" fillId="0" borderId="37" xfId="9" applyNumberFormat="1" applyFont="1" applyBorder="1" applyAlignment="1">
      <alignment horizontal="right" vertical="center" shrinkToFit="1"/>
    </xf>
    <xf numFmtId="188" fontId="2" fillId="0" borderId="51" xfId="9" applyNumberFormat="1" applyFont="1" applyBorder="1" applyAlignment="1">
      <alignment horizontal="right" vertical="center" shrinkToFit="1"/>
    </xf>
    <xf numFmtId="188" fontId="2" fillId="0" borderId="9" xfId="9" applyNumberFormat="1" applyFont="1" applyBorder="1" applyAlignment="1">
      <alignment horizontal="right" vertical="center" shrinkToFit="1"/>
    </xf>
    <xf numFmtId="188" fontId="2" fillId="0" borderId="20" xfId="9" applyNumberFormat="1" applyFont="1" applyBorder="1" applyAlignment="1">
      <alignment horizontal="right" vertical="center" shrinkToFit="1"/>
    </xf>
    <xf numFmtId="188"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84" fontId="10" fillId="0" borderId="32" xfId="9" applyNumberFormat="1" applyFont="1" applyBorder="1" applyAlignment="1">
      <alignment horizontal="right" vertical="center" shrinkToFit="1"/>
    </xf>
    <xf numFmtId="184" fontId="10" fillId="0" borderId="35" xfId="9" applyNumberFormat="1" applyFont="1" applyBorder="1" applyAlignment="1">
      <alignment horizontal="right" vertical="center" shrinkToFit="1"/>
    </xf>
    <xf numFmtId="184"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86" fontId="2" fillId="0" borderId="8" xfId="9" applyNumberFormat="1" applyFont="1" applyBorder="1" applyAlignment="1">
      <alignment horizontal="right" vertical="center" shrinkToFit="1"/>
    </xf>
    <xf numFmtId="186" fontId="2" fillId="0" borderId="0" xfId="9" applyNumberFormat="1" applyFont="1" applyAlignment="1">
      <alignment horizontal="right" vertical="center" shrinkToFit="1"/>
    </xf>
    <xf numFmtId="186"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84" fontId="10" fillId="0" borderId="40" xfId="9" applyNumberFormat="1" applyFont="1" applyBorder="1" applyAlignment="1">
      <alignment horizontal="right" vertical="center" shrinkToFit="1"/>
    </xf>
    <xf numFmtId="184" fontId="10" fillId="0" borderId="19" xfId="9" applyNumberFormat="1" applyFont="1" applyBorder="1" applyAlignment="1">
      <alignment horizontal="right" vertical="center" shrinkToFit="1"/>
    </xf>
    <xf numFmtId="184"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90" fontId="2" fillId="0" borderId="33" xfId="9" applyNumberFormat="1" applyFont="1" applyBorder="1" applyAlignment="1">
      <alignment horizontal="right" vertical="center" shrinkToFit="1"/>
    </xf>
    <xf numFmtId="190" fontId="2" fillId="0" borderId="36" xfId="9" applyNumberFormat="1" applyFont="1" applyBorder="1" applyAlignment="1">
      <alignment horizontal="right" vertical="center" shrinkToFit="1"/>
    </xf>
    <xf numFmtId="190"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84" fontId="2" fillId="0" borderId="39" xfId="9" applyNumberFormat="1" applyFont="1" applyBorder="1" applyAlignment="1">
      <alignment horizontal="right" vertical="center" shrinkToFit="1"/>
    </xf>
    <xf numFmtId="184" fontId="2" fillId="0" borderId="22" xfId="9" applyNumberFormat="1" applyFont="1" applyBorder="1" applyAlignment="1">
      <alignment horizontal="right" vertical="center" shrinkToFit="1"/>
    </xf>
    <xf numFmtId="184" fontId="2" fillId="0" borderId="50" xfId="9" applyNumberFormat="1" applyFont="1" applyBorder="1" applyAlignment="1">
      <alignment horizontal="right" vertical="center" shrinkToFit="1"/>
    </xf>
    <xf numFmtId="176" fontId="2" fillId="0" borderId="8" xfId="9" applyNumberFormat="1" applyFont="1" applyBorder="1" applyAlignment="1">
      <alignment horizontal="right" vertical="center" shrinkToFit="1"/>
    </xf>
    <xf numFmtId="176" fontId="2" fillId="0" borderId="0" xfId="9" applyNumberFormat="1" applyFont="1" applyAlignment="1">
      <alignment horizontal="right" vertical="center" shrinkToFit="1"/>
    </xf>
    <xf numFmtId="176"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8" fontId="2" fillId="0" borderId="7" xfId="9" applyNumberFormat="1" applyFont="1" applyBorder="1" applyAlignment="1">
      <alignment horizontal="right" vertical="center" shrinkToFit="1"/>
    </xf>
    <xf numFmtId="188" fontId="2" fillId="0" borderId="19" xfId="9" applyNumberFormat="1" applyFont="1" applyBorder="1" applyAlignment="1">
      <alignment horizontal="right" vertical="center" shrinkToFit="1"/>
    </xf>
    <xf numFmtId="188"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8" fontId="2" fillId="0" borderId="73" xfId="4" applyNumberFormat="1" applyFont="1" applyBorder="1" applyAlignment="1">
      <alignment horizontal="right" vertical="center" shrinkToFit="1"/>
    </xf>
    <xf numFmtId="188" fontId="3" fillId="0" borderId="34" xfId="4" applyNumberFormat="1" applyBorder="1" applyAlignment="1">
      <alignment horizontal="right" vertical="center" shrinkToFit="1"/>
    </xf>
    <xf numFmtId="188" fontId="3" fillId="0" borderId="67" xfId="4" applyNumberFormat="1" applyBorder="1" applyAlignment="1">
      <alignment horizontal="right" vertical="center" shrinkToFit="1"/>
    </xf>
    <xf numFmtId="184" fontId="2" fillId="0" borderId="73" xfId="4" applyNumberFormat="1" applyFont="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84"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8" fontId="2" fillId="0" borderId="70" xfId="4" applyNumberFormat="1" applyFont="1" applyBorder="1" applyAlignment="1">
      <alignment horizontal="right" vertical="center" shrinkToFit="1"/>
    </xf>
    <xf numFmtId="188" fontId="3" fillId="0" borderId="0" xfId="4" applyNumberFormat="1" applyAlignment="1">
      <alignment horizontal="right" vertical="center" shrinkToFit="1"/>
    </xf>
    <xf numFmtId="188" fontId="3" fillId="0" borderId="66" xfId="4" applyNumberFormat="1" applyBorder="1" applyAlignment="1">
      <alignment horizontal="right" vertical="center" shrinkToFit="1"/>
    </xf>
    <xf numFmtId="184" fontId="2" fillId="0" borderId="70" xfId="4" applyNumberFormat="1" applyFont="1" applyBorder="1" applyAlignment="1">
      <alignment horizontal="right" vertical="center" shrinkToFit="1"/>
    </xf>
    <xf numFmtId="184" fontId="2" fillId="2" borderId="70" xfId="4" applyNumberFormat="1" applyFont="1" applyFill="1" applyBorder="1" applyAlignment="1">
      <alignment horizontal="right" vertical="center" shrinkToFit="1"/>
    </xf>
    <xf numFmtId="184" fontId="2" fillId="2" borderId="0" xfId="4" applyNumberFormat="1" applyFont="1" applyFill="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84" fontId="2" fillId="0" borderId="66" xfId="4" applyNumberFormat="1" applyFont="1" applyBorder="1" applyAlignment="1">
      <alignment horizontal="right" vertical="center" shrinkToFit="1"/>
    </xf>
    <xf numFmtId="188"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84"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84" fontId="2" fillId="0" borderId="15" xfId="4" applyNumberFormat="1" applyFont="1" applyBorder="1" applyAlignment="1">
      <alignment horizontal="right" vertical="center" shrinkToFit="1"/>
    </xf>
    <xf numFmtId="184" fontId="2" fillId="0" borderId="67" xfId="4" applyNumberFormat="1" applyFont="1" applyBorder="1" applyAlignment="1">
      <alignment horizontal="right" vertical="center" shrinkToFit="1"/>
    </xf>
    <xf numFmtId="188" fontId="2" fillId="0" borderId="71" xfId="4" applyNumberFormat="1" applyFont="1" applyBorder="1" applyAlignment="1">
      <alignment horizontal="right" vertical="center" shrinkToFit="1"/>
    </xf>
    <xf numFmtId="184" fontId="2" fillId="0" borderId="71" xfId="4" applyNumberFormat="1" applyFont="1" applyBorder="1" applyAlignment="1">
      <alignment horizontal="right" vertical="center" shrinkToFit="1"/>
    </xf>
    <xf numFmtId="188" fontId="2" fillId="0" borderId="34" xfId="4" applyNumberFormat="1" applyFont="1" applyBorder="1" applyAlignment="1">
      <alignment horizontal="right" vertical="center" shrinkToFit="1"/>
    </xf>
    <xf numFmtId="188"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84" fontId="2" fillId="0" borderId="14" xfId="4" applyNumberFormat="1" applyFont="1" applyBorder="1" applyAlignment="1">
      <alignment horizontal="right" vertical="center" shrinkToFit="1"/>
    </xf>
    <xf numFmtId="188" fontId="3" fillId="0" borderId="14" xfId="4" applyNumberFormat="1" applyBorder="1" applyAlignment="1">
      <alignment horizontal="right" vertical="center" shrinkToFit="1"/>
    </xf>
    <xf numFmtId="188" fontId="2" fillId="0" borderId="69" xfId="4" applyNumberFormat="1" applyFont="1" applyBorder="1" applyAlignment="1">
      <alignment horizontal="right" vertical="center" shrinkToFit="1"/>
    </xf>
    <xf numFmtId="184" fontId="2" fillId="0" borderId="69" xfId="4" applyNumberFormat="1" applyFont="1" applyBorder="1" applyAlignment="1">
      <alignment horizontal="right" vertical="center" shrinkToFit="1"/>
    </xf>
    <xf numFmtId="188"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84" fontId="2" fillId="0" borderId="30" xfId="4" applyNumberFormat="1" applyFont="1" applyBorder="1" applyAlignment="1">
      <alignment horizontal="right" vertical="center" shrinkToFit="1"/>
    </xf>
    <xf numFmtId="184" fontId="2" fillId="0" borderId="23" xfId="4" applyNumberFormat="1" applyFont="1" applyBorder="1" applyAlignment="1">
      <alignment horizontal="right" vertical="center" shrinkToFit="1"/>
    </xf>
    <xf numFmtId="184"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8" fontId="2" fillId="0" borderId="31" xfId="4" applyNumberFormat="1" applyFont="1" applyBorder="1" applyAlignment="1">
      <alignment horizontal="right" vertical="center" shrinkToFit="1"/>
    </xf>
    <xf numFmtId="188"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8"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8"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4"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84" fontId="2" fillId="0" borderId="65" xfId="4" applyNumberFormat="1" applyFont="1" applyBorder="1" applyAlignment="1">
      <alignment horizontal="right" vertical="center" shrinkToFit="1"/>
    </xf>
    <xf numFmtId="188" fontId="2" fillId="0" borderId="72" xfId="4" applyNumberFormat="1" applyFont="1" applyBorder="1" applyAlignment="1">
      <alignment horizontal="right" vertical="center" shrinkToFit="1"/>
    </xf>
    <xf numFmtId="188" fontId="2" fillId="0" borderId="65" xfId="4" applyNumberFormat="1" applyFont="1" applyBorder="1" applyAlignment="1">
      <alignment horizontal="right" vertical="center" shrinkToFit="1"/>
    </xf>
    <xf numFmtId="184" fontId="2" fillId="0" borderId="72" xfId="4" applyNumberFormat="1" applyFont="1" applyBorder="1" applyAlignment="1">
      <alignment horizontal="right" vertical="center" shrinkToFit="1"/>
    </xf>
    <xf numFmtId="188" fontId="2" fillId="0" borderId="16" xfId="4" applyNumberFormat="1" applyFont="1" applyBorder="1" applyAlignment="1">
      <alignment horizontal="right" vertical="center" shrinkToFit="1"/>
    </xf>
    <xf numFmtId="184" fontId="2" fillId="0" borderId="42" xfId="4" applyNumberFormat="1" applyFont="1" applyBorder="1" applyAlignment="1">
      <alignment horizontal="right" vertical="center"/>
    </xf>
    <xf numFmtId="184" fontId="2" fillId="0" borderId="0" xfId="4" applyNumberFormat="1" applyFont="1" applyAlignment="1">
      <alignment horizontal="right" vertical="center"/>
    </xf>
    <xf numFmtId="184" fontId="2" fillId="0" borderId="66" xfId="4" applyNumberFormat="1" applyFont="1" applyBorder="1" applyAlignment="1">
      <alignment horizontal="right" vertical="center"/>
    </xf>
    <xf numFmtId="188" fontId="2" fillId="0" borderId="69" xfId="4" applyNumberFormat="1" applyFont="1" applyBorder="1" applyAlignment="1">
      <alignment horizontal="right" vertical="center"/>
    </xf>
    <xf numFmtId="184" fontId="2" fillId="0" borderId="70" xfId="4" applyNumberFormat="1" applyFont="1" applyBorder="1" applyAlignment="1">
      <alignment horizontal="right" vertical="center"/>
    </xf>
    <xf numFmtId="184" fontId="2" fillId="0" borderId="14" xfId="4" applyNumberFormat="1" applyFont="1" applyBorder="1" applyAlignment="1">
      <alignment horizontal="right" vertical="center"/>
    </xf>
    <xf numFmtId="188" fontId="2" fillId="0" borderId="68" xfId="4" applyNumberFormat="1" applyFont="1" applyBorder="1" applyAlignment="1">
      <alignment horizontal="right" vertical="center" shrinkToFit="1"/>
    </xf>
    <xf numFmtId="184"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79" fontId="17" fillId="3" borderId="32" xfId="16" applyNumberFormat="1" applyFont="1" applyFill="1" applyBorder="1" applyAlignment="1">
      <alignment horizontal="right" vertical="center" shrinkToFit="1"/>
    </xf>
    <xf numFmtId="179" fontId="17" fillId="3" borderId="35" xfId="16" applyNumberFormat="1" applyFont="1" applyFill="1" applyBorder="1" applyAlignment="1">
      <alignment horizontal="right" vertical="center" shrinkToFit="1"/>
    </xf>
    <xf numFmtId="179" fontId="17" fillId="3" borderId="113" xfId="16" applyNumberFormat="1" applyFont="1" applyFill="1" applyBorder="1" applyAlignment="1">
      <alignment horizontal="right" vertical="center" shrinkToFit="1"/>
    </xf>
    <xf numFmtId="179" fontId="17" fillId="3" borderId="119" xfId="16" applyNumberFormat="1" applyFont="1" applyFill="1" applyBorder="1" applyAlignment="1">
      <alignment horizontal="right" vertical="center" shrinkToFit="1"/>
    </xf>
    <xf numFmtId="179" fontId="17" fillId="3" borderId="130" xfId="16" applyNumberFormat="1" applyFont="1" applyFill="1" applyBorder="1" applyAlignment="1">
      <alignment horizontal="right" vertical="center" shrinkToFit="1"/>
    </xf>
    <xf numFmtId="179" fontId="17" fillId="3" borderId="135" xfId="16" applyNumberFormat="1" applyFont="1" applyFill="1" applyBorder="1" applyAlignment="1">
      <alignment horizontal="right" vertical="center" shrinkToFit="1"/>
    </xf>
    <xf numFmtId="179"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79" fontId="17" fillId="3" borderId="108" xfId="16" applyNumberFormat="1" applyFont="1" applyFill="1" applyBorder="1" applyAlignment="1">
      <alignment horizontal="right" vertical="center" shrinkToFit="1"/>
    </xf>
    <xf numFmtId="179" fontId="17" fillId="3" borderId="36" xfId="16" applyNumberFormat="1" applyFont="1" applyFill="1" applyBorder="1" applyAlignment="1">
      <alignment horizontal="right" vertical="center" shrinkToFit="1"/>
    </xf>
    <xf numFmtId="179" fontId="17" fillId="3" borderId="114" xfId="16" applyNumberFormat="1" applyFont="1" applyFill="1" applyBorder="1" applyAlignment="1">
      <alignment horizontal="right" vertical="center" shrinkToFit="1"/>
    </xf>
    <xf numFmtId="179" fontId="17" fillId="3" borderId="134" xfId="16" applyNumberFormat="1" applyFont="1" applyFill="1" applyBorder="1" applyAlignment="1">
      <alignment horizontal="right" vertical="center" shrinkToFit="1"/>
    </xf>
    <xf numFmtId="179" fontId="17" fillId="3" borderId="139" xfId="16" applyNumberFormat="1" applyFont="1" applyFill="1" applyBorder="1" applyAlignment="1">
      <alignment horizontal="right" vertical="center" shrinkToFit="1"/>
    </xf>
    <xf numFmtId="179"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2" fontId="17" fillId="3" borderId="42" xfId="15" applyNumberFormat="1" applyFont="1" applyFill="1" applyBorder="1" applyAlignment="1">
      <alignment horizontal="right" vertical="center" shrinkToFit="1"/>
    </xf>
    <xf numFmtId="182" fontId="17" fillId="3" borderId="0" xfId="12" applyNumberFormat="1" applyFont="1" applyFill="1" applyAlignment="1">
      <alignment horizontal="right" vertical="center" shrinkToFit="1"/>
    </xf>
    <xf numFmtId="182" fontId="17" fillId="3" borderId="66" xfId="15" applyNumberFormat="1" applyFont="1" applyFill="1" applyBorder="1" applyAlignment="1">
      <alignment horizontal="right" vertical="center" shrinkToFit="1"/>
    </xf>
    <xf numFmtId="182" fontId="17" fillId="3" borderId="70" xfId="15" applyNumberFormat="1" applyFont="1" applyFill="1" applyBorder="1" applyAlignment="1">
      <alignment horizontal="right" vertical="center" shrinkToFit="1"/>
    </xf>
    <xf numFmtId="179" fontId="17" fillId="3" borderId="132" xfId="16" applyNumberFormat="1" applyFont="1" applyFill="1" applyBorder="1" applyAlignment="1">
      <alignment horizontal="right" vertical="center" shrinkToFit="1"/>
    </xf>
    <xf numFmtId="179" fontId="17" fillId="3" borderId="137" xfId="16" applyNumberFormat="1" applyFont="1" applyFill="1" applyBorder="1" applyAlignment="1">
      <alignment horizontal="right" vertical="center" shrinkToFit="1"/>
    </xf>
    <xf numFmtId="179"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7" fontId="17" fillId="3" borderId="42" xfId="16" applyNumberFormat="1" applyFont="1" applyFill="1" applyBorder="1" applyAlignment="1">
      <alignment horizontal="right" vertical="center" shrinkToFit="1"/>
    </xf>
    <xf numFmtId="187" fontId="17" fillId="3" borderId="0" xfId="16" applyNumberFormat="1" applyFont="1" applyFill="1" applyAlignment="1">
      <alignment horizontal="right" vertical="center" shrinkToFit="1"/>
    </xf>
    <xf numFmtId="187" fontId="17" fillId="3" borderId="14" xfId="16" applyNumberFormat="1" applyFont="1" applyFill="1" applyBorder="1" applyAlignment="1">
      <alignment horizontal="right" vertical="center" shrinkToFit="1"/>
    </xf>
    <xf numFmtId="187"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2" fontId="17" fillId="3" borderId="31" xfId="16" applyNumberFormat="1" applyFont="1" applyFill="1" applyBorder="1" applyAlignment="1">
      <alignment horizontal="right" vertical="center" shrinkToFit="1"/>
    </xf>
    <xf numFmtId="182" fontId="17" fillId="3" borderId="34" xfId="16" applyNumberFormat="1" applyFont="1" applyFill="1" applyBorder="1" applyAlignment="1">
      <alignment horizontal="right" vertical="center" shrinkToFit="1"/>
    </xf>
    <xf numFmtId="182" fontId="17" fillId="3" borderId="67" xfId="16" applyNumberFormat="1" applyFont="1" applyFill="1" applyBorder="1" applyAlignment="1">
      <alignment horizontal="right" vertical="center" shrinkToFit="1"/>
    </xf>
    <xf numFmtId="182" fontId="17" fillId="3" borderId="73" xfId="16" applyNumberFormat="1" applyFont="1" applyFill="1" applyBorder="1" applyAlignment="1">
      <alignment horizontal="right" vertical="center" shrinkToFit="1"/>
    </xf>
    <xf numFmtId="179" fontId="17" fillId="3" borderId="133" xfId="16" applyNumberFormat="1" applyFont="1" applyFill="1" applyBorder="1" applyAlignment="1">
      <alignment horizontal="right" vertical="center" shrinkToFit="1"/>
    </xf>
    <xf numFmtId="179" fontId="17" fillId="3" borderId="138" xfId="16" applyNumberFormat="1" applyFont="1" applyFill="1" applyBorder="1" applyAlignment="1">
      <alignment horizontal="right" vertical="center" shrinkToFit="1"/>
    </xf>
    <xf numFmtId="179"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7" fontId="17" fillId="3" borderId="43" xfId="16" applyNumberFormat="1" applyFont="1" applyFill="1" applyBorder="1" applyAlignment="1">
      <alignment horizontal="right" vertical="center" shrinkToFit="1"/>
    </xf>
    <xf numFmtId="187" fontId="17" fillId="3" borderId="20" xfId="16" applyNumberFormat="1" applyFont="1" applyFill="1" applyBorder="1" applyAlignment="1">
      <alignment horizontal="right" vertical="center" shrinkToFit="1"/>
    </xf>
    <xf numFmtId="187" fontId="17" fillId="3" borderId="17" xfId="16" applyNumberFormat="1" applyFont="1" applyFill="1" applyBorder="1" applyAlignment="1">
      <alignment horizontal="right" vertical="center" shrinkToFit="1"/>
    </xf>
    <xf numFmtId="187" fontId="17" fillId="3" borderId="155" xfId="16" applyNumberFormat="1" applyFont="1" applyFill="1" applyBorder="1" applyAlignment="1">
      <alignment horizontal="right" vertical="center" shrinkToFit="1"/>
    </xf>
    <xf numFmtId="187" fontId="17" fillId="3" borderId="156" xfId="16" applyNumberFormat="1" applyFont="1" applyFill="1" applyBorder="1" applyAlignment="1">
      <alignment horizontal="right" vertical="center" shrinkToFit="1"/>
    </xf>
    <xf numFmtId="187"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2" fontId="17" fillId="3" borderId="30" xfId="16" applyNumberFormat="1" applyFont="1" applyFill="1" applyBorder="1" applyAlignment="1">
      <alignment horizontal="right" vertical="center" shrinkToFit="1"/>
    </xf>
    <xf numFmtId="182" fontId="17" fillId="3" borderId="23" xfId="16" applyNumberFormat="1" applyFont="1" applyFill="1" applyBorder="1" applyAlignment="1">
      <alignment horizontal="right" vertical="center" shrinkToFit="1"/>
    </xf>
    <xf numFmtId="182" fontId="17" fillId="3" borderId="65" xfId="16" applyNumberFormat="1" applyFont="1" applyFill="1" applyBorder="1" applyAlignment="1">
      <alignment horizontal="right" vertical="center" shrinkToFit="1"/>
    </xf>
    <xf numFmtId="182" fontId="17" fillId="3" borderId="72" xfId="16" applyNumberFormat="1" applyFont="1" applyFill="1" applyBorder="1" applyAlignment="1">
      <alignment horizontal="right" vertical="center" shrinkToFit="1"/>
    </xf>
    <xf numFmtId="179" fontId="17" fillId="3" borderId="131" xfId="16" applyNumberFormat="1" applyFont="1" applyFill="1" applyBorder="1" applyAlignment="1">
      <alignment horizontal="right" vertical="center" shrinkToFit="1"/>
    </xf>
    <xf numFmtId="179" fontId="17" fillId="3" borderId="136" xfId="16" applyNumberFormat="1" applyFont="1" applyFill="1" applyBorder="1" applyAlignment="1">
      <alignment horizontal="right" vertical="center" shrinkToFit="1"/>
    </xf>
    <xf numFmtId="179"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2" fontId="17" fillId="3" borderId="165" xfId="16" applyNumberFormat="1" applyFont="1" applyFill="1" applyBorder="1" applyAlignment="1">
      <alignment horizontal="right" vertical="center" shrinkToFit="1"/>
    </xf>
    <xf numFmtId="182" fontId="17" fillId="3" borderId="166" xfId="16" applyNumberFormat="1" applyFont="1" applyFill="1" applyBorder="1" applyAlignment="1">
      <alignment horizontal="right" vertical="center" shrinkToFit="1"/>
    </xf>
    <xf numFmtId="179" fontId="17" fillId="3" borderId="166" xfId="16" applyNumberFormat="1" applyFont="1" applyFill="1" applyBorder="1" applyAlignment="1">
      <alignment horizontal="right" vertical="center" shrinkToFit="1"/>
    </xf>
    <xf numFmtId="179"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79" fontId="17" fillId="3" borderId="70" xfId="15" applyNumberFormat="1" applyFont="1" applyFill="1" applyBorder="1" applyAlignment="1">
      <alignment horizontal="right" vertical="center" shrinkToFit="1"/>
    </xf>
    <xf numFmtId="179" fontId="17" fillId="3" borderId="0" xfId="15" applyNumberFormat="1" applyFont="1" applyFill="1" applyAlignment="1">
      <alignment horizontal="right" vertical="center" shrinkToFit="1"/>
    </xf>
    <xf numFmtId="179" fontId="17" fillId="3" borderId="58" xfId="15" applyNumberFormat="1" applyFont="1" applyFill="1" applyBorder="1" applyAlignment="1">
      <alignment horizontal="right" vertical="center" shrinkToFit="1"/>
    </xf>
    <xf numFmtId="182" fontId="17" fillId="3" borderId="149" xfId="16" applyNumberFormat="1" applyFont="1" applyFill="1" applyBorder="1" applyAlignment="1">
      <alignment horizontal="right" vertical="center" shrinkToFit="1"/>
    </xf>
    <xf numFmtId="182" fontId="17" fillId="3" borderId="69" xfId="16" applyNumberFormat="1" applyFont="1" applyFill="1" applyBorder="1" applyAlignment="1">
      <alignment horizontal="right" vertical="center" shrinkToFit="1"/>
    </xf>
    <xf numFmtId="179" fontId="17" fillId="3" borderId="69" xfId="16" applyNumberFormat="1" applyFont="1" applyFill="1" applyBorder="1" applyAlignment="1">
      <alignment horizontal="right" vertical="center" shrinkToFit="1"/>
    </xf>
    <xf numFmtId="179"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79" fontId="17" fillId="3" borderId="97" xfId="16" applyNumberFormat="1" applyFont="1" applyFill="1" applyBorder="1" applyAlignment="1">
      <alignment horizontal="right" vertical="center" shrinkToFit="1"/>
    </xf>
    <xf numFmtId="179" fontId="17" fillId="3" borderId="103" xfId="16" applyNumberFormat="1" applyFont="1" applyFill="1" applyBorder="1" applyAlignment="1">
      <alignment horizontal="right" vertical="center" shrinkToFit="1"/>
    </xf>
    <xf numFmtId="179"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79" fontId="17" fillId="3" borderId="73" xfId="16" applyNumberFormat="1" applyFont="1" applyFill="1" applyBorder="1" applyAlignment="1">
      <alignment horizontal="right" vertical="center" shrinkToFit="1"/>
    </xf>
    <xf numFmtId="179" fontId="17" fillId="3" borderId="34" xfId="16" applyNumberFormat="1" applyFont="1" applyFill="1" applyBorder="1" applyAlignment="1">
      <alignment horizontal="right" vertical="center" shrinkToFit="1"/>
    </xf>
    <xf numFmtId="179"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2" fontId="17" fillId="3" borderId="148" xfId="16" applyNumberFormat="1" applyFont="1" applyFill="1" applyBorder="1" applyAlignment="1">
      <alignment horizontal="right" vertical="center" shrinkToFit="1"/>
    </xf>
    <xf numFmtId="182" fontId="17" fillId="3" borderId="68" xfId="16" applyNumberFormat="1" applyFont="1" applyFill="1" applyBorder="1" applyAlignment="1">
      <alignment horizontal="right" vertical="center" shrinkToFit="1"/>
    </xf>
    <xf numFmtId="179" fontId="17" fillId="3" borderId="68" xfId="16" applyNumberFormat="1" applyFont="1" applyFill="1" applyBorder="1" applyAlignment="1">
      <alignment horizontal="right" vertical="center" shrinkToFit="1"/>
    </xf>
    <xf numFmtId="179"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2" fontId="17" fillId="3" borderId="150" xfId="16" applyNumberFormat="1" applyFont="1" applyFill="1" applyBorder="1" applyAlignment="1">
      <alignment horizontal="right" vertical="center" shrinkToFit="1"/>
    </xf>
    <xf numFmtId="182" fontId="17" fillId="3" borderId="71" xfId="16" applyNumberFormat="1" applyFont="1" applyFill="1" applyBorder="1" applyAlignment="1">
      <alignment horizontal="right" vertical="center" shrinkToFit="1"/>
    </xf>
    <xf numFmtId="179" fontId="17" fillId="3" borderId="159" xfId="16" applyNumberFormat="1" applyFont="1" applyFill="1" applyBorder="1" applyAlignment="1">
      <alignment horizontal="right" vertical="center" shrinkToFit="1"/>
    </xf>
    <xf numFmtId="179"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2" fontId="17" fillId="3" borderId="151" xfId="16" applyNumberFormat="1" applyFont="1" applyFill="1" applyBorder="1" applyAlignment="1">
      <alignment horizontal="right" vertical="center" shrinkToFit="1"/>
    </xf>
    <xf numFmtId="182" fontId="17" fillId="3" borderId="154" xfId="16" applyNumberFormat="1" applyFont="1" applyFill="1" applyBorder="1" applyAlignment="1">
      <alignment horizontal="right" vertical="center" shrinkToFit="1"/>
    </xf>
    <xf numFmtId="179"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79" fontId="17" fillId="3" borderId="158" xfId="16" applyNumberFormat="1" applyFont="1" applyFill="1" applyBorder="1" applyAlignment="1">
      <alignment horizontal="right" vertical="center" shrinkToFit="1"/>
    </xf>
    <xf numFmtId="179"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79" fontId="17" fillId="3" borderId="75" xfId="16" applyNumberFormat="1" applyFont="1" applyFill="1" applyBorder="1" applyAlignment="1">
      <alignment horizontal="right" vertical="center" shrinkToFit="1"/>
    </xf>
    <xf numFmtId="179"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79" fontId="17" fillId="3" borderId="72" xfId="16" applyNumberFormat="1" applyFont="1" applyFill="1" applyBorder="1" applyAlignment="1">
      <alignment horizontal="right" vertical="center" shrinkToFit="1"/>
    </xf>
    <xf numFmtId="179" fontId="17" fillId="3" borderId="23" xfId="16" applyNumberFormat="1" applyFont="1" applyFill="1" applyBorder="1" applyAlignment="1">
      <alignment horizontal="right" vertical="center" shrinkToFit="1"/>
    </xf>
    <xf numFmtId="179"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2" fontId="17" fillId="3" borderId="32" xfId="16" applyNumberFormat="1" applyFont="1" applyFill="1" applyBorder="1" applyAlignment="1">
      <alignment horizontal="right" vertical="center" shrinkToFit="1"/>
    </xf>
    <xf numFmtId="182" fontId="17" fillId="3" borderId="35" xfId="16" applyNumberFormat="1" applyFont="1" applyFill="1" applyBorder="1" applyAlignment="1">
      <alignment horizontal="right" vertical="center" shrinkToFit="1"/>
    </xf>
    <xf numFmtId="182" fontId="17" fillId="3" borderId="113" xfId="16" applyNumberFormat="1" applyFont="1" applyFill="1" applyBorder="1" applyAlignment="1">
      <alignment horizontal="right" vertical="center" shrinkToFit="1"/>
    </xf>
    <xf numFmtId="182" fontId="17" fillId="3" borderId="119" xfId="16" applyNumberFormat="1" applyFont="1" applyFill="1" applyBorder="1" applyAlignment="1">
      <alignment horizontal="right" vertical="center" shrinkToFit="1"/>
    </xf>
    <xf numFmtId="182" fontId="17" fillId="3" borderId="130" xfId="16" applyNumberFormat="1" applyFont="1" applyFill="1" applyBorder="1" applyAlignment="1">
      <alignment horizontal="right" vertical="center" shrinkToFit="1"/>
    </xf>
    <xf numFmtId="182" fontId="17" fillId="3" borderId="135" xfId="16" applyNumberFormat="1" applyFont="1" applyFill="1" applyBorder="1" applyAlignment="1">
      <alignment horizontal="right" vertical="center" shrinkToFit="1"/>
    </xf>
    <xf numFmtId="182"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2" fontId="17" fillId="5" borderId="112" xfId="12"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79" fontId="17" fillId="0" borderId="101" xfId="12" applyNumberFormat="1" applyFont="1" applyBorder="1" applyAlignment="1" applyProtection="1">
      <alignment horizontal="right" vertical="center" shrinkToFit="1"/>
      <protection locked="0"/>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2" fontId="17" fillId="5" borderId="97"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Border="1" applyAlignment="1">
      <alignment vertical="center" wrapText="1"/>
    </xf>
    <xf numFmtId="184" fontId="14" fillId="0" borderId="35" xfId="19" applyNumberFormat="1" applyFont="1" applyBorder="1" applyAlignment="1">
      <alignment vertical="center" wrapText="1"/>
    </xf>
    <xf numFmtId="184" fontId="14" fillId="0" borderId="37" xfId="19" applyNumberFormat="1" applyFont="1" applyBorder="1" applyAlignment="1">
      <alignment vertical="center" wrapText="1"/>
    </xf>
    <xf numFmtId="184" fontId="14" fillId="0" borderId="23" xfId="19" applyNumberFormat="1" applyFont="1" applyBorder="1">
      <alignment vertical="center"/>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Border="1">
      <alignment vertical="center"/>
    </xf>
    <xf numFmtId="184" fontId="21" fillId="0" borderId="35" xfId="19" applyNumberFormat="1" applyFont="1" applyBorder="1">
      <alignment vertical="center"/>
    </xf>
    <xf numFmtId="184" fontId="21" fillId="0" borderId="37"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9" fillId="0" borderId="32" xfId="6" applyFont="1" applyBorder="1" applyAlignment="1" applyProtection="1">
      <alignment horizontal="left" vertical="center" wrapText="1"/>
      <protection locked="0"/>
    </xf>
    <xf numFmtId="0" fontId="29" fillId="0" borderId="35" xfId="6" applyFont="1" applyBorder="1" applyAlignment="1" applyProtection="1">
      <alignment horizontal="left" vertical="center" wrapText="1"/>
      <protection locked="0"/>
    </xf>
    <xf numFmtId="0" fontId="29" fillId="0" borderId="51" xfId="6" applyFont="1" applyBorder="1" applyAlignment="1" applyProtection="1">
      <alignment horizontal="left" vertical="center" wrapText="1"/>
      <protection locked="0"/>
    </xf>
    <xf numFmtId="0" fontId="29" fillId="0" borderId="33" xfId="6" applyFont="1" applyBorder="1" applyAlignment="1" applyProtection="1">
      <alignment horizontal="left" vertical="center" wrapText="1"/>
      <protection locked="0"/>
    </xf>
    <xf numFmtId="0" fontId="29" fillId="0" borderId="36" xfId="6" applyFont="1" applyBorder="1" applyAlignment="1" applyProtection="1">
      <alignment horizontal="left" vertical="center" wrapText="1"/>
      <protection locked="0"/>
    </xf>
    <xf numFmtId="0" fontId="29" fillId="0" borderId="52" xfId="6" applyFont="1" applyBorder="1" applyAlignment="1" applyProtection="1">
      <alignment horizontal="left" vertical="center" wrapText="1"/>
      <protection locked="0"/>
    </xf>
    <xf numFmtId="0" fontId="29" fillId="0" borderId="18" xfId="6" applyFont="1" applyBorder="1" applyAlignment="1">
      <alignment horizontal="left" vertical="center"/>
    </xf>
    <xf numFmtId="0" fontId="29" fillId="0" borderId="64" xfId="6" applyFont="1" applyBorder="1" applyAlignment="1">
      <alignment horizontal="left" vertical="center"/>
    </xf>
    <xf numFmtId="0" fontId="29" fillId="0" borderId="19" xfId="6" applyFont="1" applyBorder="1" applyAlignment="1">
      <alignment horizontal="left" vertical="center" wrapText="1"/>
    </xf>
    <xf numFmtId="0" fontId="29" fillId="0" borderId="53" xfId="6" applyFont="1" applyBorder="1" applyAlignment="1">
      <alignment horizontal="left" vertical="center" wrapText="1"/>
    </xf>
    <xf numFmtId="0" fontId="29" fillId="0" borderId="23" xfId="6" applyFont="1" applyBorder="1" applyAlignment="1">
      <alignment horizontal="left" vertical="center"/>
    </xf>
    <xf numFmtId="0" fontId="29" fillId="0" borderId="54" xfId="6" applyFont="1" applyBorder="1" applyAlignment="1">
      <alignment horizontal="left" vertical="center"/>
    </xf>
    <xf numFmtId="0" fontId="29" fillId="0" borderId="35" xfId="6" applyFont="1" applyBorder="1" applyAlignment="1">
      <alignment horizontal="left" vertical="center"/>
    </xf>
    <xf numFmtId="0" fontId="29" fillId="0" borderId="51" xfId="6" applyFont="1" applyBorder="1" applyAlignment="1">
      <alignment horizontal="lef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1" fillId="3" borderId="0" xfId="1" applyFill="1" applyAlignment="1">
      <alignment vertical="center"/>
    </xf>
    <xf numFmtId="0" fontId="3" fillId="0" borderId="30" xfId="19" applyFont="1" applyBorder="1">
      <alignment vertical="center"/>
    </xf>
    <xf numFmtId="181" fontId="3" fillId="0" borderId="23" xfId="19" applyNumberFormat="1" applyFont="1" applyBorder="1">
      <alignment vertical="center"/>
    </xf>
    <xf numFmtId="0" fontId="3" fillId="0" borderId="35" xfId="19" applyFont="1" applyBorder="1">
      <alignment vertical="center"/>
    </xf>
    <xf numFmtId="184" fontId="0" fillId="0" borderId="0" xfId="19" applyNumberFormat="1" applyFont="1">
      <alignment vertical="center"/>
    </xf>
    <xf numFmtId="184" fontId="3" fillId="0" borderId="0" xfId="19" applyNumberFormat="1" applyFont="1">
      <alignment vertical="center"/>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83" fontId="3" fillId="3" borderId="0" xfId="18" applyNumberFormat="1" applyFont="1" applyFill="1" applyAlignment="1">
      <alignment vertical="center" wrapText="1"/>
    </xf>
    <xf numFmtId="0" fontId="3" fillId="0" borderId="0" xfId="19" applyFont="1" applyAlignment="1">
      <alignment horizontal="center" vertical="center"/>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74" xfId="19" applyFont="1" applyBorder="1" applyAlignment="1">
      <alignment horizontal="center" vertical="center"/>
    </xf>
    <xf numFmtId="183" fontId="3" fillId="3" borderId="0" xfId="18" applyNumberFormat="1" applyFont="1" applyFill="1" applyAlignment="1">
      <alignment horizontal="center" vertical="center" wrapText="1"/>
    </xf>
    <xf numFmtId="183" fontId="3" fillId="0" borderId="0" xfId="18" applyNumberFormat="1" applyFont="1" applyAlignment="1">
      <alignment horizontal="center" vertical="center" wrapText="1"/>
    </xf>
    <xf numFmtId="179" fontId="3" fillId="3" borderId="0" xfId="18" applyNumberFormat="1" applyFont="1" applyFill="1" applyAlignment="1">
      <alignment horizontal="center" vertical="center"/>
    </xf>
    <xf numFmtId="183" fontId="3" fillId="3" borderId="74" xfId="18" applyNumberFormat="1" applyFont="1" applyFill="1" applyBorder="1" applyAlignment="1">
      <alignment horizontal="center" vertical="center" wrapText="1"/>
    </xf>
    <xf numFmtId="179" fontId="3" fillId="3" borderId="74" xfId="18" applyNumberFormat="1" applyFont="1" applyFill="1" applyBorder="1" applyAlignment="1">
      <alignment horizontal="center" vertical="center"/>
    </xf>
    <xf numFmtId="184" fontId="3" fillId="0" borderId="42" xfId="19" applyNumberFormat="1" applyFont="1" applyBorder="1">
      <alignment vertical="center"/>
    </xf>
    <xf numFmtId="184" fontId="1" fillId="0" borderId="0" xfId="19" applyNumberFormat="1" applyAlignment="1">
      <alignment horizontal="center" vertical="center"/>
    </xf>
    <xf numFmtId="184" fontId="3" fillId="0" borderId="14" xfId="19" applyNumberFormat="1" applyFont="1" applyBorder="1">
      <alignment vertical="center"/>
    </xf>
    <xf numFmtId="191" fontId="3" fillId="0" borderId="0" xfId="19" applyNumberFormat="1" applyFont="1">
      <alignment vertical="center"/>
    </xf>
    <xf numFmtId="184" fontId="3" fillId="0" borderId="31" xfId="19" applyNumberFormat="1" applyFont="1" applyBorder="1">
      <alignment vertical="center"/>
    </xf>
    <xf numFmtId="184" fontId="3" fillId="0" borderId="34" xfId="19" applyNumberFormat="1" applyFont="1" applyBorder="1">
      <alignment vertical="center"/>
    </xf>
    <xf numFmtId="181" fontId="3" fillId="0" borderId="34" xfId="19" applyNumberFormat="1" applyFont="1" applyBorder="1">
      <alignment vertical="center"/>
    </xf>
    <xf numFmtId="184" fontId="3" fillId="0" borderId="15" xfId="19" applyNumberFormat="1" applyFont="1" applyBorder="1">
      <alignment vertical="center"/>
    </xf>
    <xf numFmtId="181" fontId="3" fillId="0" borderId="0" xfId="18" applyNumberFormat="1" applyFont="1">
      <alignment vertical="center"/>
    </xf>
    <xf numFmtId="184" fontId="1" fillId="0" borderId="0" xfId="13" applyNumberFormat="1" applyAlignment="1">
      <alignment vertical="center"/>
    </xf>
    <xf numFmtId="182" fontId="1" fillId="0" borderId="0" xfId="14" applyNumberFormat="1" applyAlignment="1">
      <alignment horizontal="right" vertical="center"/>
    </xf>
    <xf numFmtId="179" fontId="1" fillId="0" borderId="0" xfId="14" applyNumberFormat="1" applyAlignment="1">
      <alignment horizontal="right" vertical="center"/>
    </xf>
    <xf numFmtId="184" fontId="3" fillId="3" borderId="0" xfId="19" applyNumberFormat="1" applyFont="1" applyFill="1" applyAlignment="1">
      <alignment vertical="center" wrapText="1"/>
    </xf>
    <xf numFmtId="184" fontId="1" fillId="0" borderId="0" xfId="19" applyNumberFormat="1" applyAlignment="1">
      <alignment horizontal="center" vertical="center"/>
    </xf>
    <xf numFmtId="179" fontId="3" fillId="3" borderId="0" xfId="18" applyNumberFormat="1" applyFont="1" applyFill="1" applyAlignment="1">
      <alignment horizontal="center" vertical="center" wrapText="1"/>
    </xf>
    <xf numFmtId="179" fontId="3" fillId="0" borderId="0" xfId="19" applyNumberFormat="1" applyFont="1" applyAlignment="1">
      <alignment horizontal="center" vertical="center"/>
    </xf>
    <xf numFmtId="0" fontId="45" fillId="0" borderId="0" xfId="20" applyFont="1">
      <alignment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0" xr:uid="{2F493823-427E-47EF-9368-4A6142E304CC}"/>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47161</c:v>
                </c:pt>
                <c:pt idx="3">
                  <c:v>43423</c:v>
                </c:pt>
                <c:pt idx="4">
                  <c:v>45265</c:v>
                </c:pt>
              </c:numCache>
            </c:numRef>
          </c:val>
          <c:smooth val="0"/>
          <c:extLst>
            <c:ext xmlns:c16="http://schemas.microsoft.com/office/drawing/2014/chart" uri="{C3380CC4-5D6E-409C-BE32-E72D297353CC}">
              <c16:uniqueId val="{00000000-B57B-4E62-9222-4BCF6F6B501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69862</c:v>
                </c:pt>
                <c:pt idx="1">
                  <c:v>39483</c:v>
                </c:pt>
                <c:pt idx="2">
                  <c:v>66269</c:v>
                </c:pt>
                <c:pt idx="3">
                  <c:v>32651</c:v>
                </c:pt>
                <c:pt idx="4">
                  <c:v>39676</c:v>
                </c:pt>
              </c:numCache>
            </c:numRef>
          </c:val>
          <c:smooth val="0"/>
          <c:extLst>
            <c:ext xmlns:c16="http://schemas.microsoft.com/office/drawing/2014/chart" uri="{C3380CC4-5D6E-409C-BE32-E72D297353CC}">
              <c16:uniqueId val="{00000001-B57B-4E62-9222-4BCF6F6B501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785323640716E-2"/>
              <c:y val="7.516389010401478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0.46</c:v>
                </c:pt>
                <c:pt idx="1">
                  <c:v>0.16</c:v>
                </c:pt>
                <c:pt idx="2">
                  <c:v>0.2</c:v>
                </c:pt>
                <c:pt idx="3">
                  <c:v>0.68</c:v>
                </c:pt>
                <c:pt idx="4">
                  <c:v>0.32</c:v>
                </c:pt>
              </c:numCache>
            </c:numRef>
          </c:val>
          <c:extLst>
            <c:ext xmlns:c16="http://schemas.microsoft.com/office/drawing/2014/chart" uri="{C3380CC4-5D6E-409C-BE32-E72D297353CC}">
              <c16:uniqueId val="{00000000-1C6F-454B-BE5A-0CF51BFCD25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23.28</c:v>
                </c:pt>
                <c:pt idx="1">
                  <c:v>20.89</c:v>
                </c:pt>
                <c:pt idx="2">
                  <c:v>20.04</c:v>
                </c:pt>
                <c:pt idx="3">
                  <c:v>20.77</c:v>
                </c:pt>
                <c:pt idx="4">
                  <c:v>19.53</c:v>
                </c:pt>
              </c:numCache>
            </c:numRef>
          </c:val>
          <c:extLst>
            <c:ext xmlns:c16="http://schemas.microsoft.com/office/drawing/2014/chart" uri="{C3380CC4-5D6E-409C-BE32-E72D297353CC}">
              <c16:uniqueId val="{00000001-1C6F-454B-BE5A-0CF51BFCD253}"/>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0.25</c:v>
                </c:pt>
                <c:pt idx="1">
                  <c:v>3.89</c:v>
                </c:pt>
                <c:pt idx="2">
                  <c:v>0.12</c:v>
                </c:pt>
                <c:pt idx="3">
                  <c:v>0.48</c:v>
                </c:pt>
                <c:pt idx="4">
                  <c:v>-0.26</c:v>
                </c:pt>
              </c:numCache>
            </c:numRef>
          </c:val>
          <c:smooth val="0"/>
          <c:extLst>
            <c:ext xmlns:c16="http://schemas.microsoft.com/office/drawing/2014/chart" uri="{C3380CC4-5D6E-409C-BE32-E72D297353CC}">
              <c16:uniqueId val="{00000002-1C6F-454B-BE5A-0CF51BFCD25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B52-4CDF-AF81-E3F8035AA38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B52-4CDF-AF81-E3F8035AA382}"/>
            </c:ext>
          </c:extLst>
        </c:ser>
        <c:ser>
          <c:idx val="2"/>
          <c:order val="2"/>
          <c:tx>
            <c:strRef>
              <c:f>データシート!$A$29</c:f>
              <c:strCache>
                <c:ptCount val="1"/>
                <c:pt idx="0">
                  <c:v>農業集落排水特別会計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CB52-4CDF-AF81-E3F8035AA382}"/>
            </c:ext>
          </c:extLst>
        </c:ser>
        <c:ser>
          <c:idx val="3"/>
          <c:order val="3"/>
          <c:tx>
            <c:strRef>
              <c:f>データシート!$A$30</c:f>
              <c:strCache>
                <c:ptCount val="1"/>
                <c:pt idx="0">
                  <c:v>介護保険特別会計（サービス勘定）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0.02</c:v>
                </c:pt>
                <c:pt idx="8">
                  <c:v>#N/A</c:v>
                </c:pt>
                <c:pt idx="9">
                  <c:v>0.06</c:v>
                </c:pt>
              </c:numCache>
            </c:numRef>
          </c:val>
          <c:extLst>
            <c:ext xmlns:c16="http://schemas.microsoft.com/office/drawing/2014/chart" uri="{C3380CC4-5D6E-409C-BE32-E72D297353CC}">
              <c16:uniqueId val="{00000003-CB52-4CDF-AF81-E3F8035AA38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0.05</c:v>
                </c:pt>
                <c:pt idx="4">
                  <c:v>#N/A</c:v>
                </c:pt>
                <c:pt idx="5">
                  <c:v>0.04</c:v>
                </c:pt>
                <c:pt idx="6">
                  <c:v>#N/A</c:v>
                </c:pt>
                <c:pt idx="7">
                  <c:v>0.05</c:v>
                </c:pt>
                <c:pt idx="8">
                  <c:v>#N/A</c:v>
                </c:pt>
                <c:pt idx="9">
                  <c:v>7.0000000000000007E-2</c:v>
                </c:pt>
              </c:numCache>
            </c:numRef>
          </c:val>
          <c:extLst>
            <c:ext xmlns:c16="http://schemas.microsoft.com/office/drawing/2014/chart" uri="{C3380CC4-5D6E-409C-BE32-E72D297353CC}">
              <c16:uniqueId val="{00000004-CB52-4CDF-AF81-E3F8035AA382}"/>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0.38</c:v>
                </c:pt>
                <c:pt idx="2">
                  <c:v>#N/A</c:v>
                </c:pt>
                <c:pt idx="3">
                  <c:v>0.48</c:v>
                </c:pt>
                <c:pt idx="4">
                  <c:v>#N/A</c:v>
                </c:pt>
                <c:pt idx="5">
                  <c:v>0.41</c:v>
                </c:pt>
                <c:pt idx="6">
                  <c:v>#N/A</c:v>
                </c:pt>
                <c:pt idx="7">
                  <c:v>0.14000000000000001</c:v>
                </c:pt>
                <c:pt idx="8">
                  <c:v>#N/A</c:v>
                </c:pt>
                <c:pt idx="9">
                  <c:v>0.11</c:v>
                </c:pt>
              </c:numCache>
            </c:numRef>
          </c:val>
          <c:extLst>
            <c:ext xmlns:c16="http://schemas.microsoft.com/office/drawing/2014/chart" uri="{C3380CC4-5D6E-409C-BE32-E72D297353CC}">
              <c16:uniqueId val="{00000005-CB52-4CDF-AF81-E3F8035AA382}"/>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0.45</c:v>
                </c:pt>
                <c:pt idx="2">
                  <c:v>#N/A</c:v>
                </c:pt>
                <c:pt idx="3">
                  <c:v>0.15</c:v>
                </c:pt>
                <c:pt idx="4">
                  <c:v>#N/A</c:v>
                </c:pt>
                <c:pt idx="5">
                  <c:v>0.19</c:v>
                </c:pt>
                <c:pt idx="6">
                  <c:v>#N/A</c:v>
                </c:pt>
                <c:pt idx="7">
                  <c:v>0.67</c:v>
                </c:pt>
                <c:pt idx="8">
                  <c:v>#N/A</c:v>
                </c:pt>
                <c:pt idx="9">
                  <c:v>0.32</c:v>
                </c:pt>
              </c:numCache>
            </c:numRef>
          </c:val>
          <c:extLst>
            <c:ext xmlns:c16="http://schemas.microsoft.com/office/drawing/2014/chart" uri="{C3380CC4-5D6E-409C-BE32-E72D297353CC}">
              <c16:uniqueId val="{00000006-CB52-4CDF-AF81-E3F8035AA382}"/>
            </c:ext>
          </c:extLst>
        </c:ser>
        <c:ser>
          <c:idx val="7"/>
          <c:order val="7"/>
          <c:tx>
            <c:strRef>
              <c:f>データシート!$A$34</c:f>
              <c:strCache>
                <c:ptCount val="1"/>
                <c:pt idx="0">
                  <c:v>介護保険特別会計（事業勘定）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0.14000000000000001</c:v>
                </c:pt>
                <c:pt idx="2">
                  <c:v>#N/A</c:v>
                </c:pt>
                <c:pt idx="3">
                  <c:v>0</c:v>
                </c:pt>
                <c:pt idx="4">
                  <c:v>#N/A</c:v>
                </c:pt>
                <c:pt idx="5">
                  <c:v>0.11</c:v>
                </c:pt>
                <c:pt idx="6">
                  <c:v>#N/A</c:v>
                </c:pt>
                <c:pt idx="7">
                  <c:v>0.1</c:v>
                </c:pt>
                <c:pt idx="8">
                  <c:v>#N/A</c:v>
                </c:pt>
                <c:pt idx="9">
                  <c:v>0.46</c:v>
                </c:pt>
              </c:numCache>
            </c:numRef>
          </c:val>
          <c:extLst>
            <c:ext xmlns:c16="http://schemas.microsoft.com/office/drawing/2014/chart" uri="{C3380CC4-5D6E-409C-BE32-E72D297353CC}">
              <c16:uniqueId val="{00000007-CB52-4CDF-AF81-E3F8035AA382}"/>
            </c:ext>
          </c:extLst>
        </c:ser>
        <c:ser>
          <c:idx val="8"/>
          <c:order val="8"/>
          <c:tx>
            <c:strRef>
              <c:f>データシート!$A$35</c:f>
              <c:strCache>
                <c:ptCount val="1"/>
                <c:pt idx="0">
                  <c:v>下水道特別会計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0</c:v>
                </c:pt>
                <c:pt idx="8">
                  <c:v>#N/A</c:v>
                </c:pt>
                <c:pt idx="9">
                  <c:v>0.69</c:v>
                </c:pt>
              </c:numCache>
            </c:numRef>
          </c:val>
          <c:extLst>
            <c:ext xmlns:c16="http://schemas.microsoft.com/office/drawing/2014/chart" uri="{C3380CC4-5D6E-409C-BE32-E72D297353CC}">
              <c16:uniqueId val="{00000008-CB52-4CDF-AF81-E3F8035AA38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12.65</c:v>
                </c:pt>
                <c:pt idx="2">
                  <c:v>#N/A</c:v>
                </c:pt>
                <c:pt idx="3">
                  <c:v>11.64</c:v>
                </c:pt>
                <c:pt idx="4">
                  <c:v>#N/A</c:v>
                </c:pt>
                <c:pt idx="5">
                  <c:v>9.6300000000000008</c:v>
                </c:pt>
                <c:pt idx="6">
                  <c:v>#N/A</c:v>
                </c:pt>
                <c:pt idx="7">
                  <c:v>8.99</c:v>
                </c:pt>
                <c:pt idx="8">
                  <c:v>#N/A</c:v>
                </c:pt>
                <c:pt idx="9">
                  <c:v>8.2899999999999991</c:v>
                </c:pt>
              </c:numCache>
            </c:numRef>
          </c:val>
          <c:extLst>
            <c:ext xmlns:c16="http://schemas.microsoft.com/office/drawing/2014/chart" uri="{C3380CC4-5D6E-409C-BE32-E72D297353CC}">
              <c16:uniqueId val="{00000009-CB52-4CDF-AF81-E3F8035AA382}"/>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1681</c:v>
                </c:pt>
                <c:pt idx="5">
                  <c:v>1664</c:v>
                </c:pt>
                <c:pt idx="8">
                  <c:v>1672</c:v>
                </c:pt>
                <c:pt idx="11">
                  <c:v>1627</c:v>
                </c:pt>
                <c:pt idx="14">
                  <c:v>1559</c:v>
                </c:pt>
              </c:numCache>
            </c:numRef>
          </c:val>
          <c:extLst>
            <c:ext xmlns:c16="http://schemas.microsoft.com/office/drawing/2014/chart" uri="{C3380CC4-5D6E-409C-BE32-E72D297353CC}">
              <c16:uniqueId val="{00000000-5129-4748-93C1-9854D05FA74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129-4748-93C1-9854D05FA74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129-4748-93C1-9854D05FA74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23</c:v>
                </c:pt>
                <c:pt idx="3">
                  <c:v>23</c:v>
                </c:pt>
                <c:pt idx="6">
                  <c:v>27</c:v>
                </c:pt>
                <c:pt idx="9">
                  <c:v>27</c:v>
                </c:pt>
                <c:pt idx="12">
                  <c:v>39</c:v>
                </c:pt>
              </c:numCache>
            </c:numRef>
          </c:val>
          <c:extLst>
            <c:ext xmlns:c16="http://schemas.microsoft.com/office/drawing/2014/chart" uri="{C3380CC4-5D6E-409C-BE32-E72D297353CC}">
              <c16:uniqueId val="{00000003-5129-4748-93C1-9854D05FA74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1052</c:v>
                </c:pt>
                <c:pt idx="3">
                  <c:v>1042</c:v>
                </c:pt>
                <c:pt idx="6">
                  <c:v>1063</c:v>
                </c:pt>
                <c:pt idx="9">
                  <c:v>1035</c:v>
                </c:pt>
                <c:pt idx="12">
                  <c:v>1017</c:v>
                </c:pt>
              </c:numCache>
            </c:numRef>
          </c:val>
          <c:extLst>
            <c:ext xmlns:c16="http://schemas.microsoft.com/office/drawing/2014/chart" uri="{C3380CC4-5D6E-409C-BE32-E72D297353CC}">
              <c16:uniqueId val="{00000004-5129-4748-93C1-9854D05FA74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29-4748-93C1-9854D05FA74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129-4748-93C1-9854D05FA74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1631</c:v>
                </c:pt>
                <c:pt idx="3">
                  <c:v>1626</c:v>
                </c:pt>
                <c:pt idx="6">
                  <c:v>1684</c:v>
                </c:pt>
                <c:pt idx="9">
                  <c:v>1657</c:v>
                </c:pt>
                <c:pt idx="12">
                  <c:v>1623</c:v>
                </c:pt>
              </c:numCache>
            </c:numRef>
          </c:val>
          <c:extLst>
            <c:ext xmlns:c16="http://schemas.microsoft.com/office/drawing/2014/chart" uri="{C3380CC4-5D6E-409C-BE32-E72D297353CC}">
              <c16:uniqueId val="{00000007-5129-4748-93C1-9854D05FA745}"/>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1025</c:v>
                </c:pt>
                <c:pt idx="2">
                  <c:v>#N/A</c:v>
                </c:pt>
                <c:pt idx="3">
                  <c:v>#N/A</c:v>
                </c:pt>
                <c:pt idx="4">
                  <c:v>1027</c:v>
                </c:pt>
                <c:pt idx="5">
                  <c:v>#N/A</c:v>
                </c:pt>
                <c:pt idx="6">
                  <c:v>#N/A</c:v>
                </c:pt>
                <c:pt idx="7">
                  <c:v>1102</c:v>
                </c:pt>
                <c:pt idx="8">
                  <c:v>#N/A</c:v>
                </c:pt>
                <c:pt idx="9">
                  <c:v>#N/A</c:v>
                </c:pt>
                <c:pt idx="10">
                  <c:v>1092</c:v>
                </c:pt>
                <c:pt idx="11">
                  <c:v>#N/A</c:v>
                </c:pt>
                <c:pt idx="12">
                  <c:v>#N/A</c:v>
                </c:pt>
                <c:pt idx="13">
                  <c:v>1120</c:v>
                </c:pt>
                <c:pt idx="14">
                  <c:v>#N/A</c:v>
                </c:pt>
              </c:numCache>
            </c:numRef>
          </c:val>
          <c:smooth val="0"/>
          <c:extLst>
            <c:ext xmlns:c16="http://schemas.microsoft.com/office/drawing/2014/chart" uri="{C3380CC4-5D6E-409C-BE32-E72D297353CC}">
              <c16:uniqueId val="{00000008-5129-4748-93C1-9854D05FA74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17461</c:v>
                </c:pt>
                <c:pt idx="5">
                  <c:v>16882</c:v>
                </c:pt>
                <c:pt idx="8">
                  <c:v>16236</c:v>
                </c:pt>
                <c:pt idx="11">
                  <c:v>15215</c:v>
                </c:pt>
                <c:pt idx="14">
                  <c:v>14210</c:v>
                </c:pt>
              </c:numCache>
            </c:numRef>
          </c:val>
          <c:extLst>
            <c:ext xmlns:c16="http://schemas.microsoft.com/office/drawing/2014/chart" uri="{C3380CC4-5D6E-409C-BE32-E72D297353CC}">
              <c16:uniqueId val="{00000000-3555-4B96-A97B-65B6A9B13C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277</c:v>
                </c:pt>
                <c:pt idx="5">
                  <c:v>244</c:v>
                </c:pt>
                <c:pt idx="8">
                  <c:v>204</c:v>
                </c:pt>
                <c:pt idx="11">
                  <c:v>157</c:v>
                </c:pt>
                <c:pt idx="14">
                  <c:v>97</c:v>
                </c:pt>
              </c:numCache>
            </c:numRef>
          </c:val>
          <c:extLst>
            <c:ext xmlns:c16="http://schemas.microsoft.com/office/drawing/2014/chart" uri="{C3380CC4-5D6E-409C-BE32-E72D297353CC}">
              <c16:uniqueId val="{00000001-3555-4B96-A97B-65B6A9B13C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3463</c:v>
                </c:pt>
                <c:pt idx="5">
                  <c:v>2839</c:v>
                </c:pt>
                <c:pt idx="8">
                  <c:v>2982</c:v>
                </c:pt>
                <c:pt idx="11">
                  <c:v>3034</c:v>
                </c:pt>
                <c:pt idx="14">
                  <c:v>2953</c:v>
                </c:pt>
              </c:numCache>
            </c:numRef>
          </c:val>
          <c:extLst>
            <c:ext xmlns:c16="http://schemas.microsoft.com/office/drawing/2014/chart" uri="{C3380CC4-5D6E-409C-BE32-E72D297353CC}">
              <c16:uniqueId val="{00000002-3555-4B96-A97B-65B6A9B13C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555-4B96-A97B-65B6A9B13C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555-4B96-A97B-65B6A9B13C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55-4B96-A97B-65B6A9B13C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1475</c:v>
                </c:pt>
                <c:pt idx="3">
                  <c:v>1498</c:v>
                </c:pt>
                <c:pt idx="6">
                  <c:v>1441</c:v>
                </c:pt>
                <c:pt idx="9">
                  <c:v>1524</c:v>
                </c:pt>
                <c:pt idx="12">
                  <c:v>1567</c:v>
                </c:pt>
              </c:numCache>
            </c:numRef>
          </c:val>
          <c:extLst>
            <c:ext xmlns:c16="http://schemas.microsoft.com/office/drawing/2014/chart" uri="{C3380CC4-5D6E-409C-BE32-E72D297353CC}">
              <c16:uniqueId val="{00000006-3555-4B96-A97B-65B6A9B13C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255</c:v>
                </c:pt>
                <c:pt idx="3">
                  <c:v>233</c:v>
                </c:pt>
                <c:pt idx="6">
                  <c:v>209</c:v>
                </c:pt>
                <c:pt idx="9">
                  <c:v>245</c:v>
                </c:pt>
                <c:pt idx="12">
                  <c:v>256</c:v>
                </c:pt>
              </c:numCache>
            </c:numRef>
          </c:val>
          <c:extLst>
            <c:ext xmlns:c16="http://schemas.microsoft.com/office/drawing/2014/chart" uri="{C3380CC4-5D6E-409C-BE32-E72D297353CC}">
              <c16:uniqueId val="{00000007-3555-4B96-A97B-65B6A9B13C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11283</c:v>
                </c:pt>
                <c:pt idx="3">
                  <c:v>10629</c:v>
                </c:pt>
                <c:pt idx="6">
                  <c:v>10040</c:v>
                </c:pt>
                <c:pt idx="9">
                  <c:v>9300</c:v>
                </c:pt>
                <c:pt idx="12">
                  <c:v>8870</c:v>
                </c:pt>
              </c:numCache>
            </c:numRef>
          </c:val>
          <c:extLst>
            <c:ext xmlns:c16="http://schemas.microsoft.com/office/drawing/2014/chart" uri="{C3380CC4-5D6E-409C-BE32-E72D297353CC}">
              <c16:uniqueId val="{00000008-3555-4B96-A97B-65B6A9B13C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555-4B96-A97B-65B6A9B13C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15442</c:v>
                </c:pt>
                <c:pt idx="3">
                  <c:v>14544</c:v>
                </c:pt>
                <c:pt idx="6">
                  <c:v>14223</c:v>
                </c:pt>
                <c:pt idx="9">
                  <c:v>13149</c:v>
                </c:pt>
                <c:pt idx="12">
                  <c:v>12109</c:v>
                </c:pt>
              </c:numCache>
            </c:numRef>
          </c:val>
          <c:extLst>
            <c:ext xmlns:c16="http://schemas.microsoft.com/office/drawing/2014/chart" uri="{C3380CC4-5D6E-409C-BE32-E72D297353CC}">
              <c16:uniqueId val="{0000000A-3555-4B96-A97B-65B6A9B13C6D}"/>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7254</c:v>
                </c:pt>
                <c:pt idx="2">
                  <c:v>#N/A</c:v>
                </c:pt>
                <c:pt idx="3">
                  <c:v>#N/A</c:v>
                </c:pt>
                <c:pt idx="4">
                  <c:v>6939</c:v>
                </c:pt>
                <c:pt idx="5">
                  <c:v>#N/A</c:v>
                </c:pt>
                <c:pt idx="6">
                  <c:v>#N/A</c:v>
                </c:pt>
                <c:pt idx="7">
                  <c:v>6491</c:v>
                </c:pt>
                <c:pt idx="8">
                  <c:v>#N/A</c:v>
                </c:pt>
                <c:pt idx="9">
                  <c:v>#N/A</c:v>
                </c:pt>
                <c:pt idx="10">
                  <c:v>5812</c:v>
                </c:pt>
                <c:pt idx="11">
                  <c:v>#N/A</c:v>
                </c:pt>
                <c:pt idx="12">
                  <c:v>#N/A</c:v>
                </c:pt>
                <c:pt idx="13">
                  <c:v>5542</c:v>
                </c:pt>
                <c:pt idx="14">
                  <c:v>#N/A</c:v>
                </c:pt>
              </c:numCache>
            </c:numRef>
          </c:val>
          <c:smooth val="0"/>
          <c:extLst>
            <c:ext xmlns:c16="http://schemas.microsoft.com/office/drawing/2014/chart" uri="{C3380CC4-5D6E-409C-BE32-E72D297353CC}">
              <c16:uniqueId val="{0000000B-3555-4B96-A97B-65B6A9B13C6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1610</c:v>
                </c:pt>
                <c:pt idx="1">
                  <c:v>1618</c:v>
                </c:pt>
                <c:pt idx="2">
                  <c:v>1515</c:v>
                </c:pt>
              </c:numCache>
            </c:numRef>
          </c:val>
          <c:extLst>
            <c:ext xmlns:c16="http://schemas.microsoft.com/office/drawing/2014/chart" uri="{C3380CC4-5D6E-409C-BE32-E72D297353CC}">
              <c16:uniqueId val="{00000000-A029-4F2D-A58A-42C3ED6C11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90</c:v>
                </c:pt>
                <c:pt idx="1">
                  <c:v>90</c:v>
                </c:pt>
                <c:pt idx="2">
                  <c:v>87</c:v>
                </c:pt>
              </c:numCache>
            </c:numRef>
          </c:val>
          <c:extLst>
            <c:ext xmlns:c16="http://schemas.microsoft.com/office/drawing/2014/chart" uri="{C3380CC4-5D6E-409C-BE32-E72D297353CC}">
              <c16:uniqueId val="{00000001-A029-4F2D-A58A-42C3ED6C11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2581</c:v>
                </c:pt>
                <c:pt idx="1">
                  <c:v>2594</c:v>
                </c:pt>
                <c:pt idx="2">
                  <c:v>2590</c:v>
                </c:pt>
              </c:numCache>
            </c:numRef>
          </c:val>
          <c:extLst>
            <c:ext xmlns:c16="http://schemas.microsoft.com/office/drawing/2014/chart" uri="{C3380CC4-5D6E-409C-BE32-E72D297353CC}">
              <c16:uniqueId val="{00000002-A029-4F2D-A58A-42C3ED6C116F}"/>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6831-4FD5-B369-DB5D403EF1AA}"/>
              </c:ext>
            </c:extLst>
          </c:dPt>
          <c:dPt>
            <c:idx val="1"/>
            <c:bubble3D val="0"/>
            <c:extLst>
              <c:ext xmlns:c16="http://schemas.microsoft.com/office/drawing/2014/chart" uri="{C3380CC4-5D6E-409C-BE32-E72D297353CC}">
                <c16:uniqueId val="{00000001-6831-4FD5-B369-DB5D403EF1AA}"/>
              </c:ext>
            </c:extLst>
          </c:dPt>
          <c:dPt>
            <c:idx val="2"/>
            <c:bubble3D val="0"/>
            <c:extLst>
              <c:ext xmlns:c16="http://schemas.microsoft.com/office/drawing/2014/chart" uri="{C3380CC4-5D6E-409C-BE32-E72D297353CC}">
                <c16:uniqueId val="{00000002-6831-4FD5-B369-DB5D403EF1AA}"/>
              </c:ext>
            </c:extLst>
          </c:dPt>
          <c:dPt>
            <c:idx val="3"/>
            <c:bubble3D val="0"/>
            <c:extLst>
              <c:ext xmlns:c16="http://schemas.microsoft.com/office/drawing/2014/chart" uri="{C3380CC4-5D6E-409C-BE32-E72D297353CC}">
                <c16:uniqueId val="{00000003-6831-4FD5-B369-DB5D403EF1AA}"/>
              </c:ext>
            </c:extLst>
          </c:dPt>
          <c:dPt>
            <c:idx val="4"/>
            <c:bubble3D val="0"/>
            <c:extLst>
              <c:ext xmlns:c16="http://schemas.microsoft.com/office/drawing/2014/chart" uri="{C3380CC4-5D6E-409C-BE32-E72D297353CC}">
                <c16:uniqueId val="{00000004-6831-4FD5-B369-DB5D403EF1AA}"/>
              </c:ext>
            </c:extLst>
          </c:dPt>
          <c:dPt>
            <c:idx val="8"/>
            <c:bubble3D val="0"/>
            <c:extLst>
              <c:ext xmlns:c16="http://schemas.microsoft.com/office/drawing/2014/chart" uri="{C3380CC4-5D6E-409C-BE32-E72D297353CC}">
                <c16:uniqueId val="{00000005-6831-4FD5-B369-DB5D403EF1AA}"/>
              </c:ext>
            </c:extLst>
          </c:dPt>
          <c:dPt>
            <c:idx val="16"/>
            <c:bubble3D val="0"/>
            <c:extLst>
              <c:ext xmlns:c16="http://schemas.microsoft.com/office/drawing/2014/chart" uri="{C3380CC4-5D6E-409C-BE32-E72D297353CC}">
                <c16:uniqueId val="{00000006-6831-4FD5-B369-DB5D403EF1AA}"/>
              </c:ext>
            </c:extLst>
          </c:dPt>
          <c:dPt>
            <c:idx val="24"/>
            <c:bubble3D val="0"/>
            <c:extLst>
              <c:ext xmlns:c16="http://schemas.microsoft.com/office/drawing/2014/chart" uri="{C3380CC4-5D6E-409C-BE32-E72D297353CC}">
                <c16:uniqueId val="{00000007-6831-4FD5-B369-DB5D403EF1AA}"/>
              </c:ext>
            </c:extLst>
          </c:dPt>
          <c:dPt>
            <c:idx val="32"/>
            <c:bubble3D val="0"/>
            <c:extLst>
              <c:ext xmlns:c16="http://schemas.microsoft.com/office/drawing/2014/chart" uri="{C3380CC4-5D6E-409C-BE32-E72D297353CC}">
                <c16:uniqueId val="{00000008-6831-4FD5-B369-DB5D403EF1AA}"/>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6831-4FD5-B369-DB5D403EF1AA}"/>
                </c:ext>
              </c:extLst>
            </c:dLbl>
            <c:dLbl>
              <c:idx val="1"/>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6831-4FD5-B369-DB5D403EF1AA}"/>
                </c:ext>
              </c:extLst>
            </c:dLbl>
            <c:dLbl>
              <c:idx val="2"/>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6831-4FD5-B369-DB5D403EF1AA}"/>
                </c:ext>
              </c:extLst>
            </c:dLbl>
            <c:dLbl>
              <c:idx val="3"/>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6831-4FD5-B369-DB5D403EF1AA}"/>
                </c:ext>
              </c:extLst>
            </c:dLbl>
            <c:dLbl>
              <c:idx val="4"/>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6831-4FD5-B369-DB5D403EF1AA}"/>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6831-4FD5-B369-DB5D403EF1AA}"/>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6831-4FD5-B369-DB5D403EF1AA}"/>
                </c:ext>
              </c:extLst>
            </c:dLbl>
            <c:dLbl>
              <c:idx val="24"/>
              <c:layout>
                <c:manualLayout>
                  <c:x val="-3.9820307924571384E-2"/>
                  <c:y val="-5.5890597430757603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6831-4FD5-B369-DB5D403EF1AA}"/>
                </c:ext>
              </c:extLst>
            </c:dLbl>
            <c:dLbl>
              <c:idx val="32"/>
              <c:layout>
                <c:manualLayout>
                  <c:x val="-2.4211193375896937E-2"/>
                  <c:y val="-7.3587486780972836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6831-4FD5-B369-DB5D403EF1AA}"/>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67.900000000000006</c:v>
                </c:pt>
                <c:pt idx="8">
                  <c:v>69.599999999999994</c:v>
                </c:pt>
                <c:pt idx="16">
                  <c:v>71.900000000000006</c:v>
                </c:pt>
                <c:pt idx="24">
                  <c:v>73.599999999999994</c:v>
                </c:pt>
                <c:pt idx="32">
                  <c:v>73.2</c:v>
                </c:pt>
              </c:numCache>
            </c:numRef>
          </c:xVal>
          <c:yVal>
            <c:numRef>
              <c:f>公会計指標分析・財政指標組合せ分析表!$BP$51:$DC$51</c:f>
              <c:numCache>
                <c:formatCode>#,##0.0;"▲ "#,##0.0</c:formatCode>
                <c:ptCount val="40"/>
                <c:pt idx="0">
                  <c:v>123</c:v>
                </c:pt>
                <c:pt idx="8">
                  <c:v>114.6</c:v>
                </c:pt>
                <c:pt idx="16">
                  <c:v>101.5</c:v>
                </c:pt>
                <c:pt idx="24">
                  <c:v>93.8</c:v>
                </c:pt>
                <c:pt idx="32">
                  <c:v>89.1</c:v>
                </c:pt>
              </c:numCache>
            </c:numRef>
          </c:yVal>
          <c:smooth val="0"/>
          <c:extLst>
            <c:ext xmlns:c16="http://schemas.microsoft.com/office/drawing/2014/chart" uri="{C3380CC4-5D6E-409C-BE32-E72D297353CC}">
              <c16:uniqueId val="{00000009-6831-4FD5-B369-DB5D403EF1A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6831-4FD5-B369-DB5D403EF1AA}"/>
              </c:ext>
            </c:extLst>
          </c:dPt>
          <c:dPt>
            <c:idx val="1"/>
            <c:bubble3D val="0"/>
            <c:extLst>
              <c:ext xmlns:c16="http://schemas.microsoft.com/office/drawing/2014/chart" uri="{C3380CC4-5D6E-409C-BE32-E72D297353CC}">
                <c16:uniqueId val="{0000000B-6831-4FD5-B369-DB5D403EF1AA}"/>
              </c:ext>
            </c:extLst>
          </c:dPt>
          <c:dPt>
            <c:idx val="2"/>
            <c:bubble3D val="0"/>
            <c:extLst>
              <c:ext xmlns:c16="http://schemas.microsoft.com/office/drawing/2014/chart" uri="{C3380CC4-5D6E-409C-BE32-E72D297353CC}">
                <c16:uniqueId val="{0000000C-6831-4FD5-B369-DB5D403EF1AA}"/>
              </c:ext>
            </c:extLst>
          </c:dPt>
          <c:dPt>
            <c:idx val="3"/>
            <c:bubble3D val="0"/>
            <c:extLst>
              <c:ext xmlns:c16="http://schemas.microsoft.com/office/drawing/2014/chart" uri="{C3380CC4-5D6E-409C-BE32-E72D297353CC}">
                <c16:uniqueId val="{0000000D-6831-4FD5-B369-DB5D403EF1AA}"/>
              </c:ext>
            </c:extLst>
          </c:dPt>
          <c:dPt>
            <c:idx val="4"/>
            <c:bubble3D val="0"/>
            <c:extLst>
              <c:ext xmlns:c16="http://schemas.microsoft.com/office/drawing/2014/chart" uri="{C3380CC4-5D6E-409C-BE32-E72D297353CC}">
                <c16:uniqueId val="{0000000E-6831-4FD5-B369-DB5D403EF1AA}"/>
              </c:ext>
            </c:extLst>
          </c:dPt>
          <c:dPt>
            <c:idx val="8"/>
            <c:bubble3D val="0"/>
            <c:extLst>
              <c:ext xmlns:c16="http://schemas.microsoft.com/office/drawing/2014/chart" uri="{C3380CC4-5D6E-409C-BE32-E72D297353CC}">
                <c16:uniqueId val="{0000000F-6831-4FD5-B369-DB5D403EF1AA}"/>
              </c:ext>
            </c:extLst>
          </c:dPt>
          <c:dPt>
            <c:idx val="16"/>
            <c:bubble3D val="0"/>
            <c:extLst>
              <c:ext xmlns:c16="http://schemas.microsoft.com/office/drawing/2014/chart" uri="{C3380CC4-5D6E-409C-BE32-E72D297353CC}">
                <c16:uniqueId val="{00000010-6831-4FD5-B369-DB5D403EF1AA}"/>
              </c:ext>
            </c:extLst>
          </c:dPt>
          <c:dPt>
            <c:idx val="24"/>
            <c:bubble3D val="0"/>
            <c:extLst>
              <c:ext xmlns:c16="http://schemas.microsoft.com/office/drawing/2014/chart" uri="{C3380CC4-5D6E-409C-BE32-E72D297353CC}">
                <c16:uniqueId val="{00000011-6831-4FD5-B369-DB5D403EF1AA}"/>
              </c:ext>
            </c:extLst>
          </c:dPt>
          <c:dPt>
            <c:idx val="32"/>
            <c:bubble3D val="0"/>
            <c:extLst>
              <c:ext xmlns:c16="http://schemas.microsoft.com/office/drawing/2014/chart" uri="{C3380CC4-5D6E-409C-BE32-E72D297353CC}">
                <c16:uniqueId val="{00000012-6831-4FD5-B369-DB5D403EF1AA}"/>
              </c:ext>
            </c:extLst>
          </c:dPt>
          <c:dLbls>
            <c:dLbl>
              <c:idx val="0"/>
              <c:layout>
                <c:manualLayout>
                  <c:x val="-3.1359255137876435E-2"/>
                  <c:y val="-3.4546908408349224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6831-4FD5-B369-DB5D403EF1AA}"/>
                </c:ext>
              </c:extLst>
            </c:dLbl>
            <c:dLbl>
              <c:idx val="1"/>
              <c:delete val="1"/>
              <c:extLst>
                <c:ext xmlns:c15="http://schemas.microsoft.com/office/drawing/2012/chart" uri="{CE6537A1-D6FC-4f65-9D91-7224C49458BB}"/>
                <c:ext xmlns:c16="http://schemas.microsoft.com/office/drawing/2014/chart" uri="{C3380CC4-5D6E-409C-BE32-E72D297353CC}">
                  <c16:uniqueId val="{0000000B-6831-4FD5-B369-DB5D403EF1AA}"/>
                </c:ext>
              </c:extLst>
            </c:dLbl>
            <c:dLbl>
              <c:idx val="2"/>
              <c:delete val="1"/>
              <c:extLst>
                <c:ext xmlns:c15="http://schemas.microsoft.com/office/drawing/2012/chart" uri="{CE6537A1-D6FC-4f65-9D91-7224C49458BB}"/>
                <c:ext xmlns:c16="http://schemas.microsoft.com/office/drawing/2014/chart" uri="{C3380CC4-5D6E-409C-BE32-E72D297353CC}">
                  <c16:uniqueId val="{0000000C-6831-4FD5-B369-DB5D403EF1AA}"/>
                </c:ext>
              </c:extLst>
            </c:dLbl>
            <c:dLbl>
              <c:idx val="3"/>
              <c:delete val="1"/>
              <c:extLst>
                <c:ext xmlns:c15="http://schemas.microsoft.com/office/drawing/2012/chart" uri="{CE6537A1-D6FC-4f65-9D91-7224C49458BB}"/>
                <c:ext xmlns:c16="http://schemas.microsoft.com/office/drawing/2014/chart" uri="{C3380CC4-5D6E-409C-BE32-E72D297353CC}">
                  <c16:uniqueId val="{0000000D-6831-4FD5-B369-DB5D403EF1AA}"/>
                </c:ext>
              </c:extLst>
            </c:dLbl>
            <c:dLbl>
              <c:idx val="4"/>
              <c:delete val="1"/>
              <c:extLst>
                <c:ext xmlns:c15="http://schemas.microsoft.com/office/drawing/2012/chart" uri="{CE6537A1-D6FC-4f65-9D91-7224C49458BB}"/>
                <c:ext xmlns:c16="http://schemas.microsoft.com/office/drawing/2014/chart" uri="{C3380CC4-5D6E-409C-BE32-E72D297353CC}">
                  <c16:uniqueId val="{0000000E-6831-4FD5-B369-DB5D403EF1AA}"/>
                </c:ext>
              </c:extLst>
            </c:dLbl>
            <c:dLbl>
              <c:idx val="8"/>
              <c:layout>
                <c:manualLayout>
                  <c:x val="-3.2672246162591886E-2"/>
                  <c:y val="-7.1819502953921963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6831-4FD5-B369-DB5D403EF1AA}"/>
                </c:ext>
              </c:extLst>
            </c:dLbl>
            <c:dLbl>
              <c:idx val="16"/>
              <c:layout>
                <c:manualLayout>
                  <c:x val="-3.2015750650234161E-2"/>
                  <c:y val="-8.4167148892514615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6831-4FD5-B369-DB5D403EF1AA}"/>
                </c:ext>
              </c:extLst>
            </c:dLbl>
            <c:dLbl>
              <c:idx val="24"/>
              <c:layout>
                <c:manualLayout>
                  <c:x val="-3.2015750650234161E-2"/>
                  <c:y val="-6.8421720091606922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6831-4FD5-B369-DB5D403EF1AA}"/>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6831-4FD5-B369-DB5D403EF1AA}"/>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61.3</c:v>
                </c:pt>
                <c:pt idx="24">
                  <c:v>62.4</c:v>
                </c:pt>
                <c:pt idx="32">
                  <c:v>63.5</c:v>
                </c:pt>
              </c:numCache>
            </c:numRef>
          </c:xVal>
          <c:yVal>
            <c:numRef>
              <c:f>公会計指標分析・財政指標組合せ分析表!$BP$55:$DC$55</c:f>
              <c:numCache>
                <c:formatCode>#,##0.0;"▲ "#,##0.0</c:formatCode>
                <c:ptCount val="40"/>
                <c:pt idx="0">
                  <c:v>10.4</c:v>
                </c:pt>
                <c:pt idx="8">
                  <c:v>10.9</c:v>
                </c:pt>
                <c:pt idx="16">
                  <c:v>4.5999999999999996</c:v>
                </c:pt>
                <c:pt idx="24">
                  <c:v>1.6</c:v>
                </c:pt>
                <c:pt idx="32">
                  <c:v>0</c:v>
                </c:pt>
              </c:numCache>
            </c:numRef>
          </c:yVal>
          <c:smooth val="0"/>
          <c:extLst>
            <c:ext xmlns:c16="http://schemas.microsoft.com/office/drawing/2014/chart" uri="{C3380CC4-5D6E-409C-BE32-E72D297353CC}">
              <c16:uniqueId val="{00000013-6831-4FD5-B369-DB5D403EF1AA}"/>
            </c:ext>
          </c:extLst>
        </c:ser>
        <c:dLbls>
          <c:showLegendKey val="0"/>
          <c:showVal val="1"/>
          <c:showCatName val="0"/>
          <c:showSerName val="0"/>
          <c:showPercent val="0"/>
          <c:showBubbleSize val="0"/>
        </c:dLbls>
        <c:axId val="3"/>
        <c:axId val="2"/>
      </c:scatterChart>
      <c:valAx>
        <c:axId val="3"/>
        <c:scaling>
          <c:orientation val="maxMin"/>
          <c:max val="8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300560402923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140"/>
          <c:min val="-3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188994579562E-2"/>
              <c:y val="0.25088068383343975"/>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7E3E-4EC6-9FFA-7F4A3C85D510}"/>
              </c:ext>
            </c:extLst>
          </c:dPt>
          <c:dPt>
            <c:idx val="1"/>
            <c:bubble3D val="0"/>
            <c:extLst>
              <c:ext xmlns:c16="http://schemas.microsoft.com/office/drawing/2014/chart" uri="{C3380CC4-5D6E-409C-BE32-E72D297353CC}">
                <c16:uniqueId val="{00000001-7E3E-4EC6-9FFA-7F4A3C85D510}"/>
              </c:ext>
            </c:extLst>
          </c:dPt>
          <c:dPt>
            <c:idx val="2"/>
            <c:bubble3D val="0"/>
            <c:extLst>
              <c:ext xmlns:c16="http://schemas.microsoft.com/office/drawing/2014/chart" uri="{C3380CC4-5D6E-409C-BE32-E72D297353CC}">
                <c16:uniqueId val="{00000002-7E3E-4EC6-9FFA-7F4A3C85D510}"/>
              </c:ext>
            </c:extLst>
          </c:dPt>
          <c:dPt>
            <c:idx val="3"/>
            <c:bubble3D val="0"/>
            <c:extLst>
              <c:ext xmlns:c16="http://schemas.microsoft.com/office/drawing/2014/chart" uri="{C3380CC4-5D6E-409C-BE32-E72D297353CC}">
                <c16:uniqueId val="{00000003-7E3E-4EC6-9FFA-7F4A3C85D510}"/>
              </c:ext>
            </c:extLst>
          </c:dPt>
          <c:dPt>
            <c:idx val="4"/>
            <c:bubble3D val="0"/>
            <c:extLst>
              <c:ext xmlns:c16="http://schemas.microsoft.com/office/drawing/2014/chart" uri="{C3380CC4-5D6E-409C-BE32-E72D297353CC}">
                <c16:uniqueId val="{00000004-7E3E-4EC6-9FFA-7F4A3C85D510}"/>
              </c:ext>
            </c:extLst>
          </c:dPt>
          <c:dPt>
            <c:idx val="8"/>
            <c:bubble3D val="0"/>
            <c:extLst>
              <c:ext xmlns:c16="http://schemas.microsoft.com/office/drawing/2014/chart" uri="{C3380CC4-5D6E-409C-BE32-E72D297353CC}">
                <c16:uniqueId val="{00000005-7E3E-4EC6-9FFA-7F4A3C85D510}"/>
              </c:ext>
            </c:extLst>
          </c:dPt>
          <c:dPt>
            <c:idx val="16"/>
            <c:bubble3D val="0"/>
            <c:extLst>
              <c:ext xmlns:c16="http://schemas.microsoft.com/office/drawing/2014/chart" uri="{C3380CC4-5D6E-409C-BE32-E72D297353CC}">
                <c16:uniqueId val="{00000006-7E3E-4EC6-9FFA-7F4A3C85D510}"/>
              </c:ext>
            </c:extLst>
          </c:dPt>
          <c:dPt>
            <c:idx val="24"/>
            <c:bubble3D val="0"/>
            <c:extLst>
              <c:ext xmlns:c16="http://schemas.microsoft.com/office/drawing/2014/chart" uri="{C3380CC4-5D6E-409C-BE32-E72D297353CC}">
                <c16:uniqueId val="{00000007-7E3E-4EC6-9FFA-7F4A3C85D510}"/>
              </c:ext>
            </c:extLst>
          </c:dPt>
          <c:dPt>
            <c:idx val="32"/>
            <c:bubble3D val="0"/>
            <c:extLst>
              <c:ext xmlns:c16="http://schemas.microsoft.com/office/drawing/2014/chart" uri="{C3380CC4-5D6E-409C-BE32-E72D297353CC}">
                <c16:uniqueId val="{00000008-7E3E-4EC6-9FFA-7F4A3C85D510}"/>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7E3E-4EC6-9FFA-7F4A3C85D510}"/>
                </c:ext>
              </c:extLst>
            </c:dLbl>
            <c:dLbl>
              <c:idx val="1"/>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E3E-4EC6-9FFA-7F4A3C85D510}"/>
                </c:ext>
              </c:extLst>
            </c:dLbl>
            <c:dLbl>
              <c:idx val="2"/>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E3E-4EC6-9FFA-7F4A3C85D510}"/>
                </c:ext>
              </c:extLst>
            </c:dLbl>
            <c:dLbl>
              <c:idx val="3"/>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E3E-4EC6-9FFA-7F4A3C85D510}"/>
                </c:ext>
              </c:extLst>
            </c:dLbl>
            <c:dLbl>
              <c:idx val="4"/>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E3E-4EC6-9FFA-7F4A3C85D510}"/>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7E3E-4EC6-9FFA-7F4A3C85D510}"/>
                </c:ext>
              </c:extLst>
            </c:dLbl>
            <c:dLbl>
              <c:idx val="16"/>
              <c:layout>
                <c:manualLayout>
                  <c:x val="0"/>
                  <c:y val="5.6695392240737824E-3"/>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7E3E-4EC6-9FFA-7F4A3C85D510}"/>
                </c:ext>
              </c:extLst>
            </c:dLbl>
            <c:dLbl>
              <c:idx val="24"/>
              <c:layout>
                <c:manualLayout>
                  <c:x val="0"/>
                  <c:y val="5.3154070773001293E-3"/>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7E3E-4EC6-9FFA-7F4A3C85D510}"/>
                </c:ext>
              </c:extLst>
            </c:dLbl>
            <c:dLbl>
              <c:idx val="32"/>
              <c:layout>
                <c:manualLayout>
                  <c:x val="0"/>
                  <c:y val="-1.0984946301373992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7E3E-4EC6-9FFA-7F4A3C85D510}"/>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c:v>
                </c:pt>
                <c:pt idx="8">
                  <c:v>17</c:v>
                </c:pt>
                <c:pt idx="16">
                  <c:v>17.2</c:v>
                </c:pt>
                <c:pt idx="24">
                  <c:v>17.2</c:v>
                </c:pt>
                <c:pt idx="32">
                  <c:v>17.600000000000001</c:v>
                </c:pt>
              </c:numCache>
            </c:numRef>
          </c:xVal>
          <c:yVal>
            <c:numRef>
              <c:f>公会計指標分析・財政指標組合せ分析表!$BP$73:$DC$73</c:f>
              <c:numCache>
                <c:formatCode>#,##0.0;"▲ "#,##0.0</c:formatCode>
                <c:ptCount val="40"/>
                <c:pt idx="0">
                  <c:v>123</c:v>
                </c:pt>
                <c:pt idx="8">
                  <c:v>114.6</c:v>
                </c:pt>
                <c:pt idx="16">
                  <c:v>101.5</c:v>
                </c:pt>
                <c:pt idx="24">
                  <c:v>93.8</c:v>
                </c:pt>
                <c:pt idx="32">
                  <c:v>89.1</c:v>
                </c:pt>
              </c:numCache>
            </c:numRef>
          </c:yVal>
          <c:smooth val="0"/>
          <c:extLst>
            <c:ext xmlns:c16="http://schemas.microsoft.com/office/drawing/2014/chart" uri="{C3380CC4-5D6E-409C-BE32-E72D297353CC}">
              <c16:uniqueId val="{00000009-7E3E-4EC6-9FFA-7F4A3C85D51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7E3E-4EC6-9FFA-7F4A3C85D510}"/>
              </c:ext>
            </c:extLst>
          </c:dPt>
          <c:dPt>
            <c:idx val="1"/>
            <c:bubble3D val="0"/>
            <c:extLst>
              <c:ext xmlns:c16="http://schemas.microsoft.com/office/drawing/2014/chart" uri="{C3380CC4-5D6E-409C-BE32-E72D297353CC}">
                <c16:uniqueId val="{0000000B-7E3E-4EC6-9FFA-7F4A3C85D510}"/>
              </c:ext>
            </c:extLst>
          </c:dPt>
          <c:dPt>
            <c:idx val="2"/>
            <c:bubble3D val="0"/>
            <c:extLst>
              <c:ext xmlns:c16="http://schemas.microsoft.com/office/drawing/2014/chart" uri="{C3380CC4-5D6E-409C-BE32-E72D297353CC}">
                <c16:uniqueId val="{0000000C-7E3E-4EC6-9FFA-7F4A3C85D510}"/>
              </c:ext>
            </c:extLst>
          </c:dPt>
          <c:dPt>
            <c:idx val="3"/>
            <c:bubble3D val="0"/>
            <c:extLst>
              <c:ext xmlns:c16="http://schemas.microsoft.com/office/drawing/2014/chart" uri="{C3380CC4-5D6E-409C-BE32-E72D297353CC}">
                <c16:uniqueId val="{0000000D-7E3E-4EC6-9FFA-7F4A3C85D510}"/>
              </c:ext>
            </c:extLst>
          </c:dPt>
          <c:dPt>
            <c:idx val="4"/>
            <c:bubble3D val="0"/>
            <c:extLst>
              <c:ext xmlns:c16="http://schemas.microsoft.com/office/drawing/2014/chart" uri="{C3380CC4-5D6E-409C-BE32-E72D297353CC}">
                <c16:uniqueId val="{0000000E-7E3E-4EC6-9FFA-7F4A3C85D510}"/>
              </c:ext>
            </c:extLst>
          </c:dPt>
          <c:dPt>
            <c:idx val="8"/>
            <c:bubble3D val="0"/>
            <c:extLst>
              <c:ext xmlns:c16="http://schemas.microsoft.com/office/drawing/2014/chart" uri="{C3380CC4-5D6E-409C-BE32-E72D297353CC}">
                <c16:uniqueId val="{0000000F-7E3E-4EC6-9FFA-7F4A3C85D510}"/>
              </c:ext>
            </c:extLst>
          </c:dPt>
          <c:dPt>
            <c:idx val="16"/>
            <c:bubble3D val="0"/>
            <c:extLst>
              <c:ext xmlns:c16="http://schemas.microsoft.com/office/drawing/2014/chart" uri="{C3380CC4-5D6E-409C-BE32-E72D297353CC}">
                <c16:uniqueId val="{00000010-7E3E-4EC6-9FFA-7F4A3C85D510}"/>
              </c:ext>
            </c:extLst>
          </c:dPt>
          <c:dPt>
            <c:idx val="24"/>
            <c:bubble3D val="0"/>
            <c:extLst>
              <c:ext xmlns:c16="http://schemas.microsoft.com/office/drawing/2014/chart" uri="{C3380CC4-5D6E-409C-BE32-E72D297353CC}">
                <c16:uniqueId val="{00000011-7E3E-4EC6-9FFA-7F4A3C85D510}"/>
              </c:ext>
            </c:extLst>
          </c:dPt>
          <c:dPt>
            <c:idx val="32"/>
            <c:bubble3D val="0"/>
            <c:extLst>
              <c:ext xmlns:c16="http://schemas.microsoft.com/office/drawing/2014/chart" uri="{C3380CC4-5D6E-409C-BE32-E72D297353CC}">
                <c16:uniqueId val="{00000012-7E3E-4EC6-9FFA-7F4A3C85D510}"/>
              </c:ext>
            </c:extLst>
          </c:dPt>
          <c:dLbls>
            <c:dLbl>
              <c:idx val="0"/>
              <c:layout>
                <c:manualLayout>
                  <c:x val="-3.854853012801087E-2"/>
                  <c:y val="-4.3475885792725176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7E3E-4EC6-9FFA-7F4A3C85D510}"/>
                </c:ext>
              </c:extLst>
            </c:dLbl>
            <c:dLbl>
              <c:idx val="1"/>
              <c:delete val="1"/>
              <c:extLst>
                <c:ext xmlns:c15="http://schemas.microsoft.com/office/drawing/2012/chart" uri="{CE6537A1-D6FC-4f65-9D91-7224C49458BB}"/>
                <c:ext xmlns:c16="http://schemas.microsoft.com/office/drawing/2014/chart" uri="{C3380CC4-5D6E-409C-BE32-E72D297353CC}">
                  <c16:uniqueId val="{0000000B-7E3E-4EC6-9FFA-7F4A3C85D510}"/>
                </c:ext>
              </c:extLst>
            </c:dLbl>
            <c:dLbl>
              <c:idx val="2"/>
              <c:delete val="1"/>
              <c:extLst>
                <c:ext xmlns:c15="http://schemas.microsoft.com/office/drawing/2012/chart" uri="{CE6537A1-D6FC-4f65-9D91-7224C49458BB}"/>
                <c:ext xmlns:c16="http://schemas.microsoft.com/office/drawing/2014/chart" uri="{C3380CC4-5D6E-409C-BE32-E72D297353CC}">
                  <c16:uniqueId val="{0000000C-7E3E-4EC6-9FFA-7F4A3C85D510}"/>
                </c:ext>
              </c:extLst>
            </c:dLbl>
            <c:dLbl>
              <c:idx val="3"/>
              <c:delete val="1"/>
              <c:extLst>
                <c:ext xmlns:c15="http://schemas.microsoft.com/office/drawing/2012/chart" uri="{CE6537A1-D6FC-4f65-9D91-7224C49458BB}"/>
                <c:ext xmlns:c16="http://schemas.microsoft.com/office/drawing/2014/chart" uri="{C3380CC4-5D6E-409C-BE32-E72D297353CC}">
                  <c16:uniqueId val="{0000000D-7E3E-4EC6-9FFA-7F4A3C85D510}"/>
                </c:ext>
              </c:extLst>
            </c:dLbl>
            <c:dLbl>
              <c:idx val="4"/>
              <c:delete val="1"/>
              <c:extLst>
                <c:ext xmlns:c15="http://schemas.microsoft.com/office/drawing/2012/chart" uri="{CE6537A1-D6FC-4f65-9D91-7224C49458BB}"/>
                <c:ext xmlns:c16="http://schemas.microsoft.com/office/drawing/2014/chart" uri="{C3380CC4-5D6E-409C-BE32-E72D297353CC}">
                  <c16:uniqueId val="{0000000E-7E3E-4EC6-9FFA-7F4A3C85D510}"/>
                </c:ext>
              </c:extLst>
            </c:dLbl>
            <c:dLbl>
              <c:idx val="8"/>
              <c:layout>
                <c:manualLayout>
                  <c:x val="-2.3221904033303143E-2"/>
                  <c:y val="-5.3257502018964245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7E3E-4EC6-9FFA-7F4A3C85D510}"/>
                </c:ext>
              </c:extLst>
            </c:dLbl>
            <c:dLbl>
              <c:idx val="16"/>
              <c:layout>
                <c:manualLayout>
                  <c:x val="-3.2940594013913145E-2"/>
                  <c:y val="-4.65942351122366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7E3E-4EC6-9FFA-7F4A3C85D510}"/>
                </c:ext>
              </c:extLst>
            </c:dLbl>
            <c:dLbl>
              <c:idx val="24"/>
              <c:layout>
                <c:manualLayout>
                  <c:x val="-3.1570342725075584E-2"/>
                  <c:y val="-0.10696451897278389"/>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7E3E-4EC6-9FFA-7F4A3C85D510}"/>
                </c:ext>
              </c:extLst>
            </c:dLbl>
            <c:dLbl>
              <c:idx val="32"/>
              <c:layout>
                <c:manualLayout>
                  <c:x val="-3.1570342725075584E-2"/>
                  <c:y val="-6.179006607955164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7E3E-4EC6-9FFA-7F4A3C85D510}"/>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6.3</c:v>
                </c:pt>
                <c:pt idx="24">
                  <c:v>6.6</c:v>
                </c:pt>
                <c:pt idx="32">
                  <c:v>6.8</c:v>
                </c:pt>
              </c:numCache>
            </c:numRef>
          </c:xVal>
          <c:yVal>
            <c:numRef>
              <c:f>公会計指標分析・財政指標組合せ分析表!$BP$77:$DC$77</c:f>
              <c:numCache>
                <c:formatCode>#,##0.0;"▲ "#,##0.0</c:formatCode>
                <c:ptCount val="40"/>
                <c:pt idx="0">
                  <c:v>10.4</c:v>
                </c:pt>
                <c:pt idx="8">
                  <c:v>10.9</c:v>
                </c:pt>
                <c:pt idx="16">
                  <c:v>4.5999999999999996</c:v>
                </c:pt>
                <c:pt idx="24">
                  <c:v>1.6</c:v>
                </c:pt>
                <c:pt idx="32">
                  <c:v>0</c:v>
                </c:pt>
              </c:numCache>
            </c:numRef>
          </c:yVal>
          <c:smooth val="0"/>
          <c:extLst>
            <c:ext xmlns:c16="http://schemas.microsoft.com/office/drawing/2014/chart" uri="{C3380CC4-5D6E-409C-BE32-E72D297353CC}">
              <c16:uniqueId val="{00000013-7E3E-4EC6-9FFA-7F4A3C85D510}"/>
            </c:ext>
          </c:extLst>
        </c:ser>
        <c:dLbls>
          <c:showLegendKey val="0"/>
          <c:showVal val="1"/>
          <c:showCatName val="0"/>
          <c:showSerName val="0"/>
          <c:showPercent val="0"/>
          <c:showBubbleSize val="0"/>
        </c:dLbls>
        <c:axId val="3"/>
        <c:axId val="2"/>
      </c:scatterChart>
      <c:valAx>
        <c:axId val="3"/>
        <c:scaling>
          <c:orientation val="maxMin"/>
          <c:max val="20"/>
          <c:min val="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280224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140"/>
          <c:min val="-3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京都府与謝野町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a:ea typeface="ＭＳ ゴシック"/>
            </a:rPr>
            <a:t>　</a:t>
          </a:r>
          <a:r>
            <a:rPr kumimoji="1" lang="ja-JP" altLang="en-US" sz="1400">
              <a:solidFill>
                <a:sysClr val="windowText" lastClr="000000"/>
              </a:solidFill>
              <a:latin typeface="ＭＳ ゴシック"/>
              <a:ea typeface="ＭＳ ゴシック"/>
            </a:rPr>
            <a:t>実質公債費比率は昨年度との比較で３カ年平均の比率は０．４ポイント増であり、類似団体平均との差は１０．８ポイントと昨年度よりも広がっている。</a:t>
          </a:r>
        </a:p>
        <a:p>
          <a:r>
            <a:rPr kumimoji="1" lang="ja-JP" altLang="en-US" sz="1400">
              <a:solidFill>
                <a:sysClr val="windowText" lastClr="000000"/>
              </a:solidFill>
              <a:latin typeface="ＭＳ ゴシック"/>
              <a:ea typeface="ＭＳ ゴシック"/>
            </a:rPr>
            <a:t>　一般会計の元利償還、公営企業会計の元利償還金に対する繰入金は徐々に減少傾向にあるが、全会計のバランスを見渡して、計画的な起債発行を努めていく必要がある。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京都府与謝野町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昨年度と比べ、分母を構成する普通交付税は減となっており、繰上償還の実施により地方債残高が減少し、４．７ポイントの減となっているが、</a:t>
          </a:r>
          <a:r>
            <a:rPr kumimoji="1" lang="ja-JP" altLang="en-US" sz="1400">
              <a:latin typeface="ＭＳ Ｐゴシック"/>
              <a:ea typeface="ＭＳ Ｐゴシック"/>
            </a:rPr>
            <a:t>類似団体平均を大きく上回っている</a:t>
          </a:r>
          <a:r>
            <a:rPr kumimoji="1" lang="ja-JP" altLang="en-US" sz="1400">
              <a:solidFill>
                <a:sysClr val="windowText" lastClr="000000"/>
              </a:solidFill>
              <a:latin typeface="ＭＳ ゴシック"/>
              <a:ea typeface="ＭＳ ゴシック"/>
            </a:rPr>
            <a:t>。償還が進むにつれて地方債残高は減少していくが、今後も大規模建設事業の実施が予定されおり、計画的な地方債発行に努めなければならない。加えて比率が大きくなっている要因が繰出金にあるため、繰出金の見直しを行わなければ将来負担は解消されず、今後も比率が悪化していく懸念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京都府与謝野町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令和５年度は財政調整基金を１億３，０００万円取り崩すなどしたため、基金全体で約１億１，０００万円の減額となった。一方で公共施設等総合管理基金に３，０００万円を積立て、減債基金に１億円を積立てて繰上償還を実施する等、将来の負担に備えた基金の積立てや活用を行うことができ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今後も基金活用により効果的に事業を進めていくこととし、全体的な事務事業の見直しも同時に行い、無為に基金を取り崩す財政運営にならないよう努める。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〇地域振興基金</a:t>
          </a:r>
          <a:r>
            <a:rPr kumimoji="1" lang="en-US" altLang="ja-JP" sz="1300">
              <a:solidFill>
                <a:sysClr val="windowText" lastClr="000000"/>
              </a:solidFill>
              <a:effectLst/>
              <a:latin typeface="ＭＳ ゴシック"/>
              <a:ea typeface="ＭＳ ゴシック"/>
              <a:cs typeface="+mn-cs"/>
            </a:rPr>
            <a:t>…</a:t>
          </a:r>
          <a:r>
            <a:rPr kumimoji="1" lang="ja-JP" altLang="en-US" sz="1300">
              <a:solidFill>
                <a:sysClr val="windowText" lastClr="000000"/>
              </a:solidFill>
              <a:effectLst/>
              <a:latin typeface="ＭＳ ゴシック"/>
              <a:ea typeface="ＭＳ ゴシック"/>
              <a:cs typeface="+mn-cs"/>
            </a:rPr>
            <a:t>町民の連帯の強化及び均衡ある地域振興を図るための事業に活用。</a:t>
          </a:r>
        </a:p>
        <a:p>
          <a:r>
            <a:rPr kumimoji="1" lang="ja-JP" altLang="en-US" sz="1300">
              <a:solidFill>
                <a:sysClr val="windowText" lastClr="000000"/>
              </a:solidFill>
              <a:effectLst/>
              <a:latin typeface="ＭＳ ゴシック"/>
              <a:ea typeface="ＭＳ ゴシック"/>
              <a:cs typeface="+mn-cs"/>
            </a:rPr>
            <a:t>〇公共施設等総合管理基金</a:t>
          </a:r>
          <a:r>
            <a:rPr kumimoji="1" lang="en-US" altLang="ja-JP" sz="1300">
              <a:solidFill>
                <a:sysClr val="windowText" lastClr="000000"/>
              </a:solidFill>
              <a:effectLst/>
              <a:latin typeface="ＭＳ ゴシック"/>
              <a:ea typeface="ＭＳ ゴシック"/>
              <a:cs typeface="+mn-cs"/>
            </a:rPr>
            <a:t>…公共施設の建設及び整備並びに車両の保全等の事業に係る経費に加え、解体等の除却に係る経費財源として活用。</a:t>
          </a:r>
        </a:p>
        <a:p>
          <a:r>
            <a:rPr kumimoji="1" lang="ja-JP" altLang="en-US" sz="1300">
              <a:solidFill>
                <a:sysClr val="windowText" lastClr="000000"/>
              </a:solidFill>
              <a:effectLst/>
              <a:latin typeface="ＭＳ ゴシック"/>
              <a:ea typeface="ＭＳ ゴシック"/>
              <a:cs typeface="+mn-cs"/>
            </a:rPr>
            <a:t>〇有線テレビ放送等施設基金</a:t>
          </a:r>
          <a:r>
            <a:rPr kumimoji="1" lang="en-US" altLang="ja-JP" sz="1300">
              <a:solidFill>
                <a:sysClr val="windowText" lastClr="000000"/>
              </a:solidFill>
              <a:effectLst/>
              <a:latin typeface="ＭＳ ゴシック"/>
              <a:ea typeface="ＭＳ ゴシック"/>
              <a:cs typeface="+mn-cs"/>
            </a:rPr>
            <a:t>…</a:t>
          </a:r>
          <a:r>
            <a:rPr kumimoji="1" lang="ja-JP" altLang="en-US" sz="1300">
              <a:solidFill>
                <a:sysClr val="windowText" lastClr="000000"/>
              </a:solidFill>
              <a:effectLst/>
              <a:latin typeface="ＭＳ ゴシック"/>
              <a:ea typeface="ＭＳ ゴシック"/>
              <a:cs typeface="+mn-cs"/>
            </a:rPr>
            <a:t>有線テレビ放送等施設の大規模な改修等に要する費用に充て活用。</a:t>
          </a:r>
        </a:p>
        <a:p>
          <a:r>
            <a:rPr kumimoji="1" lang="ja-JP" altLang="en-US" sz="1300">
              <a:solidFill>
                <a:sysClr val="windowText" lastClr="000000"/>
              </a:solidFill>
              <a:effectLst/>
              <a:latin typeface="ＭＳ ゴシック"/>
              <a:ea typeface="ＭＳ ゴシック"/>
              <a:cs typeface="+mn-cs"/>
            </a:rPr>
            <a:t>〇ふるさと人づくり基金</a:t>
          </a:r>
          <a:r>
            <a:rPr kumimoji="1" lang="en-US" altLang="ja-JP" sz="1300">
              <a:solidFill>
                <a:sysClr val="windowText" lastClr="000000"/>
              </a:solidFill>
              <a:effectLst/>
              <a:latin typeface="ＭＳ ゴシック"/>
              <a:ea typeface="ＭＳ ゴシック"/>
              <a:cs typeface="+mn-cs"/>
            </a:rPr>
            <a:t>…</a:t>
          </a:r>
          <a:r>
            <a:rPr kumimoji="1" lang="ja-JP" altLang="en-US" sz="1300">
              <a:solidFill>
                <a:sysClr val="windowText" lastClr="000000"/>
              </a:solidFill>
              <a:effectLst/>
              <a:latin typeface="ＭＳ ゴシック"/>
              <a:ea typeface="ＭＳ ゴシック"/>
              <a:cs typeface="+mn-cs"/>
            </a:rPr>
            <a:t>「自ら考え自ら行う地域づくり」の意識を広め、活力と魅力ある与謝野町のまちづくりを進める人材の養成に活用。</a:t>
          </a:r>
        </a:p>
        <a:p>
          <a:r>
            <a:rPr kumimoji="1" lang="ja-JP" altLang="en-US" sz="1300">
              <a:solidFill>
                <a:sysClr val="windowText" lastClr="000000"/>
              </a:solidFill>
              <a:effectLst/>
              <a:latin typeface="ＭＳ ゴシック"/>
              <a:ea typeface="ＭＳ ゴシック"/>
              <a:cs typeface="+mn-cs"/>
            </a:rPr>
            <a:t>〇ひと・しごと・まち創生基金</a:t>
          </a:r>
          <a:r>
            <a:rPr kumimoji="1" lang="en-US" altLang="ja-JP" sz="1300">
              <a:solidFill>
                <a:sysClr val="windowText" lastClr="000000"/>
              </a:solidFill>
              <a:effectLst/>
              <a:latin typeface="ＭＳ ゴシック"/>
              <a:ea typeface="ＭＳ ゴシック"/>
              <a:cs typeface="+mn-cs"/>
            </a:rPr>
            <a:t>…</a:t>
          </a:r>
          <a:r>
            <a:rPr kumimoji="1" lang="ja-JP" altLang="en-US" sz="1300">
              <a:solidFill>
                <a:sysClr val="windowText" lastClr="000000"/>
              </a:solidFill>
              <a:effectLst/>
              <a:latin typeface="ＭＳ ゴシック"/>
              <a:ea typeface="ＭＳ ゴシック"/>
              <a:cs typeface="+mn-cs"/>
            </a:rPr>
            <a:t>人口減少かつ少子高齢社会において、将来にわたって活力ある町の地域社会を維持及び発展させるため、豊かな生活を安心して営むことができる地域社会の形成、地域社会を担う多様な人材の確保及び地域における魅力ある就業機会の創出を一体的に推進する「与謝野町ひと・しごと・まち創生総合戦略」に係る事業に活用。</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地域振興基金において生活交通路線維持確保事業（１１百万円）、地域づくり支援事業（５百万円）等へ活用</a:t>
          </a:r>
        </a:p>
        <a:p>
          <a:r>
            <a:rPr kumimoji="1" lang="ja-JP" altLang="en-US" sz="1300">
              <a:solidFill>
                <a:sysClr val="windowText" lastClr="000000"/>
              </a:solidFill>
              <a:effectLst/>
              <a:latin typeface="ＭＳ ゴシック"/>
              <a:ea typeface="ＭＳ ゴシック"/>
              <a:cs typeface="+mn-cs"/>
            </a:rPr>
            <a:t>　公共施設等総合管理基金の３４百万円の積立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各種基金の使途に則る事業へ活用していくとともに、基金の使途の明確化を図るために、個々の特定目的基金に積み立てていくことを予定している。また、公共施設建設基金については、令和５年度に公共施設等総合管理基金に条例改正し、公共施設の整備事業に活用するだけでなく、公共施設マネジメントを推進するため、施設の長寿命化や老朽化施設の解体等、柔軟に活用していく。</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a:t>
          </a:r>
          <a:r>
            <a:rPr kumimoji="1" lang="ja-JP" altLang="en-US" sz="1300">
              <a:solidFill>
                <a:sysClr val="windowText" lastClr="000000"/>
              </a:solidFill>
              <a:latin typeface="ＭＳ ゴシック"/>
              <a:ea typeface="ＭＳ ゴシック"/>
            </a:rPr>
            <a:t>令和５年度については、１億３，０００万円の取り崩しを行った。減債基金と公共施設等総合管理基金への積立てを１億３，０００万円行ったことによる収支不足が原因となり、約１億円の減額となった。</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これまでから普通交付税の逓減のほか、一般財源総額の減少も基金取崩の大きな要因となっていることから、全体的な事務事業の見直しを行うことで無為に基金を取り崩すことのないよう財政運営に努める。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令和５年度に実質公債費比率、将来負担比率の抑制を図るため、減債基金約１億３００万円を活用し地方債の繰上償還を実施した。</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一方で一般財源により約１億円の積立てを行ったため、前年度比で残高の大きな変動はなかった。</a:t>
          </a:r>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今後予定している大規模事業の実施に伴う実質公債費比率悪化の抑制のために、後年度に活用できるよう引き続き減債基金の積み立てに努める。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B811590F-53CA-4E92-9C6D-6A4F58A2BF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7D6F61FE-046F-4AF1-9766-9687EBD0DD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3CF85BFA-9650-44B7-B5ED-54AEC6F9A35A}"/>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122D429B-B3A9-4031-B661-2C974A767C1A}"/>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816E62B5-3F77-4030-8FA5-0BEE6DADDEC8}"/>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5241188E-47EA-4FA5-8D79-D9ECEEFDF937}"/>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京都府与謝野町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9BAAD289-4A34-4AFA-BE5B-98881737054D}"/>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A1A14996-2B99-4C6E-8A69-096202B7AD15}"/>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A22B83E5-0122-4FDF-81C5-13A5A34E2D2C}"/>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D1F82D1-3D03-411B-99E3-A77087EFE5F2}"/>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44AF494-E4E7-4C9C-A617-609E508C851E}"/>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E2A36A7-C37F-4ACC-A5D6-F434C8ABF616}"/>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19,777
19,660
108.38
12,360,664
12,295,245
25,215
7,759,544
12,109,377</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C43B2E0-B04F-4758-8985-D3796DEE639B}"/>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3D3623A-9819-4404-94FA-89927912125E}"/>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BA2872E-EBC4-425B-95E7-4A8F73C501A3}"/>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17.6
89.1</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23D9B1E-8E07-4AB3-A4D5-345029A340AA}"/>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4FA1FBE-8AAD-4C50-88EF-C69431AB9756}"/>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1D48FEB-FFF1-402D-B9E7-9EA84212F691}"/>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0B7FDD2-A862-480C-A9C5-BBFF3DA32F85}"/>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4D6B9AD-E18D-4C9B-AC22-B2C4CDDC2F29}"/>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B328796-068F-478B-A921-438FB9348319}"/>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EC2625B-25A3-47EE-86B7-169729F2920C}"/>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9E7BEBEB-432D-4B2D-B110-D19A2362DDE9}"/>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398B8FDD-4DEE-4FA6-B2DD-7F7031E816F9}"/>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C2B6689-42E2-4947-BC86-C01870F37F7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CFF8B88-355A-47A9-8816-A8C25FD3F74C}"/>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B2D6098D-A4F2-4093-AEDC-E1C8833EBDED}"/>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A746E6D-9143-4174-86FC-ECF52114E77C}"/>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7CC067F-447C-447F-988D-30AB00C37CC2}"/>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7F6AD9F4-E1CD-4806-939D-F69D6BCFF512}"/>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3D68EA2A-98D8-4A86-B01C-1E08DF4DD7E8}"/>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a:extLst>
            <a:ext uri="{FF2B5EF4-FFF2-40B4-BE49-F238E27FC236}">
              <a16:creationId xmlns:a16="http://schemas.microsoft.com/office/drawing/2014/main" id="{9CF95A1A-2636-479D-9E06-D49DDB45FFF2}"/>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4" name="テキスト ボックス 33">
          <a:extLst>
            <a:ext uri="{FF2B5EF4-FFF2-40B4-BE49-F238E27FC236}">
              <a16:creationId xmlns:a16="http://schemas.microsoft.com/office/drawing/2014/main" id="{F7FF722F-A3F9-4084-B806-4F0B9E8B8AF0}"/>
            </a:ext>
          </a:extLst>
        </xdr:cNvPr>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5270"/>
    <xdr:sp macro="" textlink="">
      <xdr:nvSpPr>
        <xdr:cNvPr id="35" name="テキスト ボックス 34">
          <a:extLst>
            <a:ext uri="{FF2B5EF4-FFF2-40B4-BE49-F238E27FC236}">
              <a16:creationId xmlns:a16="http://schemas.microsoft.com/office/drawing/2014/main" id="{703DE9D4-758F-48D2-853F-1528461CF7CF}"/>
            </a:ext>
          </a:extLst>
        </xdr:cNvPr>
        <xdr:cNvSpPr txBox="1"/>
      </xdr:nvSpPr>
      <xdr:spPr>
        <a:xfrm>
          <a:off x="419100" y="3734435"/>
          <a:ext cx="184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F3FD0160-612D-4167-9E93-8E29DD3F4518}"/>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E73CC760-1A52-4BC1-88AB-A36FF820B078}"/>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a:extLst>
            <a:ext uri="{FF2B5EF4-FFF2-40B4-BE49-F238E27FC236}">
              <a16:creationId xmlns:a16="http://schemas.microsoft.com/office/drawing/2014/main" id="{C501A809-4252-4A63-8EE2-2A2B03B64F4A}"/>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[ 73.2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EF45BD5-0467-4014-B297-C095E8DBB401}"/>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A6E3DD6-A9B2-4CAF-816A-3DB0403AFF58}"/>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E64C3F2-4530-477A-98A3-9674C301857A}"/>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81711A9-1092-4497-8A98-6818CB8758D3}"/>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4D0514F-5ACC-4ADA-BADE-1DA7AEEE06AA}"/>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95E4A67-4D64-4EFD-ABB2-59E3C29424F3}"/>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0777C0D-A96D-42D6-9BBE-069AAC2B76AE}"/>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49C2413-D28E-4617-ACE8-EC3CC300E48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AD18AFE-CD39-44E9-A3B5-BCCC31518704}"/>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FF3C475-B0B7-46F5-8129-3FCA455CC960}"/>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当町は、合併団体であるため多くの施設を管理していますが、条例上の施設廃止が進んでも、財政負担の面から施設の解体まで進んでいないケースがあり、</a:t>
          </a:r>
          <a:r>
            <a:rPr kumimoji="1" lang="ja-JP" altLang="en-US" sz="1100">
              <a:solidFill>
                <a:sysClr val="windowText" lastClr="000000"/>
              </a:solidFill>
              <a:latin typeface="ＭＳ Ｐゴシック"/>
              <a:ea typeface="ＭＳ Ｐゴシック"/>
            </a:rPr>
            <a:t>高い</a:t>
          </a:r>
          <a:r>
            <a:rPr kumimoji="1" lang="ja-JP" altLang="en-US" sz="1100">
              <a:latin typeface="ＭＳ Ｐゴシック"/>
              <a:ea typeface="ＭＳ Ｐゴシック"/>
            </a:rPr>
            <a:t>比率となっています。</a:t>
          </a:r>
          <a:endParaRPr kumimoji="1" lang="en-US" altLang="ja-JP" sz="1100">
            <a:latin typeface="ＭＳ Ｐゴシック"/>
            <a:ea typeface="ＭＳ Ｐゴシック"/>
          </a:endParaRPr>
        </a:p>
        <a:p>
          <a:r>
            <a:rPr kumimoji="1" lang="ja-JP" altLang="en-US" sz="1100">
              <a:latin typeface="ＭＳ Ｐゴシック"/>
              <a:ea typeface="ＭＳ Ｐゴシック"/>
            </a:rPr>
            <a:t>　今後、学校給食センタ―の整備や町内保育所を３地域ごとの認定こども園に統合等、既存施設の複合化、老朽化施設の廃止等を進め、比率低下を見込んでいますが、既存施設の減価償却も進んでいるため、大きな比率の改善は見込めない状況にあります。</a:t>
          </a: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15D45C0C-F704-447B-8B7A-9434F3EB1B9B}"/>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F714005-3A1C-42B6-92DB-9F1FE20BFF91}"/>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5600" cy="221615"/>
    <xdr:sp macro="" textlink="">
      <xdr:nvSpPr>
        <xdr:cNvPr id="51" name="テキスト ボックス 50">
          <a:extLst>
            <a:ext uri="{FF2B5EF4-FFF2-40B4-BE49-F238E27FC236}">
              <a16:creationId xmlns:a16="http://schemas.microsoft.com/office/drawing/2014/main" id="{C831C203-6E10-4745-8B5A-EA9D3BDDCBD2}"/>
            </a:ext>
          </a:extLst>
        </xdr:cNvPr>
        <xdr:cNvSpPr txBox="1"/>
      </xdr:nvSpPr>
      <xdr:spPr>
        <a:xfrm>
          <a:off x="847090" y="7018655"/>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2" name="直線コネクタ 51">
          <a:extLst>
            <a:ext uri="{FF2B5EF4-FFF2-40B4-BE49-F238E27FC236}">
              <a16:creationId xmlns:a16="http://schemas.microsoft.com/office/drawing/2014/main" id="{DAF4616B-E785-4E1E-837C-0E250F089068}"/>
            </a:ext>
          </a:extLst>
        </xdr:cNvPr>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5600" cy="225425"/>
    <xdr:sp macro="" textlink="">
      <xdr:nvSpPr>
        <xdr:cNvPr id="53" name="テキスト ボックス 52">
          <a:extLst>
            <a:ext uri="{FF2B5EF4-FFF2-40B4-BE49-F238E27FC236}">
              <a16:creationId xmlns:a16="http://schemas.microsoft.com/office/drawing/2014/main" id="{3D0AEF26-2205-4A00-94B1-F2B5E49DBAB0}"/>
            </a:ext>
          </a:extLst>
        </xdr:cNvPr>
        <xdr:cNvSpPr txBox="1"/>
      </xdr:nvSpPr>
      <xdr:spPr>
        <a:xfrm>
          <a:off x="847090" y="6658610"/>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4" name="直線コネクタ 53">
          <a:extLst>
            <a:ext uri="{FF2B5EF4-FFF2-40B4-BE49-F238E27FC236}">
              <a16:creationId xmlns:a16="http://schemas.microsoft.com/office/drawing/2014/main" id="{9481D328-E0D2-4841-8DBA-8C56BD358B17}"/>
            </a:ext>
          </a:extLst>
        </xdr:cNvPr>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5600" cy="221615"/>
    <xdr:sp macro="" textlink="">
      <xdr:nvSpPr>
        <xdr:cNvPr id="55" name="テキスト ボックス 54">
          <a:extLst>
            <a:ext uri="{FF2B5EF4-FFF2-40B4-BE49-F238E27FC236}">
              <a16:creationId xmlns:a16="http://schemas.microsoft.com/office/drawing/2014/main" id="{8F509A6D-CF94-4E7A-89E8-6C0897A765DA}"/>
            </a:ext>
          </a:extLst>
        </xdr:cNvPr>
        <xdr:cNvSpPr txBox="1"/>
      </xdr:nvSpPr>
      <xdr:spPr>
        <a:xfrm>
          <a:off x="847090" y="6298565"/>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DFF6BD3-62D9-4566-929D-02C7B5F7D50D}"/>
            </a:ext>
          </a:extLst>
        </xdr:cNvPr>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5600" cy="225425"/>
    <xdr:sp macro="" textlink="">
      <xdr:nvSpPr>
        <xdr:cNvPr id="57" name="テキスト ボックス 56">
          <a:extLst>
            <a:ext uri="{FF2B5EF4-FFF2-40B4-BE49-F238E27FC236}">
              <a16:creationId xmlns:a16="http://schemas.microsoft.com/office/drawing/2014/main" id="{D9EC52F5-C0AB-4967-A9BD-18E7E50DF9F0}"/>
            </a:ext>
          </a:extLst>
        </xdr:cNvPr>
        <xdr:cNvSpPr txBox="1"/>
      </xdr:nvSpPr>
      <xdr:spPr>
        <a:xfrm>
          <a:off x="847090" y="5938520"/>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58" name="直線コネクタ 57">
          <a:extLst>
            <a:ext uri="{FF2B5EF4-FFF2-40B4-BE49-F238E27FC236}">
              <a16:creationId xmlns:a16="http://schemas.microsoft.com/office/drawing/2014/main" id="{87122AB1-0E8A-4893-83CC-A4B95EAA7979}"/>
            </a:ext>
          </a:extLst>
        </xdr:cNvPr>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5600" cy="221615"/>
    <xdr:sp macro="" textlink="">
      <xdr:nvSpPr>
        <xdr:cNvPr id="59" name="テキスト ボックス 58">
          <a:extLst>
            <a:ext uri="{FF2B5EF4-FFF2-40B4-BE49-F238E27FC236}">
              <a16:creationId xmlns:a16="http://schemas.microsoft.com/office/drawing/2014/main" id="{81825682-6A58-423D-8314-13F68EA46B3B}"/>
            </a:ext>
          </a:extLst>
        </xdr:cNvPr>
        <xdr:cNvSpPr txBox="1"/>
      </xdr:nvSpPr>
      <xdr:spPr>
        <a:xfrm>
          <a:off x="847090" y="5579110"/>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0" name="直線コネクタ 59">
          <a:extLst>
            <a:ext uri="{FF2B5EF4-FFF2-40B4-BE49-F238E27FC236}">
              <a16:creationId xmlns:a16="http://schemas.microsoft.com/office/drawing/2014/main" id="{1B0724F8-276B-4EA9-9BAC-7236BDC3C1A3}"/>
            </a:ext>
          </a:extLst>
        </xdr:cNvPr>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5600" cy="225425"/>
    <xdr:sp macro="" textlink="">
      <xdr:nvSpPr>
        <xdr:cNvPr id="61" name="テキスト ボックス 60">
          <a:extLst>
            <a:ext uri="{FF2B5EF4-FFF2-40B4-BE49-F238E27FC236}">
              <a16:creationId xmlns:a16="http://schemas.microsoft.com/office/drawing/2014/main" id="{419D0B21-8892-430E-A416-2958E32109D0}"/>
            </a:ext>
          </a:extLst>
        </xdr:cNvPr>
        <xdr:cNvSpPr txBox="1"/>
      </xdr:nvSpPr>
      <xdr:spPr>
        <a:xfrm>
          <a:off x="847090" y="5219065"/>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9FFC4464-B215-430A-AB72-44BF99044E8E}"/>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5600" cy="221615"/>
    <xdr:sp macro="" textlink="">
      <xdr:nvSpPr>
        <xdr:cNvPr id="63" name="テキスト ボックス 62">
          <a:extLst>
            <a:ext uri="{FF2B5EF4-FFF2-40B4-BE49-F238E27FC236}">
              <a16:creationId xmlns:a16="http://schemas.microsoft.com/office/drawing/2014/main" id="{C01E5A43-4642-43BD-B855-AB999D9E9C4E}"/>
            </a:ext>
          </a:extLst>
        </xdr:cNvPr>
        <xdr:cNvSpPr txBox="1"/>
      </xdr:nvSpPr>
      <xdr:spPr>
        <a:xfrm>
          <a:off x="847090" y="4859020"/>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A1636170-054B-4FB6-A84F-CAD03FD47EB4}"/>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52070</xdr:rowOff>
    </xdr:from>
    <xdr:to>
      <xdr:col>23</xdr:col>
      <xdr:colOff>85090</xdr:colOff>
      <xdr:row>35</xdr:row>
      <xdr:rowOff>52070</xdr:rowOff>
    </xdr:to>
    <xdr:cxnSp macro="">
      <xdr:nvCxnSpPr>
        <xdr:cNvPr id="65" name="直線コネクタ 64">
          <a:extLst>
            <a:ext uri="{FF2B5EF4-FFF2-40B4-BE49-F238E27FC236}">
              <a16:creationId xmlns:a16="http://schemas.microsoft.com/office/drawing/2014/main" id="{7DF56ECB-F938-4E02-A806-A0885D953200}"/>
            </a:ext>
          </a:extLst>
        </xdr:cNvPr>
        <xdr:cNvCxnSpPr/>
      </xdr:nvCxnSpPr>
      <xdr:spPr>
        <a:xfrm flipV="1">
          <a:off x="4760595" y="5281295"/>
          <a:ext cx="127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55880</xdr:rowOff>
    </xdr:from>
    <xdr:ext cx="401320" cy="259080"/>
    <xdr:sp macro="" textlink="">
      <xdr:nvSpPr>
        <xdr:cNvPr id="66" name="有形固定資産減価償却率最小値テキスト">
          <a:extLst>
            <a:ext uri="{FF2B5EF4-FFF2-40B4-BE49-F238E27FC236}">
              <a16:creationId xmlns:a16="http://schemas.microsoft.com/office/drawing/2014/main" id="{8C67B169-F4E8-4A56-8041-247A12585925}"/>
            </a:ext>
          </a:extLst>
        </xdr:cNvPr>
        <xdr:cNvSpPr txBox="1"/>
      </xdr:nvSpPr>
      <xdr:spPr>
        <a:xfrm>
          <a:off x="4813300" y="68281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a:t>
          </a:r>
          <a:endParaRPr kumimoji="1" lang="ja-JP" altLang="en-US" sz="1000" b="1">
            <a:latin typeface="ＭＳ Ｐゴシック"/>
            <a:ea typeface="ＭＳ Ｐゴシック"/>
          </a:endParaRPr>
        </a:p>
      </xdr:txBody>
    </xdr:sp>
    <xdr:clientData/>
  </xdr:oneCellAnchor>
  <xdr:twoCellAnchor>
    <xdr:from>
      <xdr:col>22</xdr:col>
      <xdr:colOff>187325</xdr:colOff>
      <xdr:row>35</xdr:row>
      <xdr:rowOff>52070</xdr:rowOff>
    </xdr:from>
    <xdr:to>
      <xdr:col>23</xdr:col>
      <xdr:colOff>174625</xdr:colOff>
      <xdr:row>35</xdr:row>
      <xdr:rowOff>52070</xdr:rowOff>
    </xdr:to>
    <xdr:cxnSp macro="">
      <xdr:nvCxnSpPr>
        <xdr:cNvPr id="67" name="直線コネクタ 66">
          <a:extLst>
            <a:ext uri="{FF2B5EF4-FFF2-40B4-BE49-F238E27FC236}">
              <a16:creationId xmlns:a16="http://schemas.microsoft.com/office/drawing/2014/main" id="{56A6EE36-FAB4-433D-A5E8-5BFDE14CA196}"/>
            </a:ext>
          </a:extLst>
        </xdr:cNvPr>
        <xdr:cNvCxnSpPr/>
      </xdr:nvCxnSpPr>
      <xdr:spPr>
        <a:xfrm>
          <a:off x="4673600" y="6824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169545</xdr:rowOff>
    </xdr:from>
    <xdr:ext cx="401320" cy="255270"/>
    <xdr:sp macro="" textlink="">
      <xdr:nvSpPr>
        <xdr:cNvPr id="68" name="有形固定資産減価償却率最大値テキスト">
          <a:extLst>
            <a:ext uri="{FF2B5EF4-FFF2-40B4-BE49-F238E27FC236}">
              <a16:creationId xmlns:a16="http://schemas.microsoft.com/office/drawing/2014/main" id="{9765B2FA-0F12-4E73-B772-21400AE508C4}"/>
            </a:ext>
          </a:extLst>
        </xdr:cNvPr>
        <xdr:cNvSpPr txBox="1"/>
      </xdr:nvSpPr>
      <xdr:spPr>
        <a:xfrm>
          <a:off x="4813300" y="50558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52070</xdr:rowOff>
    </xdr:from>
    <xdr:to>
      <xdr:col>23</xdr:col>
      <xdr:colOff>174625</xdr:colOff>
      <xdr:row>26</xdr:row>
      <xdr:rowOff>52070</xdr:rowOff>
    </xdr:to>
    <xdr:cxnSp macro="">
      <xdr:nvCxnSpPr>
        <xdr:cNvPr id="69" name="直線コネクタ 68">
          <a:extLst>
            <a:ext uri="{FF2B5EF4-FFF2-40B4-BE49-F238E27FC236}">
              <a16:creationId xmlns:a16="http://schemas.microsoft.com/office/drawing/2014/main" id="{ADE25983-7F39-4082-84C4-C05986B3B904}"/>
            </a:ext>
          </a:extLst>
        </xdr:cNvPr>
        <xdr:cNvCxnSpPr/>
      </xdr:nvCxnSpPr>
      <xdr:spPr>
        <a:xfrm>
          <a:off x="4673600" y="528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43815</xdr:rowOff>
    </xdr:from>
    <xdr:ext cx="401320" cy="255270"/>
    <xdr:sp macro="" textlink="">
      <xdr:nvSpPr>
        <xdr:cNvPr id="70" name="有形固定資産減価償却率平均値テキスト">
          <a:extLst>
            <a:ext uri="{FF2B5EF4-FFF2-40B4-BE49-F238E27FC236}">
              <a16:creationId xmlns:a16="http://schemas.microsoft.com/office/drawing/2014/main" id="{C1026ECB-0AC8-483E-BEC2-69E840F80545}"/>
            </a:ext>
          </a:extLst>
        </xdr:cNvPr>
        <xdr:cNvSpPr txBox="1"/>
      </xdr:nvSpPr>
      <xdr:spPr>
        <a:xfrm>
          <a:off x="4813300" y="5958840"/>
          <a:ext cx="40132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20955</xdr:rowOff>
    </xdr:from>
    <xdr:to>
      <xdr:col>23</xdr:col>
      <xdr:colOff>136525</xdr:colOff>
      <xdr:row>31</xdr:row>
      <xdr:rowOff>122555</xdr:rowOff>
    </xdr:to>
    <xdr:sp macro="" textlink="">
      <xdr:nvSpPr>
        <xdr:cNvPr id="71" name="フローチャート: 判断 70">
          <a:extLst>
            <a:ext uri="{FF2B5EF4-FFF2-40B4-BE49-F238E27FC236}">
              <a16:creationId xmlns:a16="http://schemas.microsoft.com/office/drawing/2014/main" id="{86C0D11B-3351-4059-B04D-4B70EBB624D1}"/>
            </a:ext>
          </a:extLst>
        </xdr:cNvPr>
        <xdr:cNvSpPr/>
      </xdr:nvSpPr>
      <xdr:spPr>
        <a:xfrm>
          <a:off x="47117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19C975D4-3AFE-4607-A785-EEB27AB923B7}"/>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113665</xdr:rowOff>
    </xdr:from>
    <xdr:to>
      <xdr:col>15</xdr:col>
      <xdr:colOff>187325</xdr:colOff>
      <xdr:row>31</xdr:row>
      <xdr:rowOff>43815</xdr:rowOff>
    </xdr:to>
    <xdr:sp macro="" textlink="">
      <xdr:nvSpPr>
        <xdr:cNvPr id="73" name="フローチャート: 判断 72">
          <a:extLst>
            <a:ext uri="{FF2B5EF4-FFF2-40B4-BE49-F238E27FC236}">
              <a16:creationId xmlns:a16="http://schemas.microsoft.com/office/drawing/2014/main" id="{3225FEB4-9012-4695-A521-61C747193BBF}"/>
            </a:ext>
          </a:extLst>
        </xdr:cNvPr>
        <xdr:cNvSpPr/>
      </xdr:nvSpPr>
      <xdr:spPr>
        <a:xfrm>
          <a:off x="3238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146050</xdr:rowOff>
    </xdr:from>
    <xdr:to>
      <xdr:col>11</xdr:col>
      <xdr:colOff>187325</xdr:colOff>
      <xdr:row>31</xdr:row>
      <xdr:rowOff>76200</xdr:rowOff>
    </xdr:to>
    <xdr:sp macro="" textlink="">
      <xdr:nvSpPr>
        <xdr:cNvPr id="74" name="フローチャート: 判断 73">
          <a:extLst>
            <a:ext uri="{FF2B5EF4-FFF2-40B4-BE49-F238E27FC236}">
              <a16:creationId xmlns:a16="http://schemas.microsoft.com/office/drawing/2014/main" id="{0A9BC6AC-2F9B-4EAF-9F6D-EC530F66F31D}"/>
            </a:ext>
          </a:extLst>
        </xdr:cNvPr>
        <xdr:cNvSpPr/>
      </xdr:nvSpPr>
      <xdr:spPr>
        <a:xfrm>
          <a:off x="2476500" y="606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113665</xdr:rowOff>
    </xdr:from>
    <xdr:to>
      <xdr:col>7</xdr:col>
      <xdr:colOff>187325</xdr:colOff>
      <xdr:row>31</xdr:row>
      <xdr:rowOff>43815</xdr:rowOff>
    </xdr:to>
    <xdr:sp macro="" textlink="">
      <xdr:nvSpPr>
        <xdr:cNvPr id="75" name="フローチャート: 判断 74">
          <a:extLst>
            <a:ext uri="{FF2B5EF4-FFF2-40B4-BE49-F238E27FC236}">
              <a16:creationId xmlns:a16="http://schemas.microsoft.com/office/drawing/2014/main" id="{7CC0D286-40A7-4648-BBC8-F65F76E5BA2A}"/>
            </a:ext>
          </a:extLst>
        </xdr:cNvPr>
        <xdr:cNvSpPr/>
      </xdr:nvSpPr>
      <xdr:spPr>
        <a:xfrm>
          <a:off x="1714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1615"/>
    <xdr:sp macro="" textlink="">
      <xdr:nvSpPr>
        <xdr:cNvPr id="76" name="テキスト ボックス 75">
          <a:extLst>
            <a:ext uri="{FF2B5EF4-FFF2-40B4-BE49-F238E27FC236}">
              <a16:creationId xmlns:a16="http://schemas.microsoft.com/office/drawing/2014/main" id="{BC155856-0C6B-48B1-AA14-A272BCA8DFFE}"/>
            </a:ext>
          </a:extLst>
        </xdr:cNvPr>
        <xdr:cNvSpPr txBox="1"/>
      </xdr:nvSpPr>
      <xdr:spPr>
        <a:xfrm>
          <a:off x="4584700" y="7157720"/>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8190" cy="221615"/>
    <xdr:sp macro="" textlink="">
      <xdr:nvSpPr>
        <xdr:cNvPr id="77" name="テキスト ボックス 76">
          <a:extLst>
            <a:ext uri="{FF2B5EF4-FFF2-40B4-BE49-F238E27FC236}">
              <a16:creationId xmlns:a16="http://schemas.microsoft.com/office/drawing/2014/main" id="{4D8115B9-65D9-4A3D-9CEB-D737C233A3DB}"/>
            </a:ext>
          </a:extLst>
        </xdr:cNvPr>
        <xdr:cNvSpPr txBox="1"/>
      </xdr:nvSpPr>
      <xdr:spPr>
        <a:xfrm>
          <a:off x="3873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8190" cy="221615"/>
    <xdr:sp macro="" textlink="">
      <xdr:nvSpPr>
        <xdr:cNvPr id="78" name="テキスト ボックス 77">
          <a:extLst>
            <a:ext uri="{FF2B5EF4-FFF2-40B4-BE49-F238E27FC236}">
              <a16:creationId xmlns:a16="http://schemas.microsoft.com/office/drawing/2014/main" id="{55CF74EA-5B42-4A2A-81E3-9A75FD6D48FC}"/>
            </a:ext>
          </a:extLst>
        </xdr:cNvPr>
        <xdr:cNvSpPr txBox="1"/>
      </xdr:nvSpPr>
      <xdr:spPr>
        <a:xfrm>
          <a:off x="3111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8190" cy="221615"/>
    <xdr:sp macro="" textlink="">
      <xdr:nvSpPr>
        <xdr:cNvPr id="79" name="テキスト ボックス 78">
          <a:extLst>
            <a:ext uri="{FF2B5EF4-FFF2-40B4-BE49-F238E27FC236}">
              <a16:creationId xmlns:a16="http://schemas.microsoft.com/office/drawing/2014/main" id="{2A499572-0CF9-4CB7-8A6A-E4BB231A9936}"/>
            </a:ext>
          </a:extLst>
        </xdr:cNvPr>
        <xdr:cNvSpPr txBox="1"/>
      </xdr:nvSpPr>
      <xdr:spPr>
        <a:xfrm>
          <a:off x="2349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8190" cy="221615"/>
    <xdr:sp macro="" textlink="">
      <xdr:nvSpPr>
        <xdr:cNvPr id="80" name="テキスト ボックス 79">
          <a:extLst>
            <a:ext uri="{FF2B5EF4-FFF2-40B4-BE49-F238E27FC236}">
              <a16:creationId xmlns:a16="http://schemas.microsoft.com/office/drawing/2014/main" id="{72B012A4-5AB9-4605-B55B-D7F0D5D26D1E}"/>
            </a:ext>
          </a:extLst>
        </xdr:cNvPr>
        <xdr:cNvSpPr txBox="1"/>
      </xdr:nvSpPr>
      <xdr:spPr>
        <a:xfrm>
          <a:off x="1587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33</xdr:row>
      <xdr:rowOff>27305</xdr:rowOff>
    </xdr:from>
    <xdr:to>
      <xdr:col>23</xdr:col>
      <xdr:colOff>136525</xdr:colOff>
      <xdr:row>33</xdr:row>
      <xdr:rowOff>128905</xdr:rowOff>
    </xdr:to>
    <xdr:sp macro="" textlink="">
      <xdr:nvSpPr>
        <xdr:cNvPr id="81" name="楕円 80">
          <a:extLst>
            <a:ext uri="{FF2B5EF4-FFF2-40B4-BE49-F238E27FC236}">
              <a16:creationId xmlns:a16="http://schemas.microsoft.com/office/drawing/2014/main" id="{D2D85976-DE68-4A56-9EC7-4E18C2A839CC}"/>
            </a:ext>
          </a:extLst>
        </xdr:cNvPr>
        <xdr:cNvSpPr/>
      </xdr:nvSpPr>
      <xdr:spPr>
        <a:xfrm>
          <a:off x="47117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6350</xdr:rowOff>
    </xdr:from>
    <xdr:ext cx="401320" cy="255270"/>
    <xdr:sp macro="" textlink="">
      <xdr:nvSpPr>
        <xdr:cNvPr id="82" name="有形固定資産減価償却率該当値テキスト">
          <a:extLst>
            <a:ext uri="{FF2B5EF4-FFF2-40B4-BE49-F238E27FC236}">
              <a16:creationId xmlns:a16="http://schemas.microsoft.com/office/drawing/2014/main" id="{C6EA4688-1A6C-40C2-A3E8-CD1EC90069C8}"/>
            </a:ext>
          </a:extLst>
        </xdr:cNvPr>
        <xdr:cNvSpPr txBox="1"/>
      </xdr:nvSpPr>
      <xdr:spPr>
        <a:xfrm>
          <a:off x="4813300" y="64357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33</xdr:row>
      <xdr:rowOff>41910</xdr:rowOff>
    </xdr:from>
    <xdr:to>
      <xdr:col>19</xdr:col>
      <xdr:colOff>187325</xdr:colOff>
      <xdr:row>33</xdr:row>
      <xdr:rowOff>143510</xdr:rowOff>
    </xdr:to>
    <xdr:sp macro="" textlink="">
      <xdr:nvSpPr>
        <xdr:cNvPr id="83" name="楕円 82">
          <a:extLst>
            <a:ext uri="{FF2B5EF4-FFF2-40B4-BE49-F238E27FC236}">
              <a16:creationId xmlns:a16="http://schemas.microsoft.com/office/drawing/2014/main" id="{66B19A1F-919D-48B5-BE46-CE7BB15F736C}"/>
            </a:ext>
          </a:extLst>
        </xdr:cNvPr>
        <xdr:cNvSpPr/>
      </xdr:nvSpPr>
      <xdr:spPr>
        <a:xfrm>
          <a:off x="4000500" y="64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78105</xdr:rowOff>
    </xdr:from>
    <xdr:to>
      <xdr:col>23</xdr:col>
      <xdr:colOff>85725</xdr:colOff>
      <xdr:row>33</xdr:row>
      <xdr:rowOff>92710</xdr:rowOff>
    </xdr:to>
    <xdr:cxnSp macro="">
      <xdr:nvCxnSpPr>
        <xdr:cNvPr id="84" name="直線コネクタ 83">
          <a:extLst>
            <a:ext uri="{FF2B5EF4-FFF2-40B4-BE49-F238E27FC236}">
              <a16:creationId xmlns:a16="http://schemas.microsoft.com/office/drawing/2014/main" id="{10612592-217E-44E9-82C0-671E59670272}"/>
            </a:ext>
          </a:extLst>
        </xdr:cNvPr>
        <xdr:cNvCxnSpPr/>
      </xdr:nvCxnSpPr>
      <xdr:spPr>
        <a:xfrm flipV="1">
          <a:off x="4051300" y="6507480"/>
          <a:ext cx="711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151765</xdr:rowOff>
    </xdr:from>
    <xdr:to>
      <xdr:col>15</xdr:col>
      <xdr:colOff>187325</xdr:colOff>
      <xdr:row>33</xdr:row>
      <xdr:rowOff>81915</xdr:rowOff>
    </xdr:to>
    <xdr:sp macro="" textlink="">
      <xdr:nvSpPr>
        <xdr:cNvPr id="85" name="楕円 84">
          <a:extLst>
            <a:ext uri="{FF2B5EF4-FFF2-40B4-BE49-F238E27FC236}">
              <a16:creationId xmlns:a16="http://schemas.microsoft.com/office/drawing/2014/main" id="{7D003909-2600-487E-A1A3-96CC64E474F4}"/>
            </a:ext>
          </a:extLst>
        </xdr:cNvPr>
        <xdr:cNvSpPr/>
      </xdr:nvSpPr>
      <xdr:spPr>
        <a:xfrm>
          <a:off x="3238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31115</xdr:rowOff>
    </xdr:from>
    <xdr:to>
      <xdr:col>19</xdr:col>
      <xdr:colOff>136525</xdr:colOff>
      <xdr:row>33</xdr:row>
      <xdr:rowOff>92710</xdr:rowOff>
    </xdr:to>
    <xdr:cxnSp macro="">
      <xdr:nvCxnSpPr>
        <xdr:cNvPr id="86" name="直線コネクタ 85">
          <a:extLst>
            <a:ext uri="{FF2B5EF4-FFF2-40B4-BE49-F238E27FC236}">
              <a16:creationId xmlns:a16="http://schemas.microsoft.com/office/drawing/2014/main" id="{25D655EB-21FB-42B3-B087-7BC15A47CC76}"/>
            </a:ext>
          </a:extLst>
        </xdr:cNvPr>
        <xdr:cNvCxnSpPr/>
      </xdr:nvCxnSpPr>
      <xdr:spPr>
        <a:xfrm>
          <a:off x="3289300" y="6460490"/>
          <a:ext cx="762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69215</xdr:rowOff>
    </xdr:from>
    <xdr:to>
      <xdr:col>11</xdr:col>
      <xdr:colOff>187325</xdr:colOff>
      <xdr:row>32</xdr:row>
      <xdr:rowOff>170815</xdr:rowOff>
    </xdr:to>
    <xdr:sp macro="" textlink="">
      <xdr:nvSpPr>
        <xdr:cNvPr id="87" name="楕円 86">
          <a:extLst>
            <a:ext uri="{FF2B5EF4-FFF2-40B4-BE49-F238E27FC236}">
              <a16:creationId xmlns:a16="http://schemas.microsoft.com/office/drawing/2014/main" id="{E0792FC4-E842-4D5C-81DE-127F6EA2AC6E}"/>
            </a:ext>
          </a:extLst>
        </xdr:cNvPr>
        <xdr:cNvSpPr/>
      </xdr:nvSpPr>
      <xdr:spPr>
        <a:xfrm>
          <a:off x="2476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120650</xdr:rowOff>
    </xdr:from>
    <xdr:to>
      <xdr:col>15</xdr:col>
      <xdr:colOff>136525</xdr:colOff>
      <xdr:row>33</xdr:row>
      <xdr:rowOff>31115</xdr:rowOff>
    </xdr:to>
    <xdr:cxnSp macro="">
      <xdr:nvCxnSpPr>
        <xdr:cNvPr id="88" name="直線コネクタ 87">
          <a:extLst>
            <a:ext uri="{FF2B5EF4-FFF2-40B4-BE49-F238E27FC236}">
              <a16:creationId xmlns:a16="http://schemas.microsoft.com/office/drawing/2014/main" id="{C1BEB209-2C58-4F20-A7B7-AC5FCCED3E70}"/>
            </a:ext>
          </a:extLst>
        </xdr:cNvPr>
        <xdr:cNvCxnSpPr/>
      </xdr:nvCxnSpPr>
      <xdr:spPr>
        <a:xfrm>
          <a:off x="2527300" y="6378575"/>
          <a:ext cx="762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8255</xdr:rowOff>
    </xdr:from>
    <xdr:to>
      <xdr:col>7</xdr:col>
      <xdr:colOff>187325</xdr:colOff>
      <xdr:row>32</xdr:row>
      <xdr:rowOff>109855</xdr:rowOff>
    </xdr:to>
    <xdr:sp macro="" textlink="">
      <xdr:nvSpPr>
        <xdr:cNvPr id="89" name="楕円 88">
          <a:extLst>
            <a:ext uri="{FF2B5EF4-FFF2-40B4-BE49-F238E27FC236}">
              <a16:creationId xmlns:a16="http://schemas.microsoft.com/office/drawing/2014/main" id="{417CFF80-EB44-4FCB-A9BB-A7AD186B39C4}"/>
            </a:ext>
          </a:extLst>
        </xdr:cNvPr>
        <xdr:cNvSpPr/>
      </xdr:nvSpPr>
      <xdr:spPr>
        <a:xfrm>
          <a:off x="1714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59055</xdr:rowOff>
    </xdr:from>
    <xdr:to>
      <xdr:col>11</xdr:col>
      <xdr:colOff>136525</xdr:colOff>
      <xdr:row>32</xdr:row>
      <xdr:rowOff>120650</xdr:rowOff>
    </xdr:to>
    <xdr:cxnSp macro="">
      <xdr:nvCxnSpPr>
        <xdr:cNvPr id="90" name="直線コネクタ 89">
          <a:extLst>
            <a:ext uri="{FF2B5EF4-FFF2-40B4-BE49-F238E27FC236}">
              <a16:creationId xmlns:a16="http://schemas.microsoft.com/office/drawing/2014/main" id="{43CE2D5D-3AB9-491F-AABA-A357C11ACBDC}"/>
            </a:ext>
          </a:extLst>
        </xdr:cNvPr>
        <xdr:cNvCxnSpPr/>
      </xdr:nvCxnSpPr>
      <xdr:spPr>
        <a:xfrm>
          <a:off x="1765300" y="6316980"/>
          <a:ext cx="762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99695</xdr:rowOff>
    </xdr:from>
    <xdr:ext cx="401320" cy="255270"/>
    <xdr:sp macro="" textlink="">
      <xdr:nvSpPr>
        <xdr:cNvPr id="91" name="n_1aveValue有形固定資産減価償却率">
          <a:extLst>
            <a:ext uri="{FF2B5EF4-FFF2-40B4-BE49-F238E27FC236}">
              <a16:creationId xmlns:a16="http://schemas.microsoft.com/office/drawing/2014/main" id="{4CDACDDA-6124-4943-9F64-7AF1F1EEB1C0}"/>
            </a:ext>
          </a:extLst>
        </xdr:cNvPr>
        <xdr:cNvSpPr txBox="1"/>
      </xdr:nvSpPr>
      <xdr:spPr>
        <a:xfrm>
          <a:off x="3836035" y="58432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60325</xdr:rowOff>
    </xdr:from>
    <xdr:ext cx="401320" cy="259080"/>
    <xdr:sp macro="" textlink="">
      <xdr:nvSpPr>
        <xdr:cNvPr id="92" name="n_2aveValue有形固定資産減価償却率">
          <a:extLst>
            <a:ext uri="{FF2B5EF4-FFF2-40B4-BE49-F238E27FC236}">
              <a16:creationId xmlns:a16="http://schemas.microsoft.com/office/drawing/2014/main" id="{062834C4-1516-4793-A591-07305BAE2B5F}"/>
            </a:ext>
          </a:extLst>
        </xdr:cNvPr>
        <xdr:cNvSpPr txBox="1"/>
      </xdr:nvSpPr>
      <xdr:spPr>
        <a:xfrm>
          <a:off x="3086735" y="58039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92710</xdr:rowOff>
    </xdr:from>
    <xdr:ext cx="401320" cy="259080"/>
    <xdr:sp macro="" textlink="">
      <xdr:nvSpPr>
        <xdr:cNvPr id="93" name="n_3aveValue有形固定資産減価償却率">
          <a:extLst>
            <a:ext uri="{FF2B5EF4-FFF2-40B4-BE49-F238E27FC236}">
              <a16:creationId xmlns:a16="http://schemas.microsoft.com/office/drawing/2014/main" id="{A43AF35A-3D74-4C6F-AF6E-97F659B550B6}"/>
            </a:ext>
          </a:extLst>
        </xdr:cNvPr>
        <xdr:cNvSpPr txBox="1"/>
      </xdr:nvSpPr>
      <xdr:spPr>
        <a:xfrm>
          <a:off x="2324735" y="583628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60325</xdr:rowOff>
    </xdr:from>
    <xdr:ext cx="401320" cy="259080"/>
    <xdr:sp macro="" textlink="">
      <xdr:nvSpPr>
        <xdr:cNvPr id="94" name="n_4aveValue有形固定資産減価償却率">
          <a:extLst>
            <a:ext uri="{FF2B5EF4-FFF2-40B4-BE49-F238E27FC236}">
              <a16:creationId xmlns:a16="http://schemas.microsoft.com/office/drawing/2014/main" id="{13965375-B800-4EBD-A1FA-4986EB385AA5}"/>
            </a:ext>
          </a:extLst>
        </xdr:cNvPr>
        <xdr:cNvSpPr txBox="1"/>
      </xdr:nvSpPr>
      <xdr:spPr>
        <a:xfrm>
          <a:off x="1562735" y="58039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33</xdr:row>
      <xdr:rowOff>134620</xdr:rowOff>
    </xdr:from>
    <xdr:ext cx="401320" cy="255270"/>
    <xdr:sp macro="" textlink="">
      <xdr:nvSpPr>
        <xdr:cNvPr id="95" name="n_1mainValue有形固定資産減価償却率">
          <a:extLst>
            <a:ext uri="{FF2B5EF4-FFF2-40B4-BE49-F238E27FC236}">
              <a16:creationId xmlns:a16="http://schemas.microsoft.com/office/drawing/2014/main" id="{9476722E-EAFF-48D3-87C8-BB6FD8D1CDDD}"/>
            </a:ext>
          </a:extLst>
        </xdr:cNvPr>
        <xdr:cNvSpPr txBox="1"/>
      </xdr:nvSpPr>
      <xdr:spPr>
        <a:xfrm>
          <a:off x="3836035" y="656399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33</xdr:row>
      <xdr:rowOff>73025</xdr:rowOff>
    </xdr:from>
    <xdr:ext cx="401320" cy="259080"/>
    <xdr:sp macro="" textlink="">
      <xdr:nvSpPr>
        <xdr:cNvPr id="96" name="n_2mainValue有形固定資産減価償却率">
          <a:extLst>
            <a:ext uri="{FF2B5EF4-FFF2-40B4-BE49-F238E27FC236}">
              <a16:creationId xmlns:a16="http://schemas.microsoft.com/office/drawing/2014/main" id="{9EDCBE4E-7D78-4EAA-B60B-57B5023C8B7C}"/>
            </a:ext>
          </a:extLst>
        </xdr:cNvPr>
        <xdr:cNvSpPr txBox="1"/>
      </xdr:nvSpPr>
      <xdr:spPr>
        <a:xfrm>
          <a:off x="3086735" y="65024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32</xdr:row>
      <xdr:rowOff>161925</xdr:rowOff>
    </xdr:from>
    <xdr:ext cx="401320" cy="259080"/>
    <xdr:sp macro="" textlink="">
      <xdr:nvSpPr>
        <xdr:cNvPr id="97" name="n_3mainValue有形固定資産減価償却率">
          <a:extLst>
            <a:ext uri="{FF2B5EF4-FFF2-40B4-BE49-F238E27FC236}">
              <a16:creationId xmlns:a16="http://schemas.microsoft.com/office/drawing/2014/main" id="{B20F9F23-406F-4FF0-A3AD-982CE05FF83B}"/>
            </a:ext>
          </a:extLst>
        </xdr:cNvPr>
        <xdr:cNvSpPr txBox="1"/>
      </xdr:nvSpPr>
      <xdr:spPr>
        <a:xfrm>
          <a:off x="2324735" y="64198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32</xdr:row>
      <xdr:rowOff>100965</xdr:rowOff>
    </xdr:from>
    <xdr:ext cx="401320" cy="255270"/>
    <xdr:sp macro="" textlink="">
      <xdr:nvSpPr>
        <xdr:cNvPr id="98" name="n_4mainValue有形固定資産減価償却率">
          <a:extLst>
            <a:ext uri="{FF2B5EF4-FFF2-40B4-BE49-F238E27FC236}">
              <a16:creationId xmlns:a16="http://schemas.microsoft.com/office/drawing/2014/main" id="{781E70BB-0539-4AA5-AF08-6E0EC916FD44}"/>
            </a:ext>
          </a:extLst>
        </xdr:cNvPr>
        <xdr:cNvSpPr txBox="1"/>
      </xdr:nvSpPr>
      <xdr:spPr>
        <a:xfrm>
          <a:off x="1562735" y="635889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9" name="正方形/長方形 98">
          <a:extLst>
            <a:ext uri="{FF2B5EF4-FFF2-40B4-BE49-F238E27FC236}">
              <a16:creationId xmlns:a16="http://schemas.microsoft.com/office/drawing/2014/main" id="{6C6CC6E9-E4DA-4765-8002-99D65DC74F21}"/>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0" name="正方形/長方形 99">
          <a:extLst>
            <a:ext uri="{FF2B5EF4-FFF2-40B4-BE49-F238E27FC236}">
              <a16:creationId xmlns:a16="http://schemas.microsoft.com/office/drawing/2014/main" id="{F9CB8D9C-66F5-461C-9CAB-10A3D94A2BFC}"/>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1" name="正方形/長方形 100">
          <a:extLst>
            <a:ext uri="{FF2B5EF4-FFF2-40B4-BE49-F238E27FC236}">
              <a16:creationId xmlns:a16="http://schemas.microsoft.com/office/drawing/2014/main" id="{0D5DFA96-1980-40DE-A8C4-9CAE4A18D102}"/>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[ 662.4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4489BED-66F4-48C2-AFC3-D8FE6ED2ACD2}"/>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A4FAE42-881C-4409-9A02-A8FC6EE24973}"/>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84/99</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C4B34BE6-C46D-49A6-83EC-DF2731091EEC}"/>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19BC3EE0-9C2E-4D02-B383-C3CBB4FBA746}"/>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5ACFE9B9-72CF-4DDE-A86A-67E853CADC1F}"/>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0C8E16C-C187-43FD-A157-28653A43787B}"/>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934.6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39B01EB-159A-4387-A567-23BD1F5210C3}"/>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0DAAB11-F66B-44CF-859C-257961387F0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6FAC7F8A-2F30-4B9E-942E-6B8F82347721}"/>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6CEC2AD5-BC50-47CC-A5DD-33E282233704}"/>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類似団体と比較し、大きな開きがあります。施設統廃合等に係る大型建設事業、宮津与謝環境組合の分担金等により、令和６年までは債務償還比率が減少傾向に転じるのは困難となっています。</a:t>
          </a:r>
        </a:p>
      </xdr:txBody>
    </xdr:sp>
    <xdr:clientData/>
  </xdr:twoCellAnchor>
  <xdr:oneCellAnchor>
    <xdr:from>
      <xdr:col>57</xdr:col>
      <xdr:colOff>111125</xdr:colOff>
      <xdr:row>23</xdr:row>
      <xdr:rowOff>47625</xdr:rowOff>
    </xdr:from>
    <xdr:ext cx="349885" cy="225425"/>
    <xdr:sp macro="" textlink="">
      <xdr:nvSpPr>
        <xdr:cNvPr id="112" name="テキスト ボックス 111">
          <a:extLst>
            <a:ext uri="{FF2B5EF4-FFF2-40B4-BE49-F238E27FC236}">
              <a16:creationId xmlns:a16="http://schemas.microsoft.com/office/drawing/2014/main" id="{2FBD933C-A741-4279-953C-9712D64EAD2C}"/>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721885DB-4C00-4836-93C0-D116316FE17F}"/>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1615"/>
    <xdr:sp macro="" textlink="">
      <xdr:nvSpPr>
        <xdr:cNvPr id="114" name="テキスト ボックス 113">
          <a:extLst>
            <a:ext uri="{FF2B5EF4-FFF2-40B4-BE49-F238E27FC236}">
              <a16:creationId xmlns:a16="http://schemas.microsoft.com/office/drawing/2014/main" id="{82E8C4E7-AC64-45E3-8FC5-5C82AE374571}"/>
            </a:ext>
          </a:extLst>
        </xdr:cNvPr>
        <xdr:cNvSpPr txBox="1"/>
      </xdr:nvSpPr>
      <xdr:spPr>
        <a:xfrm>
          <a:off x="10756900" y="7018655"/>
          <a:ext cx="482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5" name="直線コネクタ 114">
          <a:extLst>
            <a:ext uri="{FF2B5EF4-FFF2-40B4-BE49-F238E27FC236}">
              <a16:creationId xmlns:a16="http://schemas.microsoft.com/office/drawing/2014/main" id="{D5AC7289-B171-4AB1-B7BC-775BDAC4089C}"/>
            </a:ext>
          </a:extLst>
        </xdr:cNvPr>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16" name="テキスト ボックス 115">
          <a:extLst>
            <a:ext uri="{FF2B5EF4-FFF2-40B4-BE49-F238E27FC236}">
              <a16:creationId xmlns:a16="http://schemas.microsoft.com/office/drawing/2014/main" id="{7216AFEF-C087-4E43-A939-01B4C8292281}"/>
            </a:ext>
          </a:extLst>
        </xdr:cNvPr>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7" name="直線コネクタ 116">
          <a:extLst>
            <a:ext uri="{FF2B5EF4-FFF2-40B4-BE49-F238E27FC236}">
              <a16:creationId xmlns:a16="http://schemas.microsoft.com/office/drawing/2014/main" id="{E4D8AFE1-57F7-4581-98E5-AEE27C44B171}"/>
            </a:ext>
          </a:extLst>
        </xdr:cNvPr>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7035" cy="221615"/>
    <xdr:sp macro="" textlink="">
      <xdr:nvSpPr>
        <xdr:cNvPr id="118" name="テキスト ボックス 117">
          <a:extLst>
            <a:ext uri="{FF2B5EF4-FFF2-40B4-BE49-F238E27FC236}">
              <a16:creationId xmlns:a16="http://schemas.microsoft.com/office/drawing/2014/main" id="{E7EEEE55-2FDC-41D4-9E2D-92E1971E5B00}"/>
            </a:ext>
          </a:extLst>
        </xdr:cNvPr>
        <xdr:cNvSpPr txBox="1"/>
      </xdr:nvSpPr>
      <xdr:spPr>
        <a:xfrm>
          <a:off x="10828655" y="6298565"/>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51DFF79F-D5D7-41AB-B2A1-300F120F5095}"/>
            </a:ext>
          </a:extLst>
        </xdr:cNvPr>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7035" cy="225425"/>
    <xdr:sp macro="" textlink="">
      <xdr:nvSpPr>
        <xdr:cNvPr id="120" name="テキスト ボックス 119">
          <a:extLst>
            <a:ext uri="{FF2B5EF4-FFF2-40B4-BE49-F238E27FC236}">
              <a16:creationId xmlns:a16="http://schemas.microsoft.com/office/drawing/2014/main" id="{126AFBA1-6964-410C-A656-907599EA0FB5}"/>
            </a:ext>
          </a:extLst>
        </xdr:cNvPr>
        <xdr:cNvSpPr txBox="1"/>
      </xdr:nvSpPr>
      <xdr:spPr>
        <a:xfrm>
          <a:off x="10828655" y="5938520"/>
          <a:ext cx="4070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21" name="直線コネクタ 120">
          <a:extLst>
            <a:ext uri="{FF2B5EF4-FFF2-40B4-BE49-F238E27FC236}">
              <a16:creationId xmlns:a16="http://schemas.microsoft.com/office/drawing/2014/main" id="{E5057961-62B5-4DE9-B06C-DF782B979FDB}"/>
            </a:ext>
          </a:extLst>
        </xdr:cNvPr>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7035" cy="221615"/>
    <xdr:sp macro="" textlink="">
      <xdr:nvSpPr>
        <xdr:cNvPr id="122" name="テキスト ボックス 121">
          <a:extLst>
            <a:ext uri="{FF2B5EF4-FFF2-40B4-BE49-F238E27FC236}">
              <a16:creationId xmlns:a16="http://schemas.microsoft.com/office/drawing/2014/main" id="{8DD22917-4834-44F7-885A-06446DC740EE}"/>
            </a:ext>
          </a:extLst>
        </xdr:cNvPr>
        <xdr:cNvSpPr txBox="1"/>
      </xdr:nvSpPr>
      <xdr:spPr>
        <a:xfrm>
          <a:off x="10828655" y="5579110"/>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3" name="直線コネクタ 122">
          <a:extLst>
            <a:ext uri="{FF2B5EF4-FFF2-40B4-BE49-F238E27FC236}">
              <a16:creationId xmlns:a16="http://schemas.microsoft.com/office/drawing/2014/main" id="{9E36AE2A-2DA2-40C5-BB11-5C03B8C160A4}"/>
            </a:ext>
          </a:extLst>
        </xdr:cNvPr>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4" name="テキスト ボックス 123">
          <a:extLst>
            <a:ext uri="{FF2B5EF4-FFF2-40B4-BE49-F238E27FC236}">
              <a16:creationId xmlns:a16="http://schemas.microsoft.com/office/drawing/2014/main" id="{52C0A213-B3E2-416E-9A12-59DB5B25C8BF}"/>
            </a:ext>
          </a:extLst>
        </xdr:cNvPr>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13B9D85A-0062-4AEE-8379-D20C68808174}"/>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65535FD8-E4B4-41C8-9DEC-9A010428686B}"/>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35</xdr:row>
      <xdr:rowOff>47625</xdr:rowOff>
    </xdr:to>
    <xdr:cxnSp macro="">
      <xdr:nvCxnSpPr>
        <xdr:cNvPr id="127" name="直線コネクタ 126">
          <a:extLst>
            <a:ext uri="{FF2B5EF4-FFF2-40B4-BE49-F238E27FC236}">
              <a16:creationId xmlns:a16="http://schemas.microsoft.com/office/drawing/2014/main" id="{AE7F99CD-AA59-4AFA-A2AE-42CEB0FB5413}"/>
            </a:ext>
          </a:extLst>
        </xdr:cNvPr>
        <xdr:cNvCxnSpPr/>
      </xdr:nvCxnSpPr>
      <xdr:spPr>
        <a:xfrm flipV="1">
          <a:off x="14793595" y="5313045"/>
          <a:ext cx="1270" cy="1506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52070</xdr:rowOff>
    </xdr:from>
    <xdr:ext cx="556895" cy="255270"/>
    <xdr:sp macro="" textlink="">
      <xdr:nvSpPr>
        <xdr:cNvPr id="128" name="債務償還比率最小値テキスト">
          <a:extLst>
            <a:ext uri="{FF2B5EF4-FFF2-40B4-BE49-F238E27FC236}">
              <a16:creationId xmlns:a16="http://schemas.microsoft.com/office/drawing/2014/main" id="{912FA88F-F315-47DE-93DE-A61BF22A981D}"/>
            </a:ext>
          </a:extLst>
        </xdr:cNvPr>
        <xdr:cNvSpPr txBox="1"/>
      </xdr:nvSpPr>
      <xdr:spPr>
        <a:xfrm>
          <a:off x="14846300" y="6824345"/>
          <a:ext cx="5568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1,256.3</a:t>
          </a:r>
          <a:endParaRPr kumimoji="1" lang="ja-JP" altLang="en-US" sz="1000" b="1">
            <a:latin typeface="ＭＳ Ｐゴシック"/>
            <a:ea typeface="ＭＳ Ｐゴシック"/>
          </a:endParaRPr>
        </a:p>
      </xdr:txBody>
    </xdr:sp>
    <xdr:clientData/>
  </xdr:oneCellAnchor>
  <xdr:twoCellAnchor>
    <xdr:from>
      <xdr:col>75</xdr:col>
      <xdr:colOff>123825</xdr:colOff>
      <xdr:row>35</xdr:row>
      <xdr:rowOff>47625</xdr:rowOff>
    </xdr:from>
    <xdr:to>
      <xdr:col>76</xdr:col>
      <xdr:colOff>111125</xdr:colOff>
      <xdr:row>35</xdr:row>
      <xdr:rowOff>47625</xdr:rowOff>
    </xdr:to>
    <xdr:cxnSp macro="">
      <xdr:nvCxnSpPr>
        <xdr:cNvPr id="129" name="直線コネクタ 128">
          <a:extLst>
            <a:ext uri="{FF2B5EF4-FFF2-40B4-BE49-F238E27FC236}">
              <a16:creationId xmlns:a16="http://schemas.microsoft.com/office/drawing/2014/main" id="{A3F703BA-F603-4AF8-832A-3B692E588349}"/>
            </a:ext>
          </a:extLst>
        </xdr:cNvPr>
        <xdr:cNvCxnSpPr/>
      </xdr:nvCxnSpPr>
      <xdr:spPr>
        <a:xfrm>
          <a:off x="14706600" y="6819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6550" cy="255270"/>
    <xdr:sp macro="" textlink="">
      <xdr:nvSpPr>
        <xdr:cNvPr id="130" name="債務償還比率最大値テキスト">
          <a:extLst>
            <a:ext uri="{FF2B5EF4-FFF2-40B4-BE49-F238E27FC236}">
              <a16:creationId xmlns:a16="http://schemas.microsoft.com/office/drawing/2014/main" id="{1AD9CF07-5D4C-4792-A44F-9153C722FEEF}"/>
            </a:ext>
          </a:extLst>
        </xdr:cNvPr>
        <xdr:cNvSpPr txBox="1"/>
      </xdr:nvSpPr>
      <xdr:spPr>
        <a:xfrm>
          <a:off x="14846300" y="5088255"/>
          <a:ext cx="336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31" name="直線コネクタ 130">
          <a:extLst>
            <a:ext uri="{FF2B5EF4-FFF2-40B4-BE49-F238E27FC236}">
              <a16:creationId xmlns:a16="http://schemas.microsoft.com/office/drawing/2014/main" id="{341ED76E-CE76-4DA9-A11D-B9AFD98B3AD4}"/>
            </a:ext>
          </a:extLst>
        </xdr:cNvPr>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79375</xdr:rowOff>
    </xdr:from>
    <xdr:ext cx="466090" cy="258445"/>
    <xdr:sp macro="" textlink="">
      <xdr:nvSpPr>
        <xdr:cNvPr id="132" name="債務償還比率平均値テキスト">
          <a:extLst>
            <a:ext uri="{FF2B5EF4-FFF2-40B4-BE49-F238E27FC236}">
              <a16:creationId xmlns:a16="http://schemas.microsoft.com/office/drawing/2014/main" id="{502F621E-C131-45E3-86F2-FB3FA52082D0}"/>
            </a:ext>
          </a:extLst>
        </xdr:cNvPr>
        <xdr:cNvSpPr txBox="1"/>
      </xdr:nvSpPr>
      <xdr:spPr>
        <a:xfrm>
          <a:off x="14846300" y="5651500"/>
          <a:ext cx="4660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448.7</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56515</xdr:rowOff>
    </xdr:from>
    <xdr:to>
      <xdr:col>76</xdr:col>
      <xdr:colOff>73025</xdr:colOff>
      <xdr:row>29</xdr:row>
      <xdr:rowOff>158115</xdr:rowOff>
    </xdr:to>
    <xdr:sp macro="" textlink="">
      <xdr:nvSpPr>
        <xdr:cNvPr id="133" name="フローチャート: 判断 132">
          <a:extLst>
            <a:ext uri="{FF2B5EF4-FFF2-40B4-BE49-F238E27FC236}">
              <a16:creationId xmlns:a16="http://schemas.microsoft.com/office/drawing/2014/main" id="{A7A26230-22C4-4E97-94F0-37715B89E540}"/>
            </a:ext>
          </a:extLst>
        </xdr:cNvPr>
        <xdr:cNvSpPr/>
      </xdr:nvSpPr>
      <xdr:spPr>
        <a:xfrm>
          <a:off x="14744700" y="580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60960</xdr:rowOff>
    </xdr:from>
    <xdr:to>
      <xdr:col>72</xdr:col>
      <xdr:colOff>123825</xdr:colOff>
      <xdr:row>29</xdr:row>
      <xdr:rowOff>162560</xdr:rowOff>
    </xdr:to>
    <xdr:sp macro="" textlink="">
      <xdr:nvSpPr>
        <xdr:cNvPr id="134" name="フローチャート: 判断 133">
          <a:extLst>
            <a:ext uri="{FF2B5EF4-FFF2-40B4-BE49-F238E27FC236}">
              <a16:creationId xmlns:a16="http://schemas.microsoft.com/office/drawing/2014/main" id="{F24520C6-4128-4383-B297-94AA1C65A13E}"/>
            </a:ext>
          </a:extLst>
        </xdr:cNvPr>
        <xdr:cNvSpPr/>
      </xdr:nvSpPr>
      <xdr:spPr>
        <a:xfrm>
          <a:off x="14033500" y="580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7620</xdr:rowOff>
    </xdr:from>
    <xdr:to>
      <xdr:col>68</xdr:col>
      <xdr:colOff>123825</xdr:colOff>
      <xdr:row>29</xdr:row>
      <xdr:rowOff>109220</xdr:rowOff>
    </xdr:to>
    <xdr:sp macro="" textlink="">
      <xdr:nvSpPr>
        <xdr:cNvPr id="135" name="フローチャート: 判断 134">
          <a:extLst>
            <a:ext uri="{FF2B5EF4-FFF2-40B4-BE49-F238E27FC236}">
              <a16:creationId xmlns:a16="http://schemas.microsoft.com/office/drawing/2014/main" id="{0733A52B-E108-4A11-9AE3-845468B36517}"/>
            </a:ext>
          </a:extLst>
        </xdr:cNvPr>
        <xdr:cNvSpPr/>
      </xdr:nvSpPr>
      <xdr:spPr>
        <a:xfrm>
          <a:off x="13271500" y="575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113665</xdr:rowOff>
    </xdr:from>
    <xdr:to>
      <xdr:col>64</xdr:col>
      <xdr:colOff>123825</xdr:colOff>
      <xdr:row>30</xdr:row>
      <xdr:rowOff>43815</xdr:rowOff>
    </xdr:to>
    <xdr:sp macro="" textlink="">
      <xdr:nvSpPr>
        <xdr:cNvPr id="136" name="フローチャート: 判断 135">
          <a:extLst>
            <a:ext uri="{FF2B5EF4-FFF2-40B4-BE49-F238E27FC236}">
              <a16:creationId xmlns:a16="http://schemas.microsoft.com/office/drawing/2014/main" id="{620909D9-0E82-4075-8DF0-6DF8AD083348}"/>
            </a:ext>
          </a:extLst>
        </xdr:cNvPr>
        <xdr:cNvSpPr/>
      </xdr:nvSpPr>
      <xdr:spPr>
        <a:xfrm>
          <a:off x="12509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118110</xdr:rowOff>
    </xdr:from>
    <xdr:to>
      <xdr:col>60</xdr:col>
      <xdr:colOff>123825</xdr:colOff>
      <xdr:row>30</xdr:row>
      <xdr:rowOff>48260</xdr:rowOff>
    </xdr:to>
    <xdr:sp macro="" textlink="">
      <xdr:nvSpPr>
        <xdr:cNvPr id="137" name="フローチャート: 判断 136">
          <a:extLst>
            <a:ext uri="{FF2B5EF4-FFF2-40B4-BE49-F238E27FC236}">
              <a16:creationId xmlns:a16="http://schemas.microsoft.com/office/drawing/2014/main" id="{FA6A5551-386D-4B9E-AACB-E3E6E4880886}"/>
            </a:ext>
          </a:extLst>
        </xdr:cNvPr>
        <xdr:cNvSpPr/>
      </xdr:nvSpPr>
      <xdr:spPr>
        <a:xfrm>
          <a:off x="11747500" y="586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1615"/>
    <xdr:sp macro="" textlink="">
      <xdr:nvSpPr>
        <xdr:cNvPr id="138" name="テキスト ボックス 137">
          <a:extLst>
            <a:ext uri="{FF2B5EF4-FFF2-40B4-BE49-F238E27FC236}">
              <a16:creationId xmlns:a16="http://schemas.microsoft.com/office/drawing/2014/main" id="{C0466616-08AB-4030-93F1-543D6D845081}"/>
            </a:ext>
          </a:extLst>
        </xdr:cNvPr>
        <xdr:cNvSpPr txBox="1"/>
      </xdr:nvSpPr>
      <xdr:spPr>
        <a:xfrm>
          <a:off x="14617700" y="7157720"/>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8190" cy="221615"/>
    <xdr:sp macro="" textlink="">
      <xdr:nvSpPr>
        <xdr:cNvPr id="139" name="テキスト ボックス 138">
          <a:extLst>
            <a:ext uri="{FF2B5EF4-FFF2-40B4-BE49-F238E27FC236}">
              <a16:creationId xmlns:a16="http://schemas.microsoft.com/office/drawing/2014/main" id="{050A256E-8A7A-4F16-AC67-8C19B2F4B157}"/>
            </a:ext>
          </a:extLst>
        </xdr:cNvPr>
        <xdr:cNvSpPr txBox="1"/>
      </xdr:nvSpPr>
      <xdr:spPr>
        <a:xfrm>
          <a:off x="13906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8190" cy="221615"/>
    <xdr:sp macro="" textlink="">
      <xdr:nvSpPr>
        <xdr:cNvPr id="140" name="テキスト ボックス 139">
          <a:extLst>
            <a:ext uri="{FF2B5EF4-FFF2-40B4-BE49-F238E27FC236}">
              <a16:creationId xmlns:a16="http://schemas.microsoft.com/office/drawing/2014/main" id="{759A0D12-2A9B-4806-AF47-01ADB1BF087B}"/>
            </a:ext>
          </a:extLst>
        </xdr:cNvPr>
        <xdr:cNvSpPr txBox="1"/>
      </xdr:nvSpPr>
      <xdr:spPr>
        <a:xfrm>
          <a:off x="13144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8190" cy="221615"/>
    <xdr:sp macro="" textlink="">
      <xdr:nvSpPr>
        <xdr:cNvPr id="141" name="テキスト ボックス 140">
          <a:extLst>
            <a:ext uri="{FF2B5EF4-FFF2-40B4-BE49-F238E27FC236}">
              <a16:creationId xmlns:a16="http://schemas.microsoft.com/office/drawing/2014/main" id="{488CF33B-E137-4202-A563-9E15A43D5EBB}"/>
            </a:ext>
          </a:extLst>
        </xdr:cNvPr>
        <xdr:cNvSpPr txBox="1"/>
      </xdr:nvSpPr>
      <xdr:spPr>
        <a:xfrm>
          <a:off x="12382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8190" cy="221615"/>
    <xdr:sp macro="" textlink="">
      <xdr:nvSpPr>
        <xdr:cNvPr id="142" name="テキスト ボックス 141">
          <a:extLst>
            <a:ext uri="{FF2B5EF4-FFF2-40B4-BE49-F238E27FC236}">
              <a16:creationId xmlns:a16="http://schemas.microsoft.com/office/drawing/2014/main" id="{572FAFC6-A9EE-4D91-9972-ADB522A20287}"/>
            </a:ext>
          </a:extLst>
        </xdr:cNvPr>
        <xdr:cNvSpPr txBox="1"/>
      </xdr:nvSpPr>
      <xdr:spPr>
        <a:xfrm>
          <a:off x="11620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30</xdr:row>
      <xdr:rowOff>141605</xdr:rowOff>
    </xdr:from>
    <xdr:to>
      <xdr:col>76</xdr:col>
      <xdr:colOff>73025</xdr:colOff>
      <xdr:row>31</xdr:row>
      <xdr:rowOff>71755</xdr:rowOff>
    </xdr:to>
    <xdr:sp macro="" textlink="">
      <xdr:nvSpPr>
        <xdr:cNvPr id="143" name="楕円 142">
          <a:extLst>
            <a:ext uri="{FF2B5EF4-FFF2-40B4-BE49-F238E27FC236}">
              <a16:creationId xmlns:a16="http://schemas.microsoft.com/office/drawing/2014/main" id="{7DD78634-D315-40C4-9DB2-A4E51CF16A30}"/>
            </a:ext>
          </a:extLst>
        </xdr:cNvPr>
        <xdr:cNvSpPr/>
      </xdr:nvSpPr>
      <xdr:spPr>
        <a:xfrm>
          <a:off x="147447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120650</xdr:rowOff>
    </xdr:from>
    <xdr:ext cx="466090" cy="255270"/>
    <xdr:sp macro="" textlink="">
      <xdr:nvSpPr>
        <xdr:cNvPr id="144" name="債務償還比率該当値テキスト">
          <a:extLst>
            <a:ext uri="{FF2B5EF4-FFF2-40B4-BE49-F238E27FC236}">
              <a16:creationId xmlns:a16="http://schemas.microsoft.com/office/drawing/2014/main" id="{7AEBAB4E-5755-4656-B34E-3C67D9212790}"/>
            </a:ext>
          </a:extLst>
        </xdr:cNvPr>
        <xdr:cNvSpPr txBox="1"/>
      </xdr:nvSpPr>
      <xdr:spPr>
        <a:xfrm>
          <a:off x="14846300" y="60356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662.4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149860</xdr:rowOff>
    </xdr:from>
    <xdr:to>
      <xdr:col>72</xdr:col>
      <xdr:colOff>123825</xdr:colOff>
      <xdr:row>31</xdr:row>
      <xdr:rowOff>80010</xdr:rowOff>
    </xdr:to>
    <xdr:sp macro="" textlink="">
      <xdr:nvSpPr>
        <xdr:cNvPr id="145" name="楕円 144">
          <a:extLst>
            <a:ext uri="{FF2B5EF4-FFF2-40B4-BE49-F238E27FC236}">
              <a16:creationId xmlns:a16="http://schemas.microsoft.com/office/drawing/2014/main" id="{06A26ABC-0F2C-4644-A7B9-2E8ED0A5B665}"/>
            </a:ext>
          </a:extLst>
        </xdr:cNvPr>
        <xdr:cNvSpPr/>
      </xdr:nvSpPr>
      <xdr:spPr>
        <a:xfrm>
          <a:off x="14033500" y="606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20955</xdr:rowOff>
    </xdr:from>
    <xdr:to>
      <xdr:col>76</xdr:col>
      <xdr:colOff>22225</xdr:colOff>
      <xdr:row>31</xdr:row>
      <xdr:rowOff>29210</xdr:rowOff>
    </xdr:to>
    <xdr:cxnSp macro="">
      <xdr:nvCxnSpPr>
        <xdr:cNvPr id="146" name="直線コネクタ 145">
          <a:extLst>
            <a:ext uri="{FF2B5EF4-FFF2-40B4-BE49-F238E27FC236}">
              <a16:creationId xmlns:a16="http://schemas.microsoft.com/office/drawing/2014/main" id="{3D7AE363-60F2-42A1-ADA2-7A98C0BFC972}"/>
            </a:ext>
          </a:extLst>
        </xdr:cNvPr>
        <xdr:cNvCxnSpPr/>
      </xdr:nvCxnSpPr>
      <xdr:spPr>
        <a:xfrm flipV="1">
          <a:off x="14084300" y="6107430"/>
          <a:ext cx="711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155575</xdr:rowOff>
    </xdr:from>
    <xdr:to>
      <xdr:col>68</xdr:col>
      <xdr:colOff>123825</xdr:colOff>
      <xdr:row>31</xdr:row>
      <xdr:rowOff>86360</xdr:rowOff>
    </xdr:to>
    <xdr:sp macro="" textlink="">
      <xdr:nvSpPr>
        <xdr:cNvPr id="147" name="楕円 146">
          <a:extLst>
            <a:ext uri="{FF2B5EF4-FFF2-40B4-BE49-F238E27FC236}">
              <a16:creationId xmlns:a16="http://schemas.microsoft.com/office/drawing/2014/main" id="{762C568E-0DB0-4403-9B79-FFC4BE945653}"/>
            </a:ext>
          </a:extLst>
        </xdr:cNvPr>
        <xdr:cNvSpPr/>
      </xdr:nvSpPr>
      <xdr:spPr>
        <a:xfrm>
          <a:off x="13271500" y="60706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29210</xdr:rowOff>
    </xdr:from>
    <xdr:to>
      <xdr:col>72</xdr:col>
      <xdr:colOff>73025</xdr:colOff>
      <xdr:row>31</xdr:row>
      <xdr:rowOff>34925</xdr:rowOff>
    </xdr:to>
    <xdr:cxnSp macro="">
      <xdr:nvCxnSpPr>
        <xdr:cNvPr id="148" name="直線コネクタ 147">
          <a:extLst>
            <a:ext uri="{FF2B5EF4-FFF2-40B4-BE49-F238E27FC236}">
              <a16:creationId xmlns:a16="http://schemas.microsoft.com/office/drawing/2014/main" id="{97F93715-AE8C-44A7-A55C-F0CB1D8902C8}"/>
            </a:ext>
          </a:extLst>
        </xdr:cNvPr>
        <xdr:cNvCxnSpPr/>
      </xdr:nvCxnSpPr>
      <xdr:spPr>
        <a:xfrm flipV="1">
          <a:off x="13322300" y="6115685"/>
          <a:ext cx="762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36830</xdr:rowOff>
    </xdr:from>
    <xdr:to>
      <xdr:col>64</xdr:col>
      <xdr:colOff>123825</xdr:colOff>
      <xdr:row>32</xdr:row>
      <xdr:rowOff>138430</xdr:rowOff>
    </xdr:to>
    <xdr:sp macro="" textlink="">
      <xdr:nvSpPr>
        <xdr:cNvPr id="149" name="楕円 148">
          <a:extLst>
            <a:ext uri="{FF2B5EF4-FFF2-40B4-BE49-F238E27FC236}">
              <a16:creationId xmlns:a16="http://schemas.microsoft.com/office/drawing/2014/main" id="{87F3A9B4-CA71-47DE-9CBC-1AEEDD28466C}"/>
            </a:ext>
          </a:extLst>
        </xdr:cNvPr>
        <xdr:cNvSpPr/>
      </xdr:nvSpPr>
      <xdr:spPr>
        <a:xfrm>
          <a:off x="12509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34925</xdr:rowOff>
    </xdr:from>
    <xdr:to>
      <xdr:col>68</xdr:col>
      <xdr:colOff>73025</xdr:colOff>
      <xdr:row>32</xdr:row>
      <xdr:rowOff>87630</xdr:rowOff>
    </xdr:to>
    <xdr:cxnSp macro="">
      <xdr:nvCxnSpPr>
        <xdr:cNvPr id="150" name="直線コネクタ 149">
          <a:extLst>
            <a:ext uri="{FF2B5EF4-FFF2-40B4-BE49-F238E27FC236}">
              <a16:creationId xmlns:a16="http://schemas.microsoft.com/office/drawing/2014/main" id="{A887C3F0-8A0D-4AD3-A888-812FE770D088}"/>
            </a:ext>
          </a:extLst>
        </xdr:cNvPr>
        <xdr:cNvCxnSpPr/>
      </xdr:nvCxnSpPr>
      <xdr:spPr>
        <a:xfrm flipV="1">
          <a:off x="12560300" y="6121400"/>
          <a:ext cx="7620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52705</xdr:rowOff>
    </xdr:from>
    <xdr:to>
      <xdr:col>60</xdr:col>
      <xdr:colOff>123825</xdr:colOff>
      <xdr:row>32</xdr:row>
      <xdr:rowOff>154940</xdr:rowOff>
    </xdr:to>
    <xdr:sp macro="" textlink="">
      <xdr:nvSpPr>
        <xdr:cNvPr id="151" name="楕円 150">
          <a:extLst>
            <a:ext uri="{FF2B5EF4-FFF2-40B4-BE49-F238E27FC236}">
              <a16:creationId xmlns:a16="http://schemas.microsoft.com/office/drawing/2014/main" id="{1F5C5A10-A454-4DA3-ABAA-8D8510FE1CB0}"/>
            </a:ext>
          </a:extLst>
        </xdr:cNvPr>
        <xdr:cNvSpPr/>
      </xdr:nvSpPr>
      <xdr:spPr>
        <a:xfrm>
          <a:off x="11747500" y="631063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87630</xdr:rowOff>
    </xdr:from>
    <xdr:to>
      <xdr:col>64</xdr:col>
      <xdr:colOff>73025</xdr:colOff>
      <xdr:row>32</xdr:row>
      <xdr:rowOff>103505</xdr:rowOff>
    </xdr:to>
    <xdr:cxnSp macro="">
      <xdr:nvCxnSpPr>
        <xdr:cNvPr id="152" name="直線コネクタ 151">
          <a:extLst>
            <a:ext uri="{FF2B5EF4-FFF2-40B4-BE49-F238E27FC236}">
              <a16:creationId xmlns:a16="http://schemas.microsoft.com/office/drawing/2014/main" id="{1F47D73E-02C8-45A1-A916-35D6FDF00B21}"/>
            </a:ext>
          </a:extLst>
        </xdr:cNvPr>
        <xdr:cNvCxnSpPr/>
      </xdr:nvCxnSpPr>
      <xdr:spPr>
        <a:xfrm flipV="1">
          <a:off x="11798300" y="6345555"/>
          <a:ext cx="762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7620</xdr:rowOff>
    </xdr:from>
    <xdr:ext cx="466090" cy="255270"/>
    <xdr:sp macro="" textlink="">
      <xdr:nvSpPr>
        <xdr:cNvPr id="153" name="n_1aveValue債務償還比率">
          <a:extLst>
            <a:ext uri="{FF2B5EF4-FFF2-40B4-BE49-F238E27FC236}">
              <a16:creationId xmlns:a16="http://schemas.microsoft.com/office/drawing/2014/main" id="{C0724CE5-0C13-42BE-B1A9-10FC8B105CB8}"/>
            </a:ext>
          </a:extLst>
        </xdr:cNvPr>
        <xdr:cNvSpPr txBox="1"/>
      </xdr:nvSpPr>
      <xdr:spPr>
        <a:xfrm>
          <a:off x="13836650" y="55797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452.5</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27</xdr:row>
      <xdr:rowOff>125730</xdr:rowOff>
    </xdr:from>
    <xdr:ext cx="466090" cy="259080"/>
    <xdr:sp macro="" textlink="">
      <xdr:nvSpPr>
        <xdr:cNvPr id="154" name="n_2aveValue債務償還比率">
          <a:extLst>
            <a:ext uri="{FF2B5EF4-FFF2-40B4-BE49-F238E27FC236}">
              <a16:creationId xmlns:a16="http://schemas.microsoft.com/office/drawing/2014/main" id="{9B87F802-3D27-4E33-BD8D-B473BA53C486}"/>
            </a:ext>
          </a:extLst>
        </xdr:cNvPr>
        <xdr:cNvSpPr txBox="1"/>
      </xdr:nvSpPr>
      <xdr:spPr>
        <a:xfrm>
          <a:off x="13087350" y="55264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407.7</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28</xdr:row>
      <xdr:rowOff>60325</xdr:rowOff>
    </xdr:from>
    <xdr:ext cx="466090" cy="259080"/>
    <xdr:sp macro="" textlink="">
      <xdr:nvSpPr>
        <xdr:cNvPr id="155" name="n_3aveValue債務償還比率">
          <a:extLst>
            <a:ext uri="{FF2B5EF4-FFF2-40B4-BE49-F238E27FC236}">
              <a16:creationId xmlns:a16="http://schemas.microsoft.com/office/drawing/2014/main" id="{161B6A0F-A922-4BD3-8F02-824D45C2E46E}"/>
            </a:ext>
          </a:extLst>
        </xdr:cNvPr>
        <xdr:cNvSpPr txBox="1"/>
      </xdr:nvSpPr>
      <xdr:spPr>
        <a:xfrm>
          <a:off x="12325350" y="56324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496.4</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28</xdr:row>
      <xdr:rowOff>64770</xdr:rowOff>
    </xdr:from>
    <xdr:ext cx="466090" cy="255270"/>
    <xdr:sp macro="" textlink="">
      <xdr:nvSpPr>
        <xdr:cNvPr id="156" name="n_4aveValue債務償還比率">
          <a:extLst>
            <a:ext uri="{FF2B5EF4-FFF2-40B4-BE49-F238E27FC236}">
              <a16:creationId xmlns:a16="http://schemas.microsoft.com/office/drawing/2014/main" id="{4945F48F-10E9-4244-92AF-D4DD10C0010A}"/>
            </a:ext>
          </a:extLst>
        </xdr:cNvPr>
        <xdr:cNvSpPr txBox="1"/>
      </xdr:nvSpPr>
      <xdr:spPr>
        <a:xfrm>
          <a:off x="11563350" y="56368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500.0</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31</xdr:row>
      <xdr:rowOff>71120</xdr:rowOff>
    </xdr:from>
    <xdr:ext cx="466090" cy="259080"/>
    <xdr:sp macro="" textlink="">
      <xdr:nvSpPr>
        <xdr:cNvPr id="157" name="n_1mainValue債務償還比率">
          <a:extLst>
            <a:ext uri="{FF2B5EF4-FFF2-40B4-BE49-F238E27FC236}">
              <a16:creationId xmlns:a16="http://schemas.microsoft.com/office/drawing/2014/main" id="{1D46224C-00B3-4C8B-95DC-C4463088798F}"/>
            </a:ext>
          </a:extLst>
        </xdr:cNvPr>
        <xdr:cNvSpPr txBox="1"/>
      </xdr:nvSpPr>
      <xdr:spPr>
        <a:xfrm>
          <a:off x="13836650" y="61575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669.6</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31</xdr:row>
      <xdr:rowOff>76835</xdr:rowOff>
    </xdr:from>
    <xdr:ext cx="466090" cy="255270"/>
    <xdr:sp macro="" textlink="">
      <xdr:nvSpPr>
        <xdr:cNvPr id="158" name="n_2mainValue債務償還比率">
          <a:extLst>
            <a:ext uri="{FF2B5EF4-FFF2-40B4-BE49-F238E27FC236}">
              <a16:creationId xmlns:a16="http://schemas.microsoft.com/office/drawing/2014/main" id="{355E2ADD-3139-4A70-938A-84593EE148C2}"/>
            </a:ext>
          </a:extLst>
        </xdr:cNvPr>
        <xdr:cNvSpPr txBox="1"/>
      </xdr:nvSpPr>
      <xdr:spPr>
        <a:xfrm>
          <a:off x="13087350" y="61633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673.9</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129540</xdr:rowOff>
    </xdr:from>
    <xdr:ext cx="466090" cy="259080"/>
    <xdr:sp macro="" textlink="">
      <xdr:nvSpPr>
        <xdr:cNvPr id="159" name="n_3mainValue債務償還比率">
          <a:extLst>
            <a:ext uri="{FF2B5EF4-FFF2-40B4-BE49-F238E27FC236}">
              <a16:creationId xmlns:a16="http://schemas.microsoft.com/office/drawing/2014/main" id="{20902311-E3E4-4398-9458-188722C55A45}"/>
            </a:ext>
          </a:extLst>
        </xdr:cNvPr>
        <xdr:cNvSpPr txBox="1"/>
      </xdr:nvSpPr>
      <xdr:spPr>
        <a:xfrm>
          <a:off x="12325350" y="63874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861.0</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32</xdr:row>
      <xdr:rowOff>145415</xdr:rowOff>
    </xdr:from>
    <xdr:ext cx="466090" cy="255270"/>
    <xdr:sp macro="" textlink="">
      <xdr:nvSpPr>
        <xdr:cNvPr id="160" name="n_4mainValue債務償還比率">
          <a:extLst>
            <a:ext uri="{FF2B5EF4-FFF2-40B4-BE49-F238E27FC236}">
              <a16:creationId xmlns:a16="http://schemas.microsoft.com/office/drawing/2014/main" id="{43F5C498-22DC-4DE0-9732-886405C87EC7}"/>
            </a:ext>
          </a:extLst>
        </xdr:cNvPr>
        <xdr:cNvSpPr txBox="1"/>
      </xdr:nvSpPr>
      <xdr:spPr>
        <a:xfrm>
          <a:off x="11563350" y="64033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9D531490-0E89-4401-AA50-4FC982D1401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2" name="正方形/長方形 161">
          <a:extLst>
            <a:ext uri="{FF2B5EF4-FFF2-40B4-BE49-F238E27FC236}">
              <a16:creationId xmlns:a16="http://schemas.microsoft.com/office/drawing/2014/main" id="{F8ACAEFB-8E46-4059-898F-22A0A77C9E13}"/>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63" name="テキスト ボックス 162">
          <a:extLst>
            <a:ext uri="{FF2B5EF4-FFF2-40B4-BE49-F238E27FC236}">
              <a16:creationId xmlns:a16="http://schemas.microsoft.com/office/drawing/2014/main" id="{1BD234F8-3491-48B5-9B11-62C677830C97}"/>
            </a:ext>
          </a:extLst>
        </xdr:cNvPr>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6395" cy="238760"/>
    <xdr:sp macro="" textlink="">
      <xdr:nvSpPr>
        <xdr:cNvPr id="164" name="テキスト ボックス 163">
          <a:extLst>
            <a:ext uri="{FF2B5EF4-FFF2-40B4-BE49-F238E27FC236}">
              <a16:creationId xmlns:a16="http://schemas.microsoft.com/office/drawing/2014/main" id="{BC039A51-3E53-466B-85AC-6C291005BE9D}"/>
            </a:ext>
          </a:extLst>
        </xdr:cNvPr>
        <xdr:cNvSpPr txBox="1"/>
      </xdr:nvSpPr>
      <xdr:spPr>
        <a:xfrm>
          <a:off x="6985000" y="10922000"/>
          <a:ext cx="3663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65" name="テキスト ボックス 164">
          <a:extLst>
            <a:ext uri="{FF2B5EF4-FFF2-40B4-BE49-F238E27FC236}">
              <a16:creationId xmlns:a16="http://schemas.microsoft.com/office/drawing/2014/main" id="{115793E2-9E7C-4571-AB59-1CF41498C9A0}"/>
            </a:ext>
          </a:extLst>
        </xdr:cNvPr>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6395" cy="241300"/>
    <xdr:sp macro="" textlink="">
      <xdr:nvSpPr>
        <xdr:cNvPr id="166" name="テキスト ボックス 165">
          <a:extLst>
            <a:ext uri="{FF2B5EF4-FFF2-40B4-BE49-F238E27FC236}">
              <a16:creationId xmlns:a16="http://schemas.microsoft.com/office/drawing/2014/main" id="{D9C994F2-09CD-4E73-8BD0-B8C56610B12C}"/>
            </a:ext>
          </a:extLst>
        </xdr:cNvPr>
        <xdr:cNvSpPr txBox="1"/>
      </xdr:nvSpPr>
      <xdr:spPr>
        <a:xfrm>
          <a:off x="6985000" y="14795500"/>
          <a:ext cx="3663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8DBAAAD-C17F-44D3-A753-87BA05F1A2D4}"/>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8101B07-516D-45C0-B0F4-9C07FDBBDB7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FB403E1-883E-4EF8-84DF-09573472FE8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5491D86-0963-445A-B4A3-52DE9EDA650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京都府与謝野町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12C5736-CC2C-4C8C-870C-D0351394C09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4EBCB02-ADF2-4E7F-AB05-745D9EEF50C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40EF867-E350-4EBE-83D1-4DFD354C6D4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76BEFE0-11E8-482C-9825-DA821FF861C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3C01258-FC2A-4680-93E0-2E1842CE38B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9CC5E04-03B3-4A3A-9CDE-A6F9157289B3}"/>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19,777
19,660
108.38
12,360,664
12,295,245
25,215
7,759,544
12,109,377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9C16866-B5D8-48B3-9048-C9C45FCA97AA}"/>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69E1EF5-1182-4C29-AFEB-E3F2DB0D607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3D91C20-3DF6-4575-9F43-67BE9F88A467}"/>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17.6
89.1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EF9151F-139E-4268-9011-EA0B54BBC4B8}"/>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64D9C4-F99F-4786-8CA6-D34FFF52C49E}"/>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36C9E78-AE3C-4972-8843-736F40412C9D}"/>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E8B9942-AB91-4E17-B132-B86D4962239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85D6F2C-A0C0-4AF0-804C-29BAFB690C24}"/>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F9AB5D3-4FC8-4D1A-A6DF-02C825737589}"/>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CA0F81D-DFF5-4A70-965A-DE2CB6C2786C}"/>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552322A-3850-4157-A701-818C4696DB16}"/>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BA4A147-8C3F-4BAD-A68A-ECBEEAFC2EE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5078563-55CA-4DF0-87D0-86F07C17C26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01F8AB0-8DE6-49B1-B8FC-DEE14BF9F1BF}"/>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0E0A8BA-88B1-4A5E-9346-9EF5335E30B6}"/>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2469D3C-0FA5-4FDF-B4E3-AEDAAE7E6096}"/>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32EE856-07D9-4C3E-B54C-010FFB12C992}"/>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47EDAA6E-7D7B-4470-B1D4-18E68709F334}"/>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A4E3BC22-69E9-4FDD-B307-12661E541454}"/>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B30CF736-5FD9-4A2C-B5CA-372072697D5A}"/>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5270"/>
    <xdr:sp macro="" textlink="">
      <xdr:nvSpPr>
        <xdr:cNvPr id="32" name="テキスト ボックス 31">
          <a:extLst>
            <a:ext uri="{FF2B5EF4-FFF2-40B4-BE49-F238E27FC236}">
              <a16:creationId xmlns:a16="http://schemas.microsoft.com/office/drawing/2014/main" id="{6093B0D0-6FB2-4BAE-9D31-431407C01C28}"/>
            </a:ext>
          </a:extLst>
        </xdr:cNvPr>
        <xdr:cNvSpPr txBox="1"/>
      </xdr:nvSpPr>
      <xdr:spPr>
        <a:xfrm>
          <a:off x="698500" y="3746500"/>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D8093F9-FF68-4EC0-8A48-ECD131AB43F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FD8AA29-A845-4B20-BA5B-93A7B8AB61A8}"/>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8D9B87C-5B7B-44C8-84E6-DD7C134A37C6}"/>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60B5368-5C89-41C3-BD16-04C6B41D71C8}"/>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B5A14DC-2965-4A7A-9561-BC24D8669E1D}"/>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0181AE1-FAE5-46AC-A5FD-375098402DCB}"/>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23A7ECE-DF2B-405A-9426-39773DDB9539}"/>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0385BAF-1546-4F6F-9A48-02F9D515E1FE}"/>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640" cy="225425"/>
    <xdr:sp macro="" textlink="">
      <xdr:nvSpPr>
        <xdr:cNvPr id="41" name="テキスト ボックス 40">
          <a:extLst>
            <a:ext uri="{FF2B5EF4-FFF2-40B4-BE49-F238E27FC236}">
              <a16:creationId xmlns:a16="http://schemas.microsoft.com/office/drawing/2014/main" id="{99C8AC2E-FAEA-49FD-AEA5-2B2419EBD55B}"/>
            </a:ext>
          </a:extLst>
        </xdr:cNvPr>
        <xdr:cNvSpPr txBox="1"/>
      </xdr:nvSpPr>
      <xdr:spPr>
        <a:xfrm>
          <a:off x="723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50617DA-0D12-4892-A11D-C8A09D1F8751}"/>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3550" cy="259080"/>
    <xdr:sp macro="" textlink="">
      <xdr:nvSpPr>
        <xdr:cNvPr id="43" name="テキスト ボックス 42">
          <a:extLst>
            <a:ext uri="{FF2B5EF4-FFF2-40B4-BE49-F238E27FC236}">
              <a16:creationId xmlns:a16="http://schemas.microsoft.com/office/drawing/2014/main" id="{04B1D362-5B2F-42FB-88F3-A851E5A4680D}"/>
            </a:ext>
          </a:extLst>
        </xdr:cNvPr>
        <xdr:cNvSpPr txBox="1"/>
      </xdr:nvSpPr>
      <xdr:spPr>
        <a:xfrm>
          <a:off x="294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F3191DED-E1ED-4971-BDDE-FB053BDE5B62}"/>
            </a:ext>
          </a:extLst>
        </xdr:cNvPr>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162560</xdr:rowOff>
    </xdr:from>
    <xdr:ext cx="463550" cy="259080"/>
    <xdr:sp macro="" textlink="">
      <xdr:nvSpPr>
        <xdr:cNvPr id="45" name="テキスト ボックス 44">
          <a:extLst>
            <a:ext uri="{FF2B5EF4-FFF2-40B4-BE49-F238E27FC236}">
              <a16:creationId xmlns:a16="http://schemas.microsoft.com/office/drawing/2014/main" id="{C8858634-E2AA-47C0-9CE3-3746235F7674}"/>
            </a:ext>
          </a:extLst>
        </xdr:cNvPr>
        <xdr:cNvSpPr txBox="1"/>
      </xdr:nvSpPr>
      <xdr:spPr>
        <a:xfrm>
          <a:off x="294640" y="702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611FEFC-DA60-41EA-BF30-BC2C3FA7F1A6}"/>
            </a:ext>
          </a:extLst>
        </xdr:cNvPr>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a:extLst>
            <a:ext uri="{FF2B5EF4-FFF2-40B4-BE49-F238E27FC236}">
              <a16:creationId xmlns:a16="http://schemas.microsoft.com/office/drawing/2014/main" id="{C0C07360-4BCB-4B8D-AF26-5AE82823BBD7}"/>
            </a:ext>
          </a:extLst>
        </xdr:cNvPr>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6005394-3163-4B99-8328-1766879730A0}"/>
            </a:ext>
          </a:extLst>
        </xdr:cNvPr>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a:extLst>
            <a:ext uri="{FF2B5EF4-FFF2-40B4-BE49-F238E27FC236}">
              <a16:creationId xmlns:a16="http://schemas.microsoft.com/office/drawing/2014/main" id="{ACACCBDC-AA54-4F1F-B631-A68654D57C73}"/>
            </a:ext>
          </a:extLst>
        </xdr:cNvPr>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8CD4608-9017-4F69-851D-8814238D8ED5}"/>
            </a:ext>
          </a:extLst>
        </xdr:cNvPr>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a:extLst>
            <a:ext uri="{FF2B5EF4-FFF2-40B4-BE49-F238E27FC236}">
              <a16:creationId xmlns:a16="http://schemas.microsoft.com/office/drawing/2014/main" id="{3A86E794-F975-4B5C-9122-AAC868826660}"/>
            </a:ext>
          </a:extLst>
        </xdr:cNvPr>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D52DCF8-665B-4025-AAF0-AE85343C41E3}"/>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3" name="テキスト ボックス 52">
          <a:extLst>
            <a:ext uri="{FF2B5EF4-FFF2-40B4-BE49-F238E27FC236}">
              <a16:creationId xmlns:a16="http://schemas.microsoft.com/office/drawing/2014/main" id="{66FC8CFC-2E2A-41C1-A6E1-5D82C454C8AC}"/>
            </a:ext>
          </a:extLst>
        </xdr:cNvPr>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63E391ED-8265-45FD-A2C1-E5B1199EBD8A}"/>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23495</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86673A58-D76D-4D6E-A417-1B69E910218D}"/>
            </a:ext>
          </a:extLst>
        </xdr:cNvPr>
        <xdr:cNvCxnSpPr/>
      </xdr:nvCxnSpPr>
      <xdr:spPr>
        <a:xfrm flipV="1">
          <a:off x="4634865" y="5681345"/>
          <a:ext cx="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137160</xdr:rowOff>
    </xdr:from>
    <xdr:ext cx="469900" cy="259080"/>
    <xdr:sp macro="" textlink="">
      <xdr:nvSpPr>
        <xdr:cNvPr id="56" name="【道路】&#10;有形固定資産減価償却率最小値テキスト">
          <a:extLst>
            <a:ext uri="{FF2B5EF4-FFF2-40B4-BE49-F238E27FC236}">
              <a16:creationId xmlns:a16="http://schemas.microsoft.com/office/drawing/2014/main" id="{F2527E56-1B4F-4427-82B4-7983F6EB4D6F}"/>
            </a:ext>
          </a:extLst>
        </xdr:cNvPr>
        <xdr:cNvSpPr txBox="1"/>
      </xdr:nvSpPr>
      <xdr:spPr>
        <a:xfrm>
          <a:off x="4673600" y="716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E34CB7C2-3DF7-4274-A77C-FA4943C8D981}"/>
            </a:ext>
          </a:extLst>
        </xdr:cNvPr>
        <xdr:cNvCxnSpPr/>
      </xdr:nvCxnSpPr>
      <xdr:spPr>
        <a:xfrm>
          <a:off x="4546600" y="716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141605</xdr:rowOff>
    </xdr:from>
    <xdr:ext cx="405130" cy="259080"/>
    <xdr:sp macro="" textlink="">
      <xdr:nvSpPr>
        <xdr:cNvPr id="58" name="【道路】&#10;有形固定資産減価償却率最大値テキスト">
          <a:extLst>
            <a:ext uri="{FF2B5EF4-FFF2-40B4-BE49-F238E27FC236}">
              <a16:creationId xmlns:a16="http://schemas.microsoft.com/office/drawing/2014/main" id="{727521FE-ED1B-4377-8AFA-5EF77BDEC9F9}"/>
            </a:ext>
          </a:extLst>
        </xdr:cNvPr>
        <xdr:cNvSpPr txBox="1"/>
      </xdr:nvSpPr>
      <xdr:spPr>
        <a:xfrm>
          <a:off x="4673600" y="54565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23495</xdr:rowOff>
    </xdr:from>
    <xdr:to>
      <xdr:col>24</xdr:col>
      <xdr:colOff>152400</xdr:colOff>
      <xdr:row>33</xdr:row>
      <xdr:rowOff>23495</xdr:rowOff>
    </xdr:to>
    <xdr:cxnSp macro="">
      <xdr:nvCxnSpPr>
        <xdr:cNvPr id="59" name="直線コネクタ 58">
          <a:extLst>
            <a:ext uri="{FF2B5EF4-FFF2-40B4-BE49-F238E27FC236}">
              <a16:creationId xmlns:a16="http://schemas.microsoft.com/office/drawing/2014/main" id="{CDF3594D-C1FD-41B9-A373-616AF9EE9A5D}"/>
            </a:ext>
          </a:extLst>
        </xdr:cNvPr>
        <xdr:cNvCxnSpPr/>
      </xdr:nvCxnSpPr>
      <xdr:spPr>
        <a:xfrm>
          <a:off x="4546600" y="5681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55245</xdr:rowOff>
    </xdr:from>
    <xdr:ext cx="405130" cy="255270"/>
    <xdr:sp macro="" textlink="">
      <xdr:nvSpPr>
        <xdr:cNvPr id="60" name="【道路】&#10;有形固定資産減価償却率平均値テキスト">
          <a:extLst>
            <a:ext uri="{FF2B5EF4-FFF2-40B4-BE49-F238E27FC236}">
              <a16:creationId xmlns:a16="http://schemas.microsoft.com/office/drawing/2014/main" id="{D47C5FD3-AF57-44CB-8B51-1F89DDB2D22D}"/>
            </a:ext>
          </a:extLst>
        </xdr:cNvPr>
        <xdr:cNvSpPr txBox="1"/>
      </xdr:nvSpPr>
      <xdr:spPr>
        <a:xfrm>
          <a:off x="4673600" y="622744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32385</xdr:rowOff>
    </xdr:from>
    <xdr:to>
      <xdr:col>24</xdr:col>
      <xdr:colOff>114300</xdr:colOff>
      <xdr:row>37</xdr:row>
      <xdr:rowOff>133985</xdr:rowOff>
    </xdr:to>
    <xdr:sp macro="" textlink="">
      <xdr:nvSpPr>
        <xdr:cNvPr id="61" name="フローチャート: 判断 60">
          <a:extLst>
            <a:ext uri="{FF2B5EF4-FFF2-40B4-BE49-F238E27FC236}">
              <a16:creationId xmlns:a16="http://schemas.microsoft.com/office/drawing/2014/main" id="{7EB54861-9935-4DED-A1CC-2CFEA8E5AC25}"/>
            </a:ext>
          </a:extLst>
        </xdr:cNvPr>
        <xdr:cNvSpPr/>
      </xdr:nvSpPr>
      <xdr:spPr>
        <a:xfrm>
          <a:off x="4584700" y="63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155575</xdr:rowOff>
    </xdr:from>
    <xdr:to>
      <xdr:col>20</xdr:col>
      <xdr:colOff>38100</xdr:colOff>
      <xdr:row>37</xdr:row>
      <xdr:rowOff>86360</xdr:rowOff>
    </xdr:to>
    <xdr:sp macro="" textlink="">
      <xdr:nvSpPr>
        <xdr:cNvPr id="62" name="フローチャート: 判断 61">
          <a:extLst>
            <a:ext uri="{FF2B5EF4-FFF2-40B4-BE49-F238E27FC236}">
              <a16:creationId xmlns:a16="http://schemas.microsoft.com/office/drawing/2014/main" id="{A4CCBA14-1715-4A28-9BE7-01E94C96ADE6}"/>
            </a:ext>
          </a:extLst>
        </xdr:cNvPr>
        <xdr:cNvSpPr/>
      </xdr:nvSpPr>
      <xdr:spPr>
        <a:xfrm>
          <a:off x="3746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132715</xdr:rowOff>
    </xdr:from>
    <xdr:to>
      <xdr:col>15</xdr:col>
      <xdr:colOff>101600</xdr:colOff>
      <xdr:row>37</xdr:row>
      <xdr:rowOff>63500</xdr:rowOff>
    </xdr:to>
    <xdr:sp macro="" textlink="">
      <xdr:nvSpPr>
        <xdr:cNvPr id="63" name="フローチャート: 判断 62">
          <a:extLst>
            <a:ext uri="{FF2B5EF4-FFF2-40B4-BE49-F238E27FC236}">
              <a16:creationId xmlns:a16="http://schemas.microsoft.com/office/drawing/2014/main" id="{1AC8B3C5-8E88-4AF0-B1B1-12A9A1DD7608}"/>
            </a:ext>
          </a:extLst>
        </xdr:cNvPr>
        <xdr:cNvSpPr/>
      </xdr:nvSpPr>
      <xdr:spPr>
        <a:xfrm>
          <a:off x="2857500" y="6304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85090</xdr:rowOff>
    </xdr:from>
    <xdr:to>
      <xdr:col>10</xdr:col>
      <xdr:colOff>165100</xdr:colOff>
      <xdr:row>37</xdr:row>
      <xdr:rowOff>15240</xdr:rowOff>
    </xdr:to>
    <xdr:sp macro="" textlink="">
      <xdr:nvSpPr>
        <xdr:cNvPr id="64" name="フローチャート: 判断 63">
          <a:extLst>
            <a:ext uri="{FF2B5EF4-FFF2-40B4-BE49-F238E27FC236}">
              <a16:creationId xmlns:a16="http://schemas.microsoft.com/office/drawing/2014/main" id="{AD5ED005-CAD1-4289-9CE7-F490CBBE744C}"/>
            </a:ext>
          </a:extLst>
        </xdr:cNvPr>
        <xdr:cNvSpPr/>
      </xdr:nvSpPr>
      <xdr:spPr>
        <a:xfrm>
          <a:off x="19685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85090</xdr:rowOff>
    </xdr:from>
    <xdr:to>
      <xdr:col>6</xdr:col>
      <xdr:colOff>38100</xdr:colOff>
      <xdr:row>37</xdr:row>
      <xdr:rowOff>15240</xdr:rowOff>
    </xdr:to>
    <xdr:sp macro="" textlink="">
      <xdr:nvSpPr>
        <xdr:cNvPr id="65" name="フローチャート: 判断 64">
          <a:extLst>
            <a:ext uri="{FF2B5EF4-FFF2-40B4-BE49-F238E27FC236}">
              <a16:creationId xmlns:a16="http://schemas.microsoft.com/office/drawing/2014/main" id="{3B14AF94-EB95-4029-8185-D46A4195343C}"/>
            </a:ext>
          </a:extLst>
        </xdr:cNvPr>
        <xdr:cNvSpPr/>
      </xdr:nvSpPr>
      <xdr:spPr>
        <a:xfrm>
          <a:off x="10795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a:extLst>
            <a:ext uri="{FF2B5EF4-FFF2-40B4-BE49-F238E27FC236}">
              <a16:creationId xmlns:a16="http://schemas.microsoft.com/office/drawing/2014/main" id="{4493A8D2-851F-45BE-B754-ED99D6879A3D}"/>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a:extLst>
            <a:ext uri="{FF2B5EF4-FFF2-40B4-BE49-F238E27FC236}">
              <a16:creationId xmlns:a16="http://schemas.microsoft.com/office/drawing/2014/main" id="{E396957A-80ED-4393-A5A9-61A55D53416E}"/>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3C4C805-3246-40D8-B9E4-8679EE44BB9D}"/>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B6934D90-9F72-4A7D-9659-A91C158EE94F}"/>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3CB468F6-555C-441E-8D40-734C2E757BCB}"/>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39</xdr:row>
      <xdr:rowOff>41275</xdr:rowOff>
    </xdr:from>
    <xdr:to>
      <xdr:col>24</xdr:col>
      <xdr:colOff>114300</xdr:colOff>
      <xdr:row>39</xdr:row>
      <xdr:rowOff>143510</xdr:rowOff>
    </xdr:to>
    <xdr:sp macro="" textlink="">
      <xdr:nvSpPr>
        <xdr:cNvPr id="71" name="楕円 70">
          <a:extLst>
            <a:ext uri="{FF2B5EF4-FFF2-40B4-BE49-F238E27FC236}">
              <a16:creationId xmlns:a16="http://schemas.microsoft.com/office/drawing/2014/main" id="{F613C291-D7E8-44B5-9C41-FE5CCF374C46}"/>
            </a:ext>
          </a:extLst>
        </xdr:cNvPr>
        <xdr:cNvSpPr/>
      </xdr:nvSpPr>
      <xdr:spPr>
        <a:xfrm>
          <a:off x="4584700" y="6727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19685</xdr:rowOff>
    </xdr:from>
    <xdr:ext cx="405130" cy="255270"/>
    <xdr:sp macro="" textlink="">
      <xdr:nvSpPr>
        <xdr:cNvPr id="72" name="【道路】&#10;有形固定資産減価償却率該当値テキスト">
          <a:extLst>
            <a:ext uri="{FF2B5EF4-FFF2-40B4-BE49-F238E27FC236}">
              <a16:creationId xmlns:a16="http://schemas.microsoft.com/office/drawing/2014/main" id="{4C36B0E4-6195-46E5-BFA2-05036C384F5E}"/>
            </a:ext>
          </a:extLst>
        </xdr:cNvPr>
        <xdr:cNvSpPr txBox="1"/>
      </xdr:nvSpPr>
      <xdr:spPr>
        <a:xfrm>
          <a:off x="4673600" y="670623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50800</xdr:rowOff>
    </xdr:from>
    <xdr:to>
      <xdr:col>20</xdr:col>
      <xdr:colOff>38100</xdr:colOff>
      <xdr:row>39</xdr:row>
      <xdr:rowOff>152400</xdr:rowOff>
    </xdr:to>
    <xdr:sp macro="" textlink="">
      <xdr:nvSpPr>
        <xdr:cNvPr id="73" name="楕円 72">
          <a:extLst>
            <a:ext uri="{FF2B5EF4-FFF2-40B4-BE49-F238E27FC236}">
              <a16:creationId xmlns:a16="http://schemas.microsoft.com/office/drawing/2014/main" id="{403112A7-88F5-41FC-95BA-8304DE4E8060}"/>
            </a:ext>
          </a:extLst>
        </xdr:cNvPr>
        <xdr:cNvSpPr/>
      </xdr:nvSpPr>
      <xdr:spPr>
        <a:xfrm>
          <a:off x="3746500" y="67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92075</xdr:rowOff>
    </xdr:from>
    <xdr:to>
      <xdr:col>24</xdr:col>
      <xdr:colOff>63500</xdr:colOff>
      <xdr:row>39</xdr:row>
      <xdr:rowOff>101600</xdr:rowOff>
    </xdr:to>
    <xdr:cxnSp macro="">
      <xdr:nvCxnSpPr>
        <xdr:cNvPr id="74" name="直線コネクタ 73">
          <a:extLst>
            <a:ext uri="{FF2B5EF4-FFF2-40B4-BE49-F238E27FC236}">
              <a16:creationId xmlns:a16="http://schemas.microsoft.com/office/drawing/2014/main" id="{F9B1814E-55BC-4009-AFE2-F17D459CCE85}"/>
            </a:ext>
          </a:extLst>
        </xdr:cNvPr>
        <xdr:cNvCxnSpPr/>
      </xdr:nvCxnSpPr>
      <xdr:spPr>
        <a:xfrm flipV="1">
          <a:off x="3797300" y="677862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20955</xdr:rowOff>
    </xdr:from>
    <xdr:to>
      <xdr:col>15</xdr:col>
      <xdr:colOff>101600</xdr:colOff>
      <xdr:row>39</xdr:row>
      <xdr:rowOff>122555</xdr:rowOff>
    </xdr:to>
    <xdr:sp macro="" textlink="">
      <xdr:nvSpPr>
        <xdr:cNvPr id="75" name="楕円 74">
          <a:extLst>
            <a:ext uri="{FF2B5EF4-FFF2-40B4-BE49-F238E27FC236}">
              <a16:creationId xmlns:a16="http://schemas.microsoft.com/office/drawing/2014/main" id="{33A6F9EB-D171-4A1B-9F76-A2469BC158A1}"/>
            </a:ext>
          </a:extLst>
        </xdr:cNvPr>
        <xdr:cNvSpPr/>
      </xdr:nvSpPr>
      <xdr:spPr>
        <a:xfrm>
          <a:off x="2857500" y="670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71755</xdr:rowOff>
    </xdr:from>
    <xdr:to>
      <xdr:col>19</xdr:col>
      <xdr:colOff>177800</xdr:colOff>
      <xdr:row>39</xdr:row>
      <xdr:rowOff>101600</xdr:rowOff>
    </xdr:to>
    <xdr:cxnSp macro="">
      <xdr:nvCxnSpPr>
        <xdr:cNvPr id="76" name="直線コネクタ 75">
          <a:extLst>
            <a:ext uri="{FF2B5EF4-FFF2-40B4-BE49-F238E27FC236}">
              <a16:creationId xmlns:a16="http://schemas.microsoft.com/office/drawing/2014/main" id="{4BDA97A2-BA6A-46BE-983E-F95621F0D8E2}"/>
            </a:ext>
          </a:extLst>
        </xdr:cNvPr>
        <xdr:cNvCxnSpPr/>
      </xdr:nvCxnSpPr>
      <xdr:spPr>
        <a:xfrm>
          <a:off x="2908300" y="675830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137160</xdr:rowOff>
    </xdr:from>
    <xdr:to>
      <xdr:col>10</xdr:col>
      <xdr:colOff>165100</xdr:colOff>
      <xdr:row>39</xdr:row>
      <xdr:rowOff>67310</xdr:rowOff>
    </xdr:to>
    <xdr:sp macro="" textlink="">
      <xdr:nvSpPr>
        <xdr:cNvPr id="77" name="楕円 76">
          <a:extLst>
            <a:ext uri="{FF2B5EF4-FFF2-40B4-BE49-F238E27FC236}">
              <a16:creationId xmlns:a16="http://schemas.microsoft.com/office/drawing/2014/main" id="{C29E53DF-8835-44F4-A181-41E476109A42}"/>
            </a:ext>
          </a:extLst>
        </xdr:cNvPr>
        <xdr:cNvSpPr/>
      </xdr:nvSpPr>
      <xdr:spPr>
        <a:xfrm>
          <a:off x="19685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16510</xdr:rowOff>
    </xdr:from>
    <xdr:to>
      <xdr:col>15</xdr:col>
      <xdr:colOff>50800</xdr:colOff>
      <xdr:row>39</xdr:row>
      <xdr:rowOff>71755</xdr:rowOff>
    </xdr:to>
    <xdr:cxnSp macro="">
      <xdr:nvCxnSpPr>
        <xdr:cNvPr id="78" name="直線コネクタ 77">
          <a:extLst>
            <a:ext uri="{FF2B5EF4-FFF2-40B4-BE49-F238E27FC236}">
              <a16:creationId xmlns:a16="http://schemas.microsoft.com/office/drawing/2014/main" id="{43C10076-5360-4C51-A4BF-E8D6506439B2}"/>
            </a:ext>
          </a:extLst>
        </xdr:cNvPr>
        <xdr:cNvCxnSpPr/>
      </xdr:nvCxnSpPr>
      <xdr:spPr>
        <a:xfrm>
          <a:off x="2019300" y="670306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100965</xdr:rowOff>
    </xdr:from>
    <xdr:to>
      <xdr:col>6</xdr:col>
      <xdr:colOff>38100</xdr:colOff>
      <xdr:row>39</xdr:row>
      <xdr:rowOff>31115</xdr:rowOff>
    </xdr:to>
    <xdr:sp macro="" textlink="">
      <xdr:nvSpPr>
        <xdr:cNvPr id="79" name="楕円 78">
          <a:extLst>
            <a:ext uri="{FF2B5EF4-FFF2-40B4-BE49-F238E27FC236}">
              <a16:creationId xmlns:a16="http://schemas.microsoft.com/office/drawing/2014/main" id="{05632C49-A26C-4290-A5F7-1EE45341446B}"/>
            </a:ext>
          </a:extLst>
        </xdr:cNvPr>
        <xdr:cNvSpPr/>
      </xdr:nvSpPr>
      <xdr:spPr>
        <a:xfrm>
          <a:off x="1079500" y="661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151765</xdr:rowOff>
    </xdr:from>
    <xdr:to>
      <xdr:col>10</xdr:col>
      <xdr:colOff>114300</xdr:colOff>
      <xdr:row>39</xdr:row>
      <xdr:rowOff>16510</xdr:rowOff>
    </xdr:to>
    <xdr:cxnSp macro="">
      <xdr:nvCxnSpPr>
        <xdr:cNvPr id="80" name="直線コネクタ 79">
          <a:extLst>
            <a:ext uri="{FF2B5EF4-FFF2-40B4-BE49-F238E27FC236}">
              <a16:creationId xmlns:a16="http://schemas.microsoft.com/office/drawing/2014/main" id="{3F673418-6AC9-4998-A5BD-B7508F717404}"/>
            </a:ext>
          </a:extLst>
        </xdr:cNvPr>
        <xdr:cNvCxnSpPr/>
      </xdr:nvCxnSpPr>
      <xdr:spPr>
        <a:xfrm>
          <a:off x="1130300" y="666686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102235</xdr:rowOff>
    </xdr:from>
    <xdr:ext cx="405130" cy="258445"/>
    <xdr:sp macro="" textlink="">
      <xdr:nvSpPr>
        <xdr:cNvPr id="81" name="n_1aveValue【道路】&#10;有形固定資産減価償却率">
          <a:extLst>
            <a:ext uri="{FF2B5EF4-FFF2-40B4-BE49-F238E27FC236}">
              <a16:creationId xmlns:a16="http://schemas.microsoft.com/office/drawing/2014/main" id="{8E3B1D6E-2CC2-43AF-AE7C-DAA2EC9A523B}"/>
            </a:ext>
          </a:extLst>
        </xdr:cNvPr>
        <xdr:cNvSpPr txBox="1"/>
      </xdr:nvSpPr>
      <xdr:spPr>
        <a:xfrm>
          <a:off x="3582035" y="61029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79375</xdr:rowOff>
    </xdr:from>
    <xdr:ext cx="401320" cy="258445"/>
    <xdr:sp macro="" textlink="">
      <xdr:nvSpPr>
        <xdr:cNvPr id="82" name="n_2aveValue【道路】&#10;有形固定資産減価償却率">
          <a:extLst>
            <a:ext uri="{FF2B5EF4-FFF2-40B4-BE49-F238E27FC236}">
              <a16:creationId xmlns:a16="http://schemas.microsoft.com/office/drawing/2014/main" id="{97061E2C-8F0F-4A40-8513-A76AED7F0B69}"/>
            </a:ext>
          </a:extLst>
        </xdr:cNvPr>
        <xdr:cNvSpPr txBox="1"/>
      </xdr:nvSpPr>
      <xdr:spPr>
        <a:xfrm>
          <a:off x="2705735" y="608012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31750</xdr:rowOff>
    </xdr:from>
    <xdr:ext cx="401320" cy="255270"/>
    <xdr:sp macro="" textlink="">
      <xdr:nvSpPr>
        <xdr:cNvPr id="83" name="n_3aveValue【道路】&#10;有形固定資産減価償却率">
          <a:extLst>
            <a:ext uri="{FF2B5EF4-FFF2-40B4-BE49-F238E27FC236}">
              <a16:creationId xmlns:a16="http://schemas.microsoft.com/office/drawing/2014/main" id="{B13D94F2-8A61-432A-B993-D1D6A82159FE}"/>
            </a:ext>
          </a:extLst>
        </xdr:cNvPr>
        <xdr:cNvSpPr txBox="1"/>
      </xdr:nvSpPr>
      <xdr:spPr>
        <a:xfrm>
          <a:off x="1816735" y="603250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31750</xdr:rowOff>
    </xdr:from>
    <xdr:ext cx="401320" cy="255270"/>
    <xdr:sp macro="" textlink="">
      <xdr:nvSpPr>
        <xdr:cNvPr id="84" name="n_4aveValue【道路】&#10;有形固定資産減価償却率">
          <a:extLst>
            <a:ext uri="{FF2B5EF4-FFF2-40B4-BE49-F238E27FC236}">
              <a16:creationId xmlns:a16="http://schemas.microsoft.com/office/drawing/2014/main" id="{BC7BADBD-0A81-4EC1-9D84-CBEB9D444CC5}"/>
            </a:ext>
          </a:extLst>
        </xdr:cNvPr>
        <xdr:cNvSpPr txBox="1"/>
      </xdr:nvSpPr>
      <xdr:spPr>
        <a:xfrm>
          <a:off x="927735" y="603250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143510</xdr:rowOff>
    </xdr:from>
    <xdr:ext cx="405130" cy="255270"/>
    <xdr:sp macro="" textlink="">
      <xdr:nvSpPr>
        <xdr:cNvPr id="85" name="n_1mainValue【道路】&#10;有形固定資産減価償却率">
          <a:extLst>
            <a:ext uri="{FF2B5EF4-FFF2-40B4-BE49-F238E27FC236}">
              <a16:creationId xmlns:a16="http://schemas.microsoft.com/office/drawing/2014/main" id="{DA286EE0-B62E-49F0-8D91-9C3A37A70A3E}"/>
            </a:ext>
          </a:extLst>
        </xdr:cNvPr>
        <xdr:cNvSpPr txBox="1"/>
      </xdr:nvSpPr>
      <xdr:spPr>
        <a:xfrm>
          <a:off x="3582035" y="683006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113665</xdr:rowOff>
    </xdr:from>
    <xdr:ext cx="401320" cy="258445"/>
    <xdr:sp macro="" textlink="">
      <xdr:nvSpPr>
        <xdr:cNvPr id="86" name="n_2mainValue【道路】&#10;有形固定資産減価償却率">
          <a:extLst>
            <a:ext uri="{FF2B5EF4-FFF2-40B4-BE49-F238E27FC236}">
              <a16:creationId xmlns:a16="http://schemas.microsoft.com/office/drawing/2014/main" id="{A4D248D6-D0BE-40D9-9407-3AAD00B33EBA}"/>
            </a:ext>
          </a:extLst>
        </xdr:cNvPr>
        <xdr:cNvSpPr txBox="1"/>
      </xdr:nvSpPr>
      <xdr:spPr>
        <a:xfrm>
          <a:off x="2705735" y="680021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58420</xdr:rowOff>
    </xdr:from>
    <xdr:ext cx="401320" cy="259080"/>
    <xdr:sp macro="" textlink="">
      <xdr:nvSpPr>
        <xdr:cNvPr id="87" name="n_3mainValue【道路】&#10;有形固定資産減価償却率">
          <a:extLst>
            <a:ext uri="{FF2B5EF4-FFF2-40B4-BE49-F238E27FC236}">
              <a16:creationId xmlns:a16="http://schemas.microsoft.com/office/drawing/2014/main" id="{18D54A0D-A114-4E20-A0AF-45CBF3697BEB}"/>
            </a:ext>
          </a:extLst>
        </xdr:cNvPr>
        <xdr:cNvSpPr txBox="1"/>
      </xdr:nvSpPr>
      <xdr:spPr>
        <a:xfrm>
          <a:off x="1816735" y="67449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22225</xdr:rowOff>
    </xdr:from>
    <xdr:ext cx="401320" cy="258445"/>
    <xdr:sp macro="" textlink="">
      <xdr:nvSpPr>
        <xdr:cNvPr id="88" name="n_4mainValue【道路】&#10;有形固定資産減価償却率">
          <a:extLst>
            <a:ext uri="{FF2B5EF4-FFF2-40B4-BE49-F238E27FC236}">
              <a16:creationId xmlns:a16="http://schemas.microsoft.com/office/drawing/2014/main" id="{1F6E9F7D-62F8-4BD2-B360-6CA62B7E093E}"/>
            </a:ext>
          </a:extLst>
        </xdr:cNvPr>
        <xdr:cNvSpPr txBox="1"/>
      </xdr:nvSpPr>
      <xdr:spPr>
        <a:xfrm>
          <a:off x="927735" y="670877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61BB4B1-BB2A-4A97-9652-949C841FB34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23EDC12-23BE-422A-86A0-41C6A1C9DA5B}"/>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DEEA80B-862E-4E5F-9BEC-E1D755B93A2C}"/>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104EED5-E350-4344-AEA4-62EAFB4C27A7}"/>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40714E0-D656-42D0-A4EA-C3A303F268F6}"/>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327601A-84D5-4287-846B-0E8A242F7B25}"/>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F81F507-2E45-4C12-9AFE-4EC11F542132}"/>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7B7F341-DB38-48B4-ABFD-5353FB0B6FFF}"/>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9725" cy="225425"/>
    <xdr:sp macro="" textlink="">
      <xdr:nvSpPr>
        <xdr:cNvPr id="97" name="テキスト ボックス 96">
          <a:extLst>
            <a:ext uri="{FF2B5EF4-FFF2-40B4-BE49-F238E27FC236}">
              <a16:creationId xmlns:a16="http://schemas.microsoft.com/office/drawing/2014/main" id="{E015642B-4A1A-4373-8271-CD7EEA0EE9B6}"/>
            </a:ext>
          </a:extLst>
        </xdr:cNvPr>
        <xdr:cNvSpPr txBox="1"/>
      </xdr:nvSpPr>
      <xdr:spPr>
        <a:xfrm>
          <a:off x="6565900" y="5143500"/>
          <a:ext cx="3397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69E78AC-28F3-45C4-8954-57961FB1C6E7}"/>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32D58BBC-D82D-49BC-B607-9129D34F257D}"/>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3550" cy="259080"/>
    <xdr:sp macro="" textlink="">
      <xdr:nvSpPr>
        <xdr:cNvPr id="100" name="テキスト ボックス 99">
          <a:extLst>
            <a:ext uri="{FF2B5EF4-FFF2-40B4-BE49-F238E27FC236}">
              <a16:creationId xmlns:a16="http://schemas.microsoft.com/office/drawing/2014/main" id="{90F9ABDA-9D07-40AF-8378-4545302A0577}"/>
            </a:ext>
          </a:extLst>
        </xdr:cNvPr>
        <xdr:cNvSpPr txBox="1"/>
      </xdr:nvSpPr>
      <xdr:spPr>
        <a:xfrm>
          <a:off x="6136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3145BF6A-EF01-4478-92A3-FD2D982ADF3D}"/>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5270"/>
    <xdr:sp macro="" textlink="">
      <xdr:nvSpPr>
        <xdr:cNvPr id="102" name="テキスト ボックス 101">
          <a:extLst>
            <a:ext uri="{FF2B5EF4-FFF2-40B4-BE49-F238E27FC236}">
              <a16:creationId xmlns:a16="http://schemas.microsoft.com/office/drawing/2014/main" id="{64FAA863-53E8-4928-A9F2-C33D8598778E}"/>
            </a:ext>
          </a:extLst>
        </xdr:cNvPr>
        <xdr:cNvSpPr txBox="1"/>
      </xdr:nvSpPr>
      <xdr:spPr>
        <a:xfrm>
          <a:off x="6072505" y="671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E6DFB016-9AB7-452A-B20A-8732E7B976CA}"/>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4" name="テキスト ボックス 103">
          <a:extLst>
            <a:ext uri="{FF2B5EF4-FFF2-40B4-BE49-F238E27FC236}">
              <a16:creationId xmlns:a16="http://schemas.microsoft.com/office/drawing/2014/main" id="{B5F2BD3F-7381-4F74-BE72-A0D7A088A049}"/>
            </a:ext>
          </a:extLst>
        </xdr:cNvPr>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A7F74B58-3683-4DA9-B3C6-9164B446D7B4}"/>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6" name="テキスト ボックス 105">
          <a:extLst>
            <a:ext uri="{FF2B5EF4-FFF2-40B4-BE49-F238E27FC236}">
              <a16:creationId xmlns:a16="http://schemas.microsoft.com/office/drawing/2014/main" id="{E94B708D-1A64-4356-86F8-B9559EFDADE9}"/>
            </a:ext>
          </a:extLst>
        </xdr:cNvPr>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3AF6BFE5-32B8-4B7B-8C0F-11079985EC5D}"/>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5270"/>
    <xdr:sp macro="" textlink="">
      <xdr:nvSpPr>
        <xdr:cNvPr id="108" name="テキスト ボックス 107">
          <a:extLst>
            <a:ext uri="{FF2B5EF4-FFF2-40B4-BE49-F238E27FC236}">
              <a16:creationId xmlns:a16="http://schemas.microsoft.com/office/drawing/2014/main" id="{635DCCA8-6C8D-4752-AFF4-6D76ACCFB442}"/>
            </a:ext>
          </a:extLst>
        </xdr:cNvPr>
        <xdr:cNvSpPr txBox="1"/>
      </xdr:nvSpPr>
      <xdr:spPr>
        <a:xfrm>
          <a:off x="6072505" y="557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ED0ABE9-E12A-462E-A9F4-C3DABE82B7B9}"/>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0" name="テキスト ボックス 109">
          <a:extLst>
            <a:ext uri="{FF2B5EF4-FFF2-40B4-BE49-F238E27FC236}">
              <a16:creationId xmlns:a16="http://schemas.microsoft.com/office/drawing/2014/main" id="{BDA298F5-CBAF-4499-8022-AA02ABBDEB3B}"/>
            </a:ext>
          </a:extLst>
        </xdr:cNvPr>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147490D-AC48-4FAA-8678-CB31F4880EBD}"/>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97790</xdr:rowOff>
    </xdr:from>
    <xdr:to>
      <xdr:col>54</xdr:col>
      <xdr:colOff>189865</xdr:colOff>
      <xdr:row>41</xdr:row>
      <xdr:rowOff>121920</xdr:rowOff>
    </xdr:to>
    <xdr:cxnSp macro="">
      <xdr:nvCxnSpPr>
        <xdr:cNvPr id="112" name="直線コネクタ 111">
          <a:extLst>
            <a:ext uri="{FF2B5EF4-FFF2-40B4-BE49-F238E27FC236}">
              <a16:creationId xmlns:a16="http://schemas.microsoft.com/office/drawing/2014/main" id="{BB9EC88B-F2EB-4528-AC6F-6F9E5E16AE72}"/>
            </a:ext>
          </a:extLst>
        </xdr:cNvPr>
        <xdr:cNvCxnSpPr/>
      </xdr:nvCxnSpPr>
      <xdr:spPr>
        <a:xfrm flipV="1">
          <a:off x="10476865" y="5927090"/>
          <a:ext cx="0" cy="1224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125730</xdr:rowOff>
    </xdr:from>
    <xdr:ext cx="469900" cy="259080"/>
    <xdr:sp macro="" textlink="">
      <xdr:nvSpPr>
        <xdr:cNvPr id="113" name="【道路】&#10;一人当たり延長最小値テキスト">
          <a:extLst>
            <a:ext uri="{FF2B5EF4-FFF2-40B4-BE49-F238E27FC236}">
              <a16:creationId xmlns:a16="http://schemas.microsoft.com/office/drawing/2014/main" id="{0C540EBC-6308-40E9-8134-EDE4DE831AFB}"/>
            </a:ext>
          </a:extLst>
        </xdr:cNvPr>
        <xdr:cNvSpPr txBox="1"/>
      </xdr:nvSpPr>
      <xdr:spPr>
        <a:xfrm>
          <a:off x="10515600" y="7155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2.305</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121920</xdr:rowOff>
    </xdr:from>
    <xdr:to>
      <xdr:col>55</xdr:col>
      <xdr:colOff>88900</xdr:colOff>
      <xdr:row>41</xdr:row>
      <xdr:rowOff>121920</xdr:rowOff>
    </xdr:to>
    <xdr:cxnSp macro="">
      <xdr:nvCxnSpPr>
        <xdr:cNvPr id="114" name="直線コネクタ 113">
          <a:extLst>
            <a:ext uri="{FF2B5EF4-FFF2-40B4-BE49-F238E27FC236}">
              <a16:creationId xmlns:a16="http://schemas.microsoft.com/office/drawing/2014/main" id="{41F6B37B-2880-45AB-ADFF-683181950A11}"/>
            </a:ext>
          </a:extLst>
        </xdr:cNvPr>
        <xdr:cNvCxnSpPr/>
      </xdr:nvCxnSpPr>
      <xdr:spPr>
        <a:xfrm>
          <a:off x="10388600" y="715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43815</xdr:rowOff>
    </xdr:from>
    <xdr:ext cx="534670" cy="255270"/>
    <xdr:sp macro="" textlink="">
      <xdr:nvSpPr>
        <xdr:cNvPr id="115" name="【道路】&#10;一人当たり延長最大値テキスト">
          <a:extLst>
            <a:ext uri="{FF2B5EF4-FFF2-40B4-BE49-F238E27FC236}">
              <a16:creationId xmlns:a16="http://schemas.microsoft.com/office/drawing/2014/main" id="{896ED22D-C975-47B2-A3C7-48E4437C022F}"/>
            </a:ext>
          </a:extLst>
        </xdr:cNvPr>
        <xdr:cNvSpPr txBox="1"/>
      </xdr:nvSpPr>
      <xdr:spPr>
        <a:xfrm>
          <a:off x="10515600" y="570166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34.444</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97790</xdr:rowOff>
    </xdr:from>
    <xdr:to>
      <xdr:col>55</xdr:col>
      <xdr:colOff>88900</xdr:colOff>
      <xdr:row>34</xdr:row>
      <xdr:rowOff>97790</xdr:rowOff>
    </xdr:to>
    <xdr:cxnSp macro="">
      <xdr:nvCxnSpPr>
        <xdr:cNvPr id="116" name="直線コネクタ 115">
          <a:extLst>
            <a:ext uri="{FF2B5EF4-FFF2-40B4-BE49-F238E27FC236}">
              <a16:creationId xmlns:a16="http://schemas.microsoft.com/office/drawing/2014/main" id="{04B0DAE6-B937-4645-9CB1-0CC0EB9D994A}"/>
            </a:ext>
          </a:extLst>
        </xdr:cNvPr>
        <xdr:cNvCxnSpPr/>
      </xdr:nvCxnSpPr>
      <xdr:spPr>
        <a:xfrm>
          <a:off x="10388600" y="592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98425</xdr:rowOff>
    </xdr:from>
    <xdr:ext cx="534670" cy="255270"/>
    <xdr:sp macro="" textlink="">
      <xdr:nvSpPr>
        <xdr:cNvPr id="117" name="【道路】&#10;一人当たり延長平均値テキスト">
          <a:extLst>
            <a:ext uri="{FF2B5EF4-FFF2-40B4-BE49-F238E27FC236}">
              <a16:creationId xmlns:a16="http://schemas.microsoft.com/office/drawing/2014/main" id="{DD98734A-70DC-4117-B60D-68BF0D2FB7E1}"/>
            </a:ext>
          </a:extLst>
        </xdr:cNvPr>
        <xdr:cNvSpPr txBox="1"/>
      </xdr:nvSpPr>
      <xdr:spPr>
        <a:xfrm>
          <a:off x="10515600" y="678497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120650</xdr:rowOff>
    </xdr:from>
    <xdr:to>
      <xdr:col>55</xdr:col>
      <xdr:colOff>50800</xdr:colOff>
      <xdr:row>40</xdr:row>
      <xdr:rowOff>50165</xdr:rowOff>
    </xdr:to>
    <xdr:sp macro="" textlink="">
      <xdr:nvSpPr>
        <xdr:cNvPr id="118" name="フローチャート: 判断 117">
          <a:extLst>
            <a:ext uri="{FF2B5EF4-FFF2-40B4-BE49-F238E27FC236}">
              <a16:creationId xmlns:a16="http://schemas.microsoft.com/office/drawing/2014/main" id="{FCB67E76-7FBE-4490-8A69-7A697E6FD74E}"/>
            </a:ext>
          </a:extLst>
        </xdr:cNvPr>
        <xdr:cNvSpPr/>
      </xdr:nvSpPr>
      <xdr:spPr>
        <a:xfrm>
          <a:off x="10426700" y="6807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130810</xdr:rowOff>
    </xdr:from>
    <xdr:to>
      <xdr:col>50</xdr:col>
      <xdr:colOff>165100</xdr:colOff>
      <xdr:row>40</xdr:row>
      <xdr:rowOff>60960</xdr:rowOff>
    </xdr:to>
    <xdr:sp macro="" textlink="">
      <xdr:nvSpPr>
        <xdr:cNvPr id="119" name="フローチャート: 判断 118">
          <a:extLst>
            <a:ext uri="{FF2B5EF4-FFF2-40B4-BE49-F238E27FC236}">
              <a16:creationId xmlns:a16="http://schemas.microsoft.com/office/drawing/2014/main" id="{98E75F35-F7B9-4D4D-812C-53E1C9A1C206}"/>
            </a:ext>
          </a:extLst>
        </xdr:cNvPr>
        <xdr:cNvSpPr/>
      </xdr:nvSpPr>
      <xdr:spPr>
        <a:xfrm>
          <a:off x="9588500" y="681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137795</xdr:rowOff>
    </xdr:from>
    <xdr:to>
      <xdr:col>46</xdr:col>
      <xdr:colOff>38100</xdr:colOff>
      <xdr:row>40</xdr:row>
      <xdr:rowOff>67945</xdr:rowOff>
    </xdr:to>
    <xdr:sp macro="" textlink="">
      <xdr:nvSpPr>
        <xdr:cNvPr id="120" name="フローチャート: 判断 119">
          <a:extLst>
            <a:ext uri="{FF2B5EF4-FFF2-40B4-BE49-F238E27FC236}">
              <a16:creationId xmlns:a16="http://schemas.microsoft.com/office/drawing/2014/main" id="{A64D9B97-EA6D-424F-B093-AC9BEB6887AC}"/>
            </a:ext>
          </a:extLst>
        </xdr:cNvPr>
        <xdr:cNvSpPr/>
      </xdr:nvSpPr>
      <xdr:spPr>
        <a:xfrm>
          <a:off x="8699500" y="682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9525</xdr:rowOff>
    </xdr:from>
    <xdr:to>
      <xdr:col>41</xdr:col>
      <xdr:colOff>101600</xdr:colOff>
      <xdr:row>38</xdr:row>
      <xdr:rowOff>111125</xdr:rowOff>
    </xdr:to>
    <xdr:sp macro="" textlink="">
      <xdr:nvSpPr>
        <xdr:cNvPr id="121" name="フローチャート: 判断 120">
          <a:extLst>
            <a:ext uri="{FF2B5EF4-FFF2-40B4-BE49-F238E27FC236}">
              <a16:creationId xmlns:a16="http://schemas.microsoft.com/office/drawing/2014/main" id="{9421F66C-EB95-41CB-8813-5996803D4593}"/>
            </a:ext>
          </a:extLst>
        </xdr:cNvPr>
        <xdr:cNvSpPr/>
      </xdr:nvSpPr>
      <xdr:spPr>
        <a:xfrm>
          <a:off x="7810500" y="65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92075</xdr:rowOff>
    </xdr:from>
    <xdr:to>
      <xdr:col>36</xdr:col>
      <xdr:colOff>165100</xdr:colOff>
      <xdr:row>38</xdr:row>
      <xdr:rowOff>22225</xdr:rowOff>
    </xdr:to>
    <xdr:sp macro="" textlink="">
      <xdr:nvSpPr>
        <xdr:cNvPr id="122" name="フローチャート: 判断 121">
          <a:extLst>
            <a:ext uri="{FF2B5EF4-FFF2-40B4-BE49-F238E27FC236}">
              <a16:creationId xmlns:a16="http://schemas.microsoft.com/office/drawing/2014/main" id="{4E5A5E21-F211-4242-A98D-63A5EEDF79B8}"/>
            </a:ext>
          </a:extLst>
        </xdr:cNvPr>
        <xdr:cNvSpPr/>
      </xdr:nvSpPr>
      <xdr:spPr>
        <a:xfrm>
          <a:off x="692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78C1B4FE-E983-4EBB-B0E4-27E4D8011F51}"/>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81720DD7-884C-40E8-8333-3529253C72BA}"/>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547F3A09-FEFE-4906-9ECC-F8F69329BC15}"/>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570C4D74-456F-4C1B-A0F9-DF7E2B855704}"/>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8056EDAC-E8E7-4146-9864-569CEDC8B779}"/>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112395</xdr:rowOff>
    </xdr:from>
    <xdr:to>
      <xdr:col>55</xdr:col>
      <xdr:colOff>50800</xdr:colOff>
      <xdr:row>40</xdr:row>
      <xdr:rowOff>42545</xdr:rowOff>
    </xdr:to>
    <xdr:sp macro="" textlink="">
      <xdr:nvSpPr>
        <xdr:cNvPr id="128" name="楕円 127">
          <a:extLst>
            <a:ext uri="{FF2B5EF4-FFF2-40B4-BE49-F238E27FC236}">
              <a16:creationId xmlns:a16="http://schemas.microsoft.com/office/drawing/2014/main" id="{0ECBF2AC-A356-4B4F-932B-4C1A9D435F64}"/>
            </a:ext>
          </a:extLst>
        </xdr:cNvPr>
        <xdr:cNvSpPr/>
      </xdr:nvSpPr>
      <xdr:spPr>
        <a:xfrm>
          <a:off x="10426700" y="679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135255</xdr:rowOff>
    </xdr:from>
    <xdr:ext cx="534670" cy="255270"/>
    <xdr:sp macro="" textlink="">
      <xdr:nvSpPr>
        <xdr:cNvPr id="129" name="【道路】&#10;一人当たり延長該当値テキスト">
          <a:extLst>
            <a:ext uri="{FF2B5EF4-FFF2-40B4-BE49-F238E27FC236}">
              <a16:creationId xmlns:a16="http://schemas.microsoft.com/office/drawing/2014/main" id="{CBCB89FB-310A-49A9-B7E3-EDBA298A31B5}"/>
            </a:ext>
          </a:extLst>
        </xdr:cNvPr>
        <xdr:cNvSpPr txBox="1"/>
      </xdr:nvSpPr>
      <xdr:spPr>
        <a:xfrm>
          <a:off x="10515600" y="665035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121920</xdr:rowOff>
    </xdr:from>
    <xdr:to>
      <xdr:col>50</xdr:col>
      <xdr:colOff>165100</xdr:colOff>
      <xdr:row>40</xdr:row>
      <xdr:rowOff>52070</xdr:rowOff>
    </xdr:to>
    <xdr:sp macro="" textlink="">
      <xdr:nvSpPr>
        <xdr:cNvPr id="130" name="楕円 129">
          <a:extLst>
            <a:ext uri="{FF2B5EF4-FFF2-40B4-BE49-F238E27FC236}">
              <a16:creationId xmlns:a16="http://schemas.microsoft.com/office/drawing/2014/main" id="{BF995257-F751-45B9-81DC-42CD0A7BE62A}"/>
            </a:ext>
          </a:extLst>
        </xdr:cNvPr>
        <xdr:cNvSpPr/>
      </xdr:nvSpPr>
      <xdr:spPr>
        <a:xfrm>
          <a:off x="9588500" y="68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163195</xdr:rowOff>
    </xdr:from>
    <xdr:to>
      <xdr:col>55</xdr:col>
      <xdr:colOff>0</xdr:colOff>
      <xdr:row>40</xdr:row>
      <xdr:rowOff>1270</xdr:rowOff>
    </xdr:to>
    <xdr:cxnSp macro="">
      <xdr:nvCxnSpPr>
        <xdr:cNvPr id="131" name="直線コネクタ 130">
          <a:extLst>
            <a:ext uri="{FF2B5EF4-FFF2-40B4-BE49-F238E27FC236}">
              <a16:creationId xmlns:a16="http://schemas.microsoft.com/office/drawing/2014/main" id="{FE314DA0-0ED3-4748-9FC8-E8DD9492B2D7}"/>
            </a:ext>
          </a:extLst>
        </xdr:cNvPr>
        <xdr:cNvCxnSpPr/>
      </xdr:nvCxnSpPr>
      <xdr:spPr>
        <a:xfrm flipV="1">
          <a:off x="9639300" y="684974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130175</xdr:rowOff>
    </xdr:from>
    <xdr:to>
      <xdr:col>46</xdr:col>
      <xdr:colOff>38100</xdr:colOff>
      <xdr:row>40</xdr:row>
      <xdr:rowOff>60325</xdr:rowOff>
    </xdr:to>
    <xdr:sp macro="" textlink="">
      <xdr:nvSpPr>
        <xdr:cNvPr id="132" name="楕円 131">
          <a:extLst>
            <a:ext uri="{FF2B5EF4-FFF2-40B4-BE49-F238E27FC236}">
              <a16:creationId xmlns:a16="http://schemas.microsoft.com/office/drawing/2014/main" id="{DAB4F383-D25E-4AD0-B5C3-844D2774449F}"/>
            </a:ext>
          </a:extLst>
        </xdr:cNvPr>
        <xdr:cNvSpPr/>
      </xdr:nvSpPr>
      <xdr:spPr>
        <a:xfrm>
          <a:off x="8699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1270</xdr:rowOff>
    </xdr:from>
    <xdr:to>
      <xdr:col>50</xdr:col>
      <xdr:colOff>114300</xdr:colOff>
      <xdr:row>40</xdr:row>
      <xdr:rowOff>9525</xdr:rowOff>
    </xdr:to>
    <xdr:cxnSp macro="">
      <xdr:nvCxnSpPr>
        <xdr:cNvPr id="133" name="直線コネクタ 132">
          <a:extLst>
            <a:ext uri="{FF2B5EF4-FFF2-40B4-BE49-F238E27FC236}">
              <a16:creationId xmlns:a16="http://schemas.microsoft.com/office/drawing/2014/main" id="{38D77B6F-1A56-4417-9F5D-3D86B8B0A076}"/>
            </a:ext>
          </a:extLst>
        </xdr:cNvPr>
        <xdr:cNvCxnSpPr/>
      </xdr:nvCxnSpPr>
      <xdr:spPr>
        <a:xfrm flipV="1">
          <a:off x="8750300" y="68592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137160</xdr:rowOff>
    </xdr:from>
    <xdr:to>
      <xdr:col>41</xdr:col>
      <xdr:colOff>101600</xdr:colOff>
      <xdr:row>40</xdr:row>
      <xdr:rowOff>67310</xdr:rowOff>
    </xdr:to>
    <xdr:sp macro="" textlink="">
      <xdr:nvSpPr>
        <xdr:cNvPr id="134" name="楕円 133">
          <a:extLst>
            <a:ext uri="{FF2B5EF4-FFF2-40B4-BE49-F238E27FC236}">
              <a16:creationId xmlns:a16="http://schemas.microsoft.com/office/drawing/2014/main" id="{2C88241D-5191-4819-929C-589E5C2A717C}"/>
            </a:ext>
          </a:extLst>
        </xdr:cNvPr>
        <xdr:cNvSpPr/>
      </xdr:nvSpPr>
      <xdr:spPr>
        <a:xfrm>
          <a:off x="7810500" y="682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9525</xdr:rowOff>
    </xdr:from>
    <xdr:to>
      <xdr:col>45</xdr:col>
      <xdr:colOff>177800</xdr:colOff>
      <xdr:row>40</xdr:row>
      <xdr:rowOff>16510</xdr:rowOff>
    </xdr:to>
    <xdr:cxnSp macro="">
      <xdr:nvCxnSpPr>
        <xdr:cNvPr id="135" name="直線コネクタ 134">
          <a:extLst>
            <a:ext uri="{FF2B5EF4-FFF2-40B4-BE49-F238E27FC236}">
              <a16:creationId xmlns:a16="http://schemas.microsoft.com/office/drawing/2014/main" id="{3CAEF8B6-486F-4135-9415-84DA12797681}"/>
            </a:ext>
          </a:extLst>
        </xdr:cNvPr>
        <xdr:cNvCxnSpPr/>
      </xdr:nvCxnSpPr>
      <xdr:spPr>
        <a:xfrm flipV="1">
          <a:off x="7861300" y="68675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36" name="楕円 135">
          <a:extLst>
            <a:ext uri="{FF2B5EF4-FFF2-40B4-BE49-F238E27FC236}">
              <a16:creationId xmlns:a16="http://schemas.microsoft.com/office/drawing/2014/main" id="{7A2D25DA-DBDE-4627-96B1-243849725529}"/>
            </a:ext>
          </a:extLst>
        </xdr:cNvPr>
        <xdr:cNvSpPr/>
      </xdr:nvSpPr>
      <xdr:spPr>
        <a:xfrm>
          <a:off x="6921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16510</xdr:rowOff>
    </xdr:from>
    <xdr:to>
      <xdr:col>41</xdr:col>
      <xdr:colOff>50800</xdr:colOff>
      <xdr:row>40</xdr:row>
      <xdr:rowOff>30480</xdr:rowOff>
    </xdr:to>
    <xdr:cxnSp macro="">
      <xdr:nvCxnSpPr>
        <xdr:cNvPr id="137" name="直線コネクタ 136">
          <a:extLst>
            <a:ext uri="{FF2B5EF4-FFF2-40B4-BE49-F238E27FC236}">
              <a16:creationId xmlns:a16="http://schemas.microsoft.com/office/drawing/2014/main" id="{3A1A21E4-BA3D-47CB-8128-A06C9619863F}"/>
            </a:ext>
          </a:extLst>
        </xdr:cNvPr>
        <xdr:cNvCxnSpPr/>
      </xdr:nvCxnSpPr>
      <xdr:spPr>
        <a:xfrm flipV="1">
          <a:off x="6972300" y="68745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40</xdr:row>
      <xdr:rowOff>52070</xdr:rowOff>
    </xdr:from>
    <xdr:ext cx="469900" cy="255270"/>
    <xdr:sp macro="" textlink="">
      <xdr:nvSpPr>
        <xdr:cNvPr id="138" name="n_1aveValue【道路】&#10;一人当たり延長">
          <a:extLst>
            <a:ext uri="{FF2B5EF4-FFF2-40B4-BE49-F238E27FC236}">
              <a16:creationId xmlns:a16="http://schemas.microsoft.com/office/drawing/2014/main" id="{97559A3F-ED27-4F66-97EB-7FAB554BF32A}"/>
            </a:ext>
          </a:extLst>
        </xdr:cNvPr>
        <xdr:cNvSpPr txBox="1"/>
      </xdr:nvSpPr>
      <xdr:spPr>
        <a:xfrm>
          <a:off x="9391650" y="691007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40</xdr:row>
      <xdr:rowOff>59055</xdr:rowOff>
    </xdr:from>
    <xdr:ext cx="466090" cy="259080"/>
    <xdr:sp macro="" textlink="">
      <xdr:nvSpPr>
        <xdr:cNvPr id="139" name="n_2aveValue【道路】&#10;一人当たり延長">
          <a:extLst>
            <a:ext uri="{FF2B5EF4-FFF2-40B4-BE49-F238E27FC236}">
              <a16:creationId xmlns:a16="http://schemas.microsoft.com/office/drawing/2014/main" id="{D601C978-EF77-4CDD-B10D-3E43B3886866}"/>
            </a:ext>
          </a:extLst>
        </xdr:cNvPr>
        <xdr:cNvSpPr txBox="1"/>
      </xdr:nvSpPr>
      <xdr:spPr>
        <a:xfrm>
          <a:off x="8515350" y="69170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9.554</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36</xdr:row>
      <xdr:rowOff>127635</xdr:rowOff>
    </xdr:from>
    <xdr:ext cx="530860" cy="259080"/>
    <xdr:sp macro="" textlink="">
      <xdr:nvSpPr>
        <xdr:cNvPr id="140" name="n_3aveValue【道路】&#10;一人当たり延長">
          <a:extLst>
            <a:ext uri="{FF2B5EF4-FFF2-40B4-BE49-F238E27FC236}">
              <a16:creationId xmlns:a16="http://schemas.microsoft.com/office/drawing/2014/main" id="{DF6D13D3-D93D-4FD0-B130-5D6851DCCF98}"/>
            </a:ext>
          </a:extLst>
        </xdr:cNvPr>
        <xdr:cNvSpPr txBox="1"/>
      </xdr:nvSpPr>
      <xdr:spPr>
        <a:xfrm>
          <a:off x="7593965" y="62998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17.411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36</xdr:row>
      <xdr:rowOff>38735</xdr:rowOff>
    </xdr:from>
    <xdr:ext cx="530860" cy="259080"/>
    <xdr:sp macro="" textlink="">
      <xdr:nvSpPr>
        <xdr:cNvPr id="141" name="n_4aveValue【道路】&#10;一人当たり延長">
          <a:extLst>
            <a:ext uri="{FF2B5EF4-FFF2-40B4-BE49-F238E27FC236}">
              <a16:creationId xmlns:a16="http://schemas.microsoft.com/office/drawing/2014/main" id="{5F3DC191-3906-4332-ACEF-A9A427433577}"/>
            </a:ext>
          </a:extLst>
        </xdr:cNvPr>
        <xdr:cNvSpPr txBox="1"/>
      </xdr:nvSpPr>
      <xdr:spPr>
        <a:xfrm>
          <a:off x="6704965" y="62109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19.756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38</xdr:row>
      <xdr:rowOff>68580</xdr:rowOff>
    </xdr:from>
    <xdr:ext cx="469900" cy="259080"/>
    <xdr:sp macro="" textlink="">
      <xdr:nvSpPr>
        <xdr:cNvPr id="142" name="n_1mainValue【道路】&#10;一人当たり延長">
          <a:extLst>
            <a:ext uri="{FF2B5EF4-FFF2-40B4-BE49-F238E27FC236}">
              <a16:creationId xmlns:a16="http://schemas.microsoft.com/office/drawing/2014/main" id="{559BC2FA-02D3-4C22-8AEC-EA20EB4284AB}"/>
            </a:ext>
          </a:extLst>
        </xdr:cNvPr>
        <xdr:cNvSpPr txBox="1"/>
      </xdr:nvSpPr>
      <xdr:spPr>
        <a:xfrm>
          <a:off x="9391650" y="6583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38</xdr:row>
      <xdr:rowOff>76835</xdr:rowOff>
    </xdr:from>
    <xdr:ext cx="466090" cy="255270"/>
    <xdr:sp macro="" textlink="">
      <xdr:nvSpPr>
        <xdr:cNvPr id="143" name="n_2mainValue【道路】&#10;一人当たり延長">
          <a:extLst>
            <a:ext uri="{FF2B5EF4-FFF2-40B4-BE49-F238E27FC236}">
              <a16:creationId xmlns:a16="http://schemas.microsoft.com/office/drawing/2014/main" id="{FC092437-6245-40D6-A8E8-1D783AC36614}"/>
            </a:ext>
          </a:extLst>
        </xdr:cNvPr>
        <xdr:cNvSpPr txBox="1"/>
      </xdr:nvSpPr>
      <xdr:spPr>
        <a:xfrm>
          <a:off x="8515350" y="659193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40</xdr:row>
      <xdr:rowOff>58420</xdr:rowOff>
    </xdr:from>
    <xdr:ext cx="466090" cy="259080"/>
    <xdr:sp macro="" textlink="">
      <xdr:nvSpPr>
        <xdr:cNvPr id="144" name="n_3mainValue【道路】&#10;一人当たり延長">
          <a:extLst>
            <a:ext uri="{FF2B5EF4-FFF2-40B4-BE49-F238E27FC236}">
              <a16:creationId xmlns:a16="http://schemas.microsoft.com/office/drawing/2014/main" id="{800B465B-8A20-4A11-AFB9-F986B84EF85E}"/>
            </a:ext>
          </a:extLst>
        </xdr:cNvPr>
        <xdr:cNvSpPr txBox="1"/>
      </xdr:nvSpPr>
      <xdr:spPr>
        <a:xfrm>
          <a:off x="7626350" y="69164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40</xdr:row>
      <xdr:rowOff>72390</xdr:rowOff>
    </xdr:from>
    <xdr:ext cx="466090" cy="259080"/>
    <xdr:sp macro="" textlink="">
      <xdr:nvSpPr>
        <xdr:cNvPr id="145" name="n_4mainValue【道路】&#10;一人当たり延長">
          <a:extLst>
            <a:ext uri="{FF2B5EF4-FFF2-40B4-BE49-F238E27FC236}">
              <a16:creationId xmlns:a16="http://schemas.microsoft.com/office/drawing/2014/main" id="{87B2493F-F32B-427A-84E9-B5285C7587B1}"/>
            </a:ext>
          </a:extLst>
        </xdr:cNvPr>
        <xdr:cNvSpPr txBox="1"/>
      </xdr:nvSpPr>
      <xdr:spPr>
        <a:xfrm>
          <a:off x="6737350" y="69303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70D8EC7-FA54-4030-B2CB-BA0C8CDE553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8CDB3D5-6E50-44E9-B880-F4A02003F254}"/>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A8A54C4-319C-44DF-921D-122A165CE24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BE9F5DE6-B7B1-4D5B-8F4C-F93CCC7DF118}"/>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CE4BD38-D7E1-4923-92BC-ADB4E2E7C9AE}"/>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0563564-8FD1-4FC3-8E6D-4340C2C3CF3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58188EE-5793-48B9-8030-2B6E69B06F8A}"/>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689DC7D-3CCF-4F28-9539-BFCD164992CF}"/>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640" cy="225425"/>
    <xdr:sp macro="" textlink="">
      <xdr:nvSpPr>
        <xdr:cNvPr id="154" name="テキスト ボックス 153">
          <a:extLst>
            <a:ext uri="{FF2B5EF4-FFF2-40B4-BE49-F238E27FC236}">
              <a16:creationId xmlns:a16="http://schemas.microsoft.com/office/drawing/2014/main" id="{2CF0A591-3832-49AE-8947-93EECCB0A4B3}"/>
            </a:ext>
          </a:extLst>
        </xdr:cNvPr>
        <xdr:cNvSpPr txBox="1"/>
      </xdr:nvSpPr>
      <xdr:spPr>
        <a:xfrm>
          <a:off x="723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AB02A0A-10D2-44B2-A473-EE5D7B971F54}"/>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3550" cy="255270"/>
    <xdr:sp macro="" textlink="">
      <xdr:nvSpPr>
        <xdr:cNvPr id="156" name="テキスト ボックス 155">
          <a:extLst>
            <a:ext uri="{FF2B5EF4-FFF2-40B4-BE49-F238E27FC236}">
              <a16:creationId xmlns:a16="http://schemas.microsoft.com/office/drawing/2014/main" id="{BC4634DE-F196-4FD9-8BAC-A179EB0D5B96}"/>
            </a:ext>
          </a:extLst>
        </xdr:cNvPr>
        <xdr:cNvSpPr txBox="1"/>
      </xdr:nvSpPr>
      <xdr:spPr>
        <a:xfrm>
          <a:off x="294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7" name="直線コネクタ 156">
          <a:extLst>
            <a:ext uri="{FF2B5EF4-FFF2-40B4-BE49-F238E27FC236}">
              <a16:creationId xmlns:a16="http://schemas.microsoft.com/office/drawing/2014/main" id="{8BA461E2-F363-4B76-84F8-026061991FAD}"/>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3550" cy="259080"/>
    <xdr:sp macro="" textlink="">
      <xdr:nvSpPr>
        <xdr:cNvPr id="158" name="テキスト ボックス 157">
          <a:extLst>
            <a:ext uri="{FF2B5EF4-FFF2-40B4-BE49-F238E27FC236}">
              <a16:creationId xmlns:a16="http://schemas.microsoft.com/office/drawing/2014/main" id="{BFB5DCCC-9CBE-4E04-813A-FFC37787A44B}"/>
            </a:ext>
          </a:extLst>
        </xdr:cNvPr>
        <xdr:cNvSpPr txBox="1"/>
      </xdr:nvSpPr>
      <xdr:spPr>
        <a:xfrm>
          <a:off x="294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9" name="直線コネクタ 158">
          <a:extLst>
            <a:ext uri="{FF2B5EF4-FFF2-40B4-BE49-F238E27FC236}">
              <a16:creationId xmlns:a16="http://schemas.microsoft.com/office/drawing/2014/main" id="{70CB93E0-5EBC-422F-9C61-8EA67335E733}"/>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0" name="テキスト ボックス 159">
          <a:extLst>
            <a:ext uri="{FF2B5EF4-FFF2-40B4-BE49-F238E27FC236}">
              <a16:creationId xmlns:a16="http://schemas.microsoft.com/office/drawing/2014/main" id="{F6BD14C1-90AE-4091-A514-84655813AB3D}"/>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1" name="直線コネクタ 160">
          <a:extLst>
            <a:ext uri="{FF2B5EF4-FFF2-40B4-BE49-F238E27FC236}">
              <a16:creationId xmlns:a16="http://schemas.microsoft.com/office/drawing/2014/main" id="{67C88645-935A-499E-B112-7EBD1775E8D0}"/>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5270"/>
    <xdr:sp macro="" textlink="">
      <xdr:nvSpPr>
        <xdr:cNvPr id="162" name="テキスト ボックス 161">
          <a:extLst>
            <a:ext uri="{FF2B5EF4-FFF2-40B4-BE49-F238E27FC236}">
              <a16:creationId xmlns:a16="http://schemas.microsoft.com/office/drawing/2014/main" id="{282B90E5-1983-407C-BC2F-B1DEC5E3B681}"/>
            </a:ext>
          </a:extLst>
        </xdr:cNvPr>
        <xdr:cNvSpPr txBox="1"/>
      </xdr:nvSpPr>
      <xdr:spPr>
        <a:xfrm>
          <a:off x="358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3" name="直線コネクタ 162">
          <a:extLst>
            <a:ext uri="{FF2B5EF4-FFF2-40B4-BE49-F238E27FC236}">
              <a16:creationId xmlns:a16="http://schemas.microsoft.com/office/drawing/2014/main" id="{B11BBA50-6023-4F74-A716-9E2D45381893}"/>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4" name="テキスト ボックス 163">
          <a:extLst>
            <a:ext uri="{FF2B5EF4-FFF2-40B4-BE49-F238E27FC236}">
              <a16:creationId xmlns:a16="http://schemas.microsoft.com/office/drawing/2014/main" id="{21CADD90-D4D8-4AEF-AC33-AF81D7CBF944}"/>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5" name="直線コネクタ 164">
          <a:extLst>
            <a:ext uri="{FF2B5EF4-FFF2-40B4-BE49-F238E27FC236}">
              <a16:creationId xmlns:a16="http://schemas.microsoft.com/office/drawing/2014/main" id="{A0CD9453-606A-4962-A1F6-CBB0DAE1CA24}"/>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5270"/>
    <xdr:sp macro="" textlink="">
      <xdr:nvSpPr>
        <xdr:cNvPr id="166" name="テキスト ボックス 165">
          <a:extLst>
            <a:ext uri="{FF2B5EF4-FFF2-40B4-BE49-F238E27FC236}">
              <a16:creationId xmlns:a16="http://schemas.microsoft.com/office/drawing/2014/main" id="{3DBBAB46-1C4E-4216-B1A4-001726AB33F1}"/>
            </a:ext>
          </a:extLst>
        </xdr:cNvPr>
        <xdr:cNvSpPr txBox="1"/>
      </xdr:nvSpPr>
      <xdr:spPr>
        <a:xfrm>
          <a:off x="358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7" name="直線コネクタ 166">
          <a:extLst>
            <a:ext uri="{FF2B5EF4-FFF2-40B4-BE49-F238E27FC236}">
              <a16:creationId xmlns:a16="http://schemas.microsoft.com/office/drawing/2014/main" id="{FDA5DD99-CED8-429A-81D9-1229BE9924C8}"/>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5280" cy="259080"/>
    <xdr:sp macro="" textlink="">
      <xdr:nvSpPr>
        <xdr:cNvPr id="168" name="テキスト ボックス 167">
          <a:extLst>
            <a:ext uri="{FF2B5EF4-FFF2-40B4-BE49-F238E27FC236}">
              <a16:creationId xmlns:a16="http://schemas.microsoft.com/office/drawing/2014/main" id="{5C5EE5B0-2077-443E-89A7-9674947B1F1A}"/>
            </a:ext>
          </a:extLst>
        </xdr:cNvPr>
        <xdr:cNvSpPr txBox="1"/>
      </xdr:nvSpPr>
      <xdr:spPr>
        <a:xfrm>
          <a:off x="422910" y="932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290168D-E239-4D2E-9A1A-93ADA14C8A59}"/>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2DC7699B-08E7-43B8-A58A-28EC0E2C937B}"/>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122555</xdr:rowOff>
    </xdr:from>
    <xdr:to>
      <xdr:col>24</xdr:col>
      <xdr:colOff>62865</xdr:colOff>
      <xdr:row>64</xdr:row>
      <xdr:rowOff>100965</xdr:rowOff>
    </xdr:to>
    <xdr:cxnSp macro="">
      <xdr:nvCxnSpPr>
        <xdr:cNvPr id="171" name="直線コネクタ 170">
          <a:extLst>
            <a:ext uri="{FF2B5EF4-FFF2-40B4-BE49-F238E27FC236}">
              <a16:creationId xmlns:a16="http://schemas.microsoft.com/office/drawing/2014/main" id="{34C69EDD-99AD-4B1D-BB1D-4F287BF85DED}"/>
            </a:ext>
          </a:extLst>
        </xdr:cNvPr>
        <xdr:cNvCxnSpPr/>
      </xdr:nvCxnSpPr>
      <xdr:spPr>
        <a:xfrm flipV="1">
          <a:off x="4634865" y="9552305"/>
          <a:ext cx="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104775</xdr:rowOff>
    </xdr:from>
    <xdr:ext cx="405130" cy="259080"/>
    <xdr:sp macro="" textlink="">
      <xdr:nvSpPr>
        <xdr:cNvPr id="172" name="【橋りょう・トンネル】&#10;有形固定資産減価償却率最小値テキスト">
          <a:extLst>
            <a:ext uri="{FF2B5EF4-FFF2-40B4-BE49-F238E27FC236}">
              <a16:creationId xmlns:a16="http://schemas.microsoft.com/office/drawing/2014/main" id="{B759C5DB-BD35-466A-B749-CEA091653761}"/>
            </a:ext>
          </a:extLst>
        </xdr:cNvPr>
        <xdr:cNvSpPr txBox="1"/>
      </xdr:nvSpPr>
      <xdr:spPr>
        <a:xfrm>
          <a:off x="4673600" y="11077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100965</xdr:rowOff>
    </xdr:from>
    <xdr:to>
      <xdr:col>24</xdr:col>
      <xdr:colOff>152400</xdr:colOff>
      <xdr:row>64</xdr:row>
      <xdr:rowOff>100965</xdr:rowOff>
    </xdr:to>
    <xdr:cxnSp macro="">
      <xdr:nvCxnSpPr>
        <xdr:cNvPr id="173" name="直線コネクタ 172">
          <a:extLst>
            <a:ext uri="{FF2B5EF4-FFF2-40B4-BE49-F238E27FC236}">
              <a16:creationId xmlns:a16="http://schemas.microsoft.com/office/drawing/2014/main" id="{ECB11066-4BFF-4EEE-A544-EC02DE661FE8}"/>
            </a:ext>
          </a:extLst>
        </xdr:cNvPr>
        <xdr:cNvCxnSpPr/>
      </xdr:nvCxnSpPr>
      <xdr:spPr>
        <a:xfrm>
          <a:off x="4546600" y="11073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69215</xdr:rowOff>
    </xdr:from>
    <xdr:ext cx="340360" cy="259080"/>
    <xdr:sp macro="" textlink="">
      <xdr:nvSpPr>
        <xdr:cNvPr id="174" name="【橋りょう・トンネル】&#10;有形固定資産減価償却率最大値テキスト">
          <a:extLst>
            <a:ext uri="{FF2B5EF4-FFF2-40B4-BE49-F238E27FC236}">
              <a16:creationId xmlns:a16="http://schemas.microsoft.com/office/drawing/2014/main" id="{A60BBA06-FA5B-4BBD-8DA1-E078D78554B1}"/>
            </a:ext>
          </a:extLst>
        </xdr:cNvPr>
        <xdr:cNvSpPr txBox="1"/>
      </xdr:nvSpPr>
      <xdr:spPr>
        <a:xfrm>
          <a:off x="4673600" y="93275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122555</xdr:rowOff>
    </xdr:from>
    <xdr:to>
      <xdr:col>24</xdr:col>
      <xdr:colOff>152400</xdr:colOff>
      <xdr:row>55</xdr:row>
      <xdr:rowOff>122555</xdr:rowOff>
    </xdr:to>
    <xdr:cxnSp macro="">
      <xdr:nvCxnSpPr>
        <xdr:cNvPr id="175" name="直線コネクタ 174">
          <a:extLst>
            <a:ext uri="{FF2B5EF4-FFF2-40B4-BE49-F238E27FC236}">
              <a16:creationId xmlns:a16="http://schemas.microsoft.com/office/drawing/2014/main" id="{D4343794-878F-4320-AE30-CA3A88686106}"/>
            </a:ext>
          </a:extLst>
        </xdr:cNvPr>
        <xdr:cNvCxnSpPr/>
      </xdr:nvCxnSpPr>
      <xdr:spPr>
        <a:xfrm>
          <a:off x="4546600" y="955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138430</xdr:rowOff>
    </xdr:from>
    <xdr:ext cx="405130" cy="259080"/>
    <xdr:sp macro="" textlink="">
      <xdr:nvSpPr>
        <xdr:cNvPr id="176" name="【橋りょう・トンネル】&#10;有形固定資産減価償却率平均値テキスト">
          <a:extLst>
            <a:ext uri="{FF2B5EF4-FFF2-40B4-BE49-F238E27FC236}">
              <a16:creationId xmlns:a16="http://schemas.microsoft.com/office/drawing/2014/main" id="{60D2C013-CE15-433A-87C4-1916355C4EDB}"/>
            </a:ext>
          </a:extLst>
        </xdr:cNvPr>
        <xdr:cNvSpPr txBox="1"/>
      </xdr:nvSpPr>
      <xdr:spPr>
        <a:xfrm>
          <a:off x="4673600" y="104254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160020</xdr:rowOff>
    </xdr:from>
    <xdr:to>
      <xdr:col>24</xdr:col>
      <xdr:colOff>114300</xdr:colOff>
      <xdr:row>61</xdr:row>
      <xdr:rowOff>90170</xdr:rowOff>
    </xdr:to>
    <xdr:sp macro="" textlink="">
      <xdr:nvSpPr>
        <xdr:cNvPr id="177" name="フローチャート: 判断 176">
          <a:extLst>
            <a:ext uri="{FF2B5EF4-FFF2-40B4-BE49-F238E27FC236}">
              <a16:creationId xmlns:a16="http://schemas.microsoft.com/office/drawing/2014/main" id="{72E8672F-5DA2-4439-82DC-C130397F1F04}"/>
            </a:ext>
          </a:extLst>
        </xdr:cNvPr>
        <xdr:cNvSpPr/>
      </xdr:nvSpPr>
      <xdr:spPr>
        <a:xfrm>
          <a:off x="4584700" y="1044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145415</xdr:rowOff>
    </xdr:from>
    <xdr:to>
      <xdr:col>20</xdr:col>
      <xdr:colOff>38100</xdr:colOff>
      <xdr:row>61</xdr:row>
      <xdr:rowOff>75565</xdr:rowOff>
    </xdr:to>
    <xdr:sp macro="" textlink="">
      <xdr:nvSpPr>
        <xdr:cNvPr id="178" name="フローチャート: 判断 177">
          <a:extLst>
            <a:ext uri="{FF2B5EF4-FFF2-40B4-BE49-F238E27FC236}">
              <a16:creationId xmlns:a16="http://schemas.microsoft.com/office/drawing/2014/main" id="{ED3DD943-24C0-425F-9874-D6CE2FFFEAE8}"/>
            </a:ext>
          </a:extLst>
        </xdr:cNvPr>
        <xdr:cNvSpPr/>
      </xdr:nvSpPr>
      <xdr:spPr>
        <a:xfrm>
          <a:off x="3746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140335</xdr:rowOff>
    </xdr:from>
    <xdr:to>
      <xdr:col>15</xdr:col>
      <xdr:colOff>101600</xdr:colOff>
      <xdr:row>61</xdr:row>
      <xdr:rowOff>70485</xdr:rowOff>
    </xdr:to>
    <xdr:sp macro="" textlink="">
      <xdr:nvSpPr>
        <xdr:cNvPr id="179" name="フローチャート: 判断 178">
          <a:extLst>
            <a:ext uri="{FF2B5EF4-FFF2-40B4-BE49-F238E27FC236}">
              <a16:creationId xmlns:a16="http://schemas.microsoft.com/office/drawing/2014/main" id="{688B410B-9B4C-4C2F-9049-91A45F222DF2}"/>
            </a:ext>
          </a:extLst>
        </xdr:cNvPr>
        <xdr:cNvSpPr/>
      </xdr:nvSpPr>
      <xdr:spPr>
        <a:xfrm>
          <a:off x="28575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52070</xdr:rowOff>
    </xdr:from>
    <xdr:to>
      <xdr:col>10</xdr:col>
      <xdr:colOff>165100</xdr:colOff>
      <xdr:row>60</xdr:row>
      <xdr:rowOff>153670</xdr:rowOff>
    </xdr:to>
    <xdr:sp macro="" textlink="">
      <xdr:nvSpPr>
        <xdr:cNvPr id="180" name="フローチャート: 判断 179">
          <a:extLst>
            <a:ext uri="{FF2B5EF4-FFF2-40B4-BE49-F238E27FC236}">
              <a16:creationId xmlns:a16="http://schemas.microsoft.com/office/drawing/2014/main" id="{3260F95A-6281-4587-BA57-891BA38BBAE4}"/>
            </a:ext>
          </a:extLst>
        </xdr:cNvPr>
        <xdr:cNvSpPr/>
      </xdr:nvSpPr>
      <xdr:spPr>
        <a:xfrm>
          <a:off x="1968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69850</xdr:rowOff>
    </xdr:from>
    <xdr:to>
      <xdr:col>6</xdr:col>
      <xdr:colOff>38100</xdr:colOff>
      <xdr:row>61</xdr:row>
      <xdr:rowOff>0</xdr:rowOff>
    </xdr:to>
    <xdr:sp macro="" textlink="">
      <xdr:nvSpPr>
        <xdr:cNvPr id="181" name="フローチャート: 判断 180">
          <a:extLst>
            <a:ext uri="{FF2B5EF4-FFF2-40B4-BE49-F238E27FC236}">
              <a16:creationId xmlns:a16="http://schemas.microsoft.com/office/drawing/2014/main" id="{4D819855-465B-4391-AACF-ED66E70FFBAF}"/>
            </a:ext>
          </a:extLst>
        </xdr:cNvPr>
        <xdr:cNvSpPr/>
      </xdr:nvSpPr>
      <xdr:spPr>
        <a:xfrm>
          <a:off x="1079500" y="103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5270"/>
    <xdr:sp macro="" textlink="">
      <xdr:nvSpPr>
        <xdr:cNvPr id="182" name="テキスト ボックス 181">
          <a:extLst>
            <a:ext uri="{FF2B5EF4-FFF2-40B4-BE49-F238E27FC236}">
              <a16:creationId xmlns:a16="http://schemas.microsoft.com/office/drawing/2014/main" id="{91F6B7DA-6382-403A-BAF8-85814D1E3F28}"/>
            </a:ext>
          </a:extLst>
        </xdr:cNvPr>
        <xdr:cNvSpPr txBox="1"/>
      </xdr:nvSpPr>
      <xdr:spPr>
        <a:xfrm>
          <a:off x="4445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5270"/>
    <xdr:sp macro="" textlink="">
      <xdr:nvSpPr>
        <xdr:cNvPr id="183" name="テキスト ボックス 182">
          <a:extLst>
            <a:ext uri="{FF2B5EF4-FFF2-40B4-BE49-F238E27FC236}">
              <a16:creationId xmlns:a16="http://schemas.microsoft.com/office/drawing/2014/main" id="{14D0FB0D-1F46-4CCE-87DA-B099D36CB924}"/>
            </a:ext>
          </a:extLst>
        </xdr:cNvPr>
        <xdr:cNvSpPr txBox="1"/>
      </xdr:nvSpPr>
      <xdr:spPr>
        <a:xfrm>
          <a:off x="3606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5270"/>
    <xdr:sp macro="" textlink="">
      <xdr:nvSpPr>
        <xdr:cNvPr id="184" name="テキスト ボックス 183">
          <a:extLst>
            <a:ext uri="{FF2B5EF4-FFF2-40B4-BE49-F238E27FC236}">
              <a16:creationId xmlns:a16="http://schemas.microsoft.com/office/drawing/2014/main" id="{2D8C0091-8C5E-4D69-845A-215BE5E293D8}"/>
            </a:ext>
          </a:extLst>
        </xdr:cNvPr>
        <xdr:cNvSpPr txBox="1"/>
      </xdr:nvSpPr>
      <xdr:spPr>
        <a:xfrm>
          <a:off x="2717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5270"/>
    <xdr:sp macro="" textlink="">
      <xdr:nvSpPr>
        <xdr:cNvPr id="185" name="テキスト ボックス 184">
          <a:extLst>
            <a:ext uri="{FF2B5EF4-FFF2-40B4-BE49-F238E27FC236}">
              <a16:creationId xmlns:a16="http://schemas.microsoft.com/office/drawing/2014/main" id="{45B15457-0ABE-4912-9695-86C0E0BE90E0}"/>
            </a:ext>
          </a:extLst>
        </xdr:cNvPr>
        <xdr:cNvSpPr txBox="1"/>
      </xdr:nvSpPr>
      <xdr:spPr>
        <a:xfrm>
          <a:off x="182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5270"/>
    <xdr:sp macro="" textlink="">
      <xdr:nvSpPr>
        <xdr:cNvPr id="186" name="テキスト ボックス 185">
          <a:extLst>
            <a:ext uri="{FF2B5EF4-FFF2-40B4-BE49-F238E27FC236}">
              <a16:creationId xmlns:a16="http://schemas.microsoft.com/office/drawing/2014/main" id="{334B5FFF-B799-4A5E-899D-BB0A9044EEB8}"/>
            </a:ext>
          </a:extLst>
        </xdr:cNvPr>
        <xdr:cNvSpPr txBox="1"/>
      </xdr:nvSpPr>
      <xdr:spPr>
        <a:xfrm>
          <a:off x="93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122555</xdr:rowOff>
    </xdr:from>
    <xdr:to>
      <xdr:col>24</xdr:col>
      <xdr:colOff>114300</xdr:colOff>
      <xdr:row>61</xdr:row>
      <xdr:rowOff>52705</xdr:rowOff>
    </xdr:to>
    <xdr:sp macro="" textlink="">
      <xdr:nvSpPr>
        <xdr:cNvPr id="187" name="楕円 186">
          <a:extLst>
            <a:ext uri="{FF2B5EF4-FFF2-40B4-BE49-F238E27FC236}">
              <a16:creationId xmlns:a16="http://schemas.microsoft.com/office/drawing/2014/main" id="{702698E5-0F9C-4AAD-BEFA-CB5BE24CE241}"/>
            </a:ext>
          </a:extLst>
        </xdr:cNvPr>
        <xdr:cNvSpPr/>
      </xdr:nvSpPr>
      <xdr:spPr>
        <a:xfrm>
          <a:off x="45847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145415</xdr:rowOff>
    </xdr:from>
    <xdr:ext cx="405130" cy="255270"/>
    <xdr:sp macro="" textlink="">
      <xdr:nvSpPr>
        <xdr:cNvPr id="188" name="【橋りょう・トンネル】&#10;有形固定資産減価償却率該当値テキスト">
          <a:extLst>
            <a:ext uri="{FF2B5EF4-FFF2-40B4-BE49-F238E27FC236}">
              <a16:creationId xmlns:a16="http://schemas.microsoft.com/office/drawing/2014/main" id="{1E003063-215A-4CF6-B010-3BB623C9A15C}"/>
            </a:ext>
          </a:extLst>
        </xdr:cNvPr>
        <xdr:cNvSpPr txBox="1"/>
      </xdr:nvSpPr>
      <xdr:spPr>
        <a:xfrm>
          <a:off x="4673600" y="1026096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100965</xdr:rowOff>
    </xdr:from>
    <xdr:to>
      <xdr:col>20</xdr:col>
      <xdr:colOff>38100</xdr:colOff>
      <xdr:row>61</xdr:row>
      <xdr:rowOff>31115</xdr:rowOff>
    </xdr:to>
    <xdr:sp macro="" textlink="">
      <xdr:nvSpPr>
        <xdr:cNvPr id="189" name="楕円 188">
          <a:extLst>
            <a:ext uri="{FF2B5EF4-FFF2-40B4-BE49-F238E27FC236}">
              <a16:creationId xmlns:a16="http://schemas.microsoft.com/office/drawing/2014/main" id="{8DD494CF-E549-43D4-BDE1-ECFD2041DA06}"/>
            </a:ext>
          </a:extLst>
        </xdr:cNvPr>
        <xdr:cNvSpPr/>
      </xdr:nvSpPr>
      <xdr:spPr>
        <a:xfrm>
          <a:off x="3746500" y="1038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151765</xdr:rowOff>
    </xdr:from>
    <xdr:to>
      <xdr:col>24</xdr:col>
      <xdr:colOff>63500</xdr:colOff>
      <xdr:row>61</xdr:row>
      <xdr:rowOff>1905</xdr:rowOff>
    </xdr:to>
    <xdr:cxnSp macro="">
      <xdr:nvCxnSpPr>
        <xdr:cNvPr id="190" name="直線コネクタ 189">
          <a:extLst>
            <a:ext uri="{FF2B5EF4-FFF2-40B4-BE49-F238E27FC236}">
              <a16:creationId xmlns:a16="http://schemas.microsoft.com/office/drawing/2014/main" id="{267FEE46-C386-490F-8E4B-4ABAB284ADAA}"/>
            </a:ext>
          </a:extLst>
        </xdr:cNvPr>
        <xdr:cNvCxnSpPr/>
      </xdr:nvCxnSpPr>
      <xdr:spPr>
        <a:xfrm>
          <a:off x="3797300" y="1043876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74930</xdr:rowOff>
    </xdr:from>
    <xdr:to>
      <xdr:col>15</xdr:col>
      <xdr:colOff>101600</xdr:colOff>
      <xdr:row>61</xdr:row>
      <xdr:rowOff>5080</xdr:rowOff>
    </xdr:to>
    <xdr:sp macro="" textlink="">
      <xdr:nvSpPr>
        <xdr:cNvPr id="191" name="楕円 190">
          <a:extLst>
            <a:ext uri="{FF2B5EF4-FFF2-40B4-BE49-F238E27FC236}">
              <a16:creationId xmlns:a16="http://schemas.microsoft.com/office/drawing/2014/main" id="{20C03039-108B-49C3-B9D8-166AF8A80B88}"/>
            </a:ext>
          </a:extLst>
        </xdr:cNvPr>
        <xdr:cNvSpPr/>
      </xdr:nvSpPr>
      <xdr:spPr>
        <a:xfrm>
          <a:off x="2857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125730</xdr:rowOff>
    </xdr:from>
    <xdr:to>
      <xdr:col>19</xdr:col>
      <xdr:colOff>177800</xdr:colOff>
      <xdr:row>60</xdr:row>
      <xdr:rowOff>151765</xdr:rowOff>
    </xdr:to>
    <xdr:cxnSp macro="">
      <xdr:nvCxnSpPr>
        <xdr:cNvPr id="192" name="直線コネクタ 191">
          <a:extLst>
            <a:ext uri="{FF2B5EF4-FFF2-40B4-BE49-F238E27FC236}">
              <a16:creationId xmlns:a16="http://schemas.microsoft.com/office/drawing/2014/main" id="{7605CFC8-4F53-4AEB-AC0C-21BD252E8699}"/>
            </a:ext>
          </a:extLst>
        </xdr:cNvPr>
        <xdr:cNvCxnSpPr/>
      </xdr:nvCxnSpPr>
      <xdr:spPr>
        <a:xfrm>
          <a:off x="2908300" y="1041273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58420</xdr:rowOff>
    </xdr:from>
    <xdr:to>
      <xdr:col>10</xdr:col>
      <xdr:colOff>165100</xdr:colOff>
      <xdr:row>60</xdr:row>
      <xdr:rowOff>160020</xdr:rowOff>
    </xdr:to>
    <xdr:sp macro="" textlink="">
      <xdr:nvSpPr>
        <xdr:cNvPr id="193" name="楕円 192">
          <a:extLst>
            <a:ext uri="{FF2B5EF4-FFF2-40B4-BE49-F238E27FC236}">
              <a16:creationId xmlns:a16="http://schemas.microsoft.com/office/drawing/2014/main" id="{70C765E8-6EBC-4D0B-8B78-D634BD1622EF}"/>
            </a:ext>
          </a:extLst>
        </xdr:cNvPr>
        <xdr:cNvSpPr/>
      </xdr:nvSpPr>
      <xdr:spPr>
        <a:xfrm>
          <a:off x="1968500" y="103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109220</xdr:rowOff>
    </xdr:from>
    <xdr:to>
      <xdr:col>15</xdr:col>
      <xdr:colOff>50800</xdr:colOff>
      <xdr:row>60</xdr:row>
      <xdr:rowOff>125730</xdr:rowOff>
    </xdr:to>
    <xdr:cxnSp macro="">
      <xdr:nvCxnSpPr>
        <xdr:cNvPr id="194" name="直線コネクタ 193">
          <a:extLst>
            <a:ext uri="{FF2B5EF4-FFF2-40B4-BE49-F238E27FC236}">
              <a16:creationId xmlns:a16="http://schemas.microsoft.com/office/drawing/2014/main" id="{37CFC52B-7DBD-431D-902E-873C0A2AA9B1}"/>
            </a:ext>
          </a:extLst>
        </xdr:cNvPr>
        <xdr:cNvCxnSpPr/>
      </xdr:nvCxnSpPr>
      <xdr:spPr>
        <a:xfrm>
          <a:off x="2019300" y="1039622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19685</xdr:rowOff>
    </xdr:from>
    <xdr:to>
      <xdr:col>6</xdr:col>
      <xdr:colOff>38100</xdr:colOff>
      <xdr:row>60</xdr:row>
      <xdr:rowOff>121285</xdr:rowOff>
    </xdr:to>
    <xdr:sp macro="" textlink="">
      <xdr:nvSpPr>
        <xdr:cNvPr id="195" name="楕円 194">
          <a:extLst>
            <a:ext uri="{FF2B5EF4-FFF2-40B4-BE49-F238E27FC236}">
              <a16:creationId xmlns:a16="http://schemas.microsoft.com/office/drawing/2014/main" id="{C099B17E-89FD-4F00-9F2D-3A9F03507E2A}"/>
            </a:ext>
          </a:extLst>
        </xdr:cNvPr>
        <xdr:cNvSpPr/>
      </xdr:nvSpPr>
      <xdr:spPr>
        <a:xfrm>
          <a:off x="1079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70485</xdr:rowOff>
    </xdr:from>
    <xdr:to>
      <xdr:col>10</xdr:col>
      <xdr:colOff>114300</xdr:colOff>
      <xdr:row>60</xdr:row>
      <xdr:rowOff>109220</xdr:rowOff>
    </xdr:to>
    <xdr:cxnSp macro="">
      <xdr:nvCxnSpPr>
        <xdr:cNvPr id="196" name="直線コネクタ 195">
          <a:extLst>
            <a:ext uri="{FF2B5EF4-FFF2-40B4-BE49-F238E27FC236}">
              <a16:creationId xmlns:a16="http://schemas.microsoft.com/office/drawing/2014/main" id="{AEB7F382-449F-4671-A673-B175D20D2C22}"/>
            </a:ext>
          </a:extLst>
        </xdr:cNvPr>
        <xdr:cNvCxnSpPr/>
      </xdr:nvCxnSpPr>
      <xdr:spPr>
        <a:xfrm>
          <a:off x="1130300" y="1035748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66675</xdr:rowOff>
    </xdr:from>
    <xdr:ext cx="405130" cy="255270"/>
    <xdr:sp macro="" textlink="">
      <xdr:nvSpPr>
        <xdr:cNvPr id="197" name="n_1aveValue【橋りょう・トンネル】&#10;有形固定資産減価償却率">
          <a:extLst>
            <a:ext uri="{FF2B5EF4-FFF2-40B4-BE49-F238E27FC236}">
              <a16:creationId xmlns:a16="http://schemas.microsoft.com/office/drawing/2014/main" id="{08105BDB-B568-419A-A839-502522552FEB}"/>
            </a:ext>
          </a:extLst>
        </xdr:cNvPr>
        <xdr:cNvSpPr txBox="1"/>
      </xdr:nvSpPr>
      <xdr:spPr>
        <a:xfrm>
          <a:off x="3582035" y="1052512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61595</xdr:rowOff>
    </xdr:from>
    <xdr:ext cx="401320" cy="259080"/>
    <xdr:sp macro="" textlink="">
      <xdr:nvSpPr>
        <xdr:cNvPr id="198" name="n_2aveValue【橋りょう・トンネル】&#10;有形固定資産減価償却率">
          <a:extLst>
            <a:ext uri="{FF2B5EF4-FFF2-40B4-BE49-F238E27FC236}">
              <a16:creationId xmlns:a16="http://schemas.microsoft.com/office/drawing/2014/main" id="{36266E95-DBF1-45F1-B9F3-3ACA58E7ADD0}"/>
            </a:ext>
          </a:extLst>
        </xdr:cNvPr>
        <xdr:cNvSpPr txBox="1"/>
      </xdr:nvSpPr>
      <xdr:spPr>
        <a:xfrm>
          <a:off x="2705735" y="105200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170180</xdr:rowOff>
    </xdr:from>
    <xdr:ext cx="401320" cy="259080"/>
    <xdr:sp macro="" textlink="">
      <xdr:nvSpPr>
        <xdr:cNvPr id="199" name="n_3aveValue【橋りょう・トンネル】&#10;有形固定資産減価償却率">
          <a:extLst>
            <a:ext uri="{FF2B5EF4-FFF2-40B4-BE49-F238E27FC236}">
              <a16:creationId xmlns:a16="http://schemas.microsoft.com/office/drawing/2014/main" id="{633EB749-F2E3-4C44-B65D-A157738E7FF6}"/>
            </a:ext>
          </a:extLst>
        </xdr:cNvPr>
        <xdr:cNvSpPr txBox="1"/>
      </xdr:nvSpPr>
      <xdr:spPr>
        <a:xfrm>
          <a:off x="1816735" y="101142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162560</xdr:rowOff>
    </xdr:from>
    <xdr:ext cx="401320" cy="259080"/>
    <xdr:sp macro="" textlink="">
      <xdr:nvSpPr>
        <xdr:cNvPr id="200" name="n_4aveValue【橋りょう・トンネル】&#10;有形固定資産減価償却率">
          <a:extLst>
            <a:ext uri="{FF2B5EF4-FFF2-40B4-BE49-F238E27FC236}">
              <a16:creationId xmlns:a16="http://schemas.microsoft.com/office/drawing/2014/main" id="{76EB53E7-3497-482F-83AD-670D664F30B4}"/>
            </a:ext>
          </a:extLst>
        </xdr:cNvPr>
        <xdr:cNvSpPr txBox="1"/>
      </xdr:nvSpPr>
      <xdr:spPr>
        <a:xfrm>
          <a:off x="927735" y="104495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59</xdr:row>
      <xdr:rowOff>47625</xdr:rowOff>
    </xdr:from>
    <xdr:ext cx="405130" cy="259080"/>
    <xdr:sp macro="" textlink="">
      <xdr:nvSpPr>
        <xdr:cNvPr id="201" name="n_1mainValue【橋りょう・トンネル】&#10;有形固定資産減価償却率">
          <a:extLst>
            <a:ext uri="{FF2B5EF4-FFF2-40B4-BE49-F238E27FC236}">
              <a16:creationId xmlns:a16="http://schemas.microsoft.com/office/drawing/2014/main" id="{D11C04DB-DB46-467B-8A20-D18AEA4374EA}"/>
            </a:ext>
          </a:extLst>
        </xdr:cNvPr>
        <xdr:cNvSpPr txBox="1"/>
      </xdr:nvSpPr>
      <xdr:spPr>
        <a:xfrm>
          <a:off x="3582035" y="10163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59</xdr:row>
      <xdr:rowOff>21590</xdr:rowOff>
    </xdr:from>
    <xdr:ext cx="401320" cy="259080"/>
    <xdr:sp macro="" textlink="">
      <xdr:nvSpPr>
        <xdr:cNvPr id="202" name="n_2mainValue【橋りょう・トンネル】&#10;有形固定資産減価償却率">
          <a:extLst>
            <a:ext uri="{FF2B5EF4-FFF2-40B4-BE49-F238E27FC236}">
              <a16:creationId xmlns:a16="http://schemas.microsoft.com/office/drawing/2014/main" id="{D5733640-1416-40F5-8389-A0324CF21E9D}"/>
            </a:ext>
          </a:extLst>
        </xdr:cNvPr>
        <xdr:cNvSpPr txBox="1"/>
      </xdr:nvSpPr>
      <xdr:spPr>
        <a:xfrm>
          <a:off x="2705735" y="101371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60</xdr:row>
      <xdr:rowOff>151130</xdr:rowOff>
    </xdr:from>
    <xdr:ext cx="401320" cy="259080"/>
    <xdr:sp macro="" textlink="">
      <xdr:nvSpPr>
        <xdr:cNvPr id="203" name="n_3mainValue【橋りょう・トンネル】&#10;有形固定資産減価償却率">
          <a:extLst>
            <a:ext uri="{FF2B5EF4-FFF2-40B4-BE49-F238E27FC236}">
              <a16:creationId xmlns:a16="http://schemas.microsoft.com/office/drawing/2014/main" id="{5B34E5CB-986F-48A0-8601-ECDB50E6FD32}"/>
            </a:ext>
          </a:extLst>
        </xdr:cNvPr>
        <xdr:cNvSpPr txBox="1"/>
      </xdr:nvSpPr>
      <xdr:spPr>
        <a:xfrm>
          <a:off x="1816735" y="104381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137795</xdr:rowOff>
    </xdr:from>
    <xdr:ext cx="401320" cy="259080"/>
    <xdr:sp macro="" textlink="">
      <xdr:nvSpPr>
        <xdr:cNvPr id="204" name="n_4mainValue【橋りょう・トンネル】&#10;有形固定資産減価償却率">
          <a:extLst>
            <a:ext uri="{FF2B5EF4-FFF2-40B4-BE49-F238E27FC236}">
              <a16:creationId xmlns:a16="http://schemas.microsoft.com/office/drawing/2014/main" id="{E3C5CF4B-362A-4252-9745-D8BEE511F5F4}"/>
            </a:ext>
          </a:extLst>
        </xdr:cNvPr>
        <xdr:cNvSpPr txBox="1"/>
      </xdr:nvSpPr>
      <xdr:spPr>
        <a:xfrm>
          <a:off x="927735" y="100818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E5EE7FD-1E42-4AB2-A085-C19556CA55C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AC86A12-CAD7-4A9D-A247-D3A30A68DAAC}"/>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9C59A79-B183-41FE-8EA8-052C039E6758}"/>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BCD8640-CC8F-461C-8F0A-B755ADE94F5F}"/>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66459C6-3B2E-4883-B4D0-59A119F2D7EB}"/>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FD59073-627D-460C-85C4-C45AEA4422F3}"/>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0C8C3B1-56BA-4306-97EE-6A86B6FF889D}"/>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385A910-BBCF-4851-878C-A9557C91CFFD}"/>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6075" cy="225425"/>
    <xdr:sp macro="" textlink="">
      <xdr:nvSpPr>
        <xdr:cNvPr id="213" name="テキスト ボックス 212">
          <a:extLst>
            <a:ext uri="{FF2B5EF4-FFF2-40B4-BE49-F238E27FC236}">
              <a16:creationId xmlns:a16="http://schemas.microsoft.com/office/drawing/2014/main" id="{27793198-E16E-4630-A671-61F3810AA006}"/>
            </a:ext>
          </a:extLst>
        </xdr:cNvPr>
        <xdr:cNvSpPr txBox="1"/>
      </xdr:nvSpPr>
      <xdr:spPr>
        <a:xfrm>
          <a:off x="6565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E4C28A8-6937-4FE8-9787-DCB392DE4B59}"/>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67538182-166C-4E64-88B9-5B126F9F499A}"/>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5110" cy="259080"/>
    <xdr:sp macro="" textlink="">
      <xdr:nvSpPr>
        <xdr:cNvPr id="216" name="テキスト ボックス 215">
          <a:extLst>
            <a:ext uri="{FF2B5EF4-FFF2-40B4-BE49-F238E27FC236}">
              <a16:creationId xmlns:a16="http://schemas.microsoft.com/office/drawing/2014/main" id="{7E5D8EBF-489D-492D-89FF-7759DC7F79E2}"/>
            </a:ext>
          </a:extLst>
        </xdr:cNvPr>
        <xdr:cNvSpPr txBox="1"/>
      </xdr:nvSpPr>
      <xdr:spPr>
        <a:xfrm>
          <a:off x="6355080" y="1090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F42EEEDA-43C6-4519-B25C-A737958791CE}"/>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1820" cy="259080"/>
    <xdr:sp macro="" textlink="">
      <xdr:nvSpPr>
        <xdr:cNvPr id="218" name="テキスト ボックス 217">
          <a:extLst>
            <a:ext uri="{FF2B5EF4-FFF2-40B4-BE49-F238E27FC236}">
              <a16:creationId xmlns:a16="http://schemas.microsoft.com/office/drawing/2014/main" id="{9794D3D2-221D-4D79-AD21-19524694E0E2}"/>
            </a:ext>
          </a:extLst>
        </xdr:cNvPr>
        <xdr:cNvSpPr txBox="1"/>
      </xdr:nvSpPr>
      <xdr:spPr>
        <a:xfrm>
          <a:off x="6008370" y="1052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9AFD007-B91D-4ABB-B396-DB2E17E4F1CF}"/>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1820" cy="255270"/>
    <xdr:sp macro="" textlink="">
      <xdr:nvSpPr>
        <xdr:cNvPr id="220" name="テキスト ボックス 219">
          <a:extLst>
            <a:ext uri="{FF2B5EF4-FFF2-40B4-BE49-F238E27FC236}">
              <a16:creationId xmlns:a16="http://schemas.microsoft.com/office/drawing/2014/main" id="{F7C6C14C-BF31-43CA-BFC5-D127C29CE840}"/>
            </a:ext>
          </a:extLst>
        </xdr:cNvPr>
        <xdr:cNvSpPr txBox="1"/>
      </xdr:nvSpPr>
      <xdr:spPr>
        <a:xfrm>
          <a:off x="6008370" y="1014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72E28D55-2837-446D-BAFF-E15FCA9C895A}"/>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1820" cy="259080"/>
    <xdr:sp macro="" textlink="">
      <xdr:nvSpPr>
        <xdr:cNvPr id="222" name="テキスト ボックス 221">
          <a:extLst>
            <a:ext uri="{FF2B5EF4-FFF2-40B4-BE49-F238E27FC236}">
              <a16:creationId xmlns:a16="http://schemas.microsoft.com/office/drawing/2014/main" id="{60E68022-C7CD-4633-B7F3-FF33F28BE0EB}"/>
            </a:ext>
          </a:extLst>
        </xdr:cNvPr>
        <xdr:cNvSpPr txBox="1"/>
      </xdr:nvSpPr>
      <xdr:spPr>
        <a:xfrm>
          <a:off x="6008370" y="976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F3D0D57-B6A9-4ACF-87DF-7F91969B9A6F}"/>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1990" cy="259080"/>
    <xdr:sp macro="" textlink="">
      <xdr:nvSpPr>
        <xdr:cNvPr id="224" name="テキスト ボックス 223">
          <a:extLst>
            <a:ext uri="{FF2B5EF4-FFF2-40B4-BE49-F238E27FC236}">
              <a16:creationId xmlns:a16="http://schemas.microsoft.com/office/drawing/2014/main" id="{7FA4EC28-C6E9-427B-8F95-963F7AF482E0}"/>
            </a:ext>
          </a:extLst>
        </xdr:cNvPr>
        <xdr:cNvSpPr txBox="1"/>
      </xdr:nvSpPr>
      <xdr:spPr>
        <a:xfrm>
          <a:off x="5918200" y="9382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A397096-BE38-4783-AFAB-2E130E6044B5}"/>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1990" cy="255270"/>
    <xdr:sp macro="" textlink="">
      <xdr:nvSpPr>
        <xdr:cNvPr id="226" name="テキスト ボックス 225">
          <a:extLst>
            <a:ext uri="{FF2B5EF4-FFF2-40B4-BE49-F238E27FC236}">
              <a16:creationId xmlns:a16="http://schemas.microsoft.com/office/drawing/2014/main" id="{024C88C9-6ACE-4BC6-B81E-3F16BBD968E2}"/>
            </a:ext>
          </a:extLst>
        </xdr:cNvPr>
        <xdr:cNvSpPr txBox="1"/>
      </xdr:nvSpPr>
      <xdr:spPr>
        <a:xfrm>
          <a:off x="5918200" y="9001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BA0D1934-AAA1-496A-99D7-9EF2001C08F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158750</xdr:rowOff>
    </xdr:from>
    <xdr:to>
      <xdr:col>54</xdr:col>
      <xdr:colOff>189865</xdr:colOff>
      <xdr:row>64</xdr:row>
      <xdr:rowOff>74930</xdr:rowOff>
    </xdr:to>
    <xdr:cxnSp macro="">
      <xdr:nvCxnSpPr>
        <xdr:cNvPr id="228" name="直線コネクタ 227">
          <a:extLst>
            <a:ext uri="{FF2B5EF4-FFF2-40B4-BE49-F238E27FC236}">
              <a16:creationId xmlns:a16="http://schemas.microsoft.com/office/drawing/2014/main" id="{36F4936C-AD26-41BE-8E5C-2003B36C0DA5}"/>
            </a:ext>
          </a:extLst>
        </xdr:cNvPr>
        <xdr:cNvCxnSpPr/>
      </xdr:nvCxnSpPr>
      <xdr:spPr>
        <a:xfrm flipV="1">
          <a:off x="10476865" y="9588500"/>
          <a:ext cx="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78740</xdr:rowOff>
    </xdr:from>
    <xdr:ext cx="469900" cy="259080"/>
    <xdr:sp macro="" textlink="">
      <xdr:nvSpPr>
        <xdr:cNvPr id="229" name="【橋りょう・トンネル】&#10;一人当たり有形固定資産（償却資産）額最小値テキスト">
          <a:extLst>
            <a:ext uri="{FF2B5EF4-FFF2-40B4-BE49-F238E27FC236}">
              <a16:creationId xmlns:a16="http://schemas.microsoft.com/office/drawing/2014/main" id="{EFF250F9-62E8-46E8-A214-3CA32AB98550}"/>
            </a:ext>
          </a:extLst>
        </xdr:cNvPr>
        <xdr:cNvSpPr txBox="1"/>
      </xdr:nvSpPr>
      <xdr:spPr>
        <a:xfrm>
          <a:off x="10515600" y="11051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1,112</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74930</xdr:rowOff>
    </xdr:from>
    <xdr:to>
      <xdr:col>55</xdr:col>
      <xdr:colOff>88900</xdr:colOff>
      <xdr:row>64</xdr:row>
      <xdr:rowOff>74930</xdr:rowOff>
    </xdr:to>
    <xdr:cxnSp macro="">
      <xdr:nvCxnSpPr>
        <xdr:cNvPr id="230" name="直線コネクタ 229">
          <a:extLst>
            <a:ext uri="{FF2B5EF4-FFF2-40B4-BE49-F238E27FC236}">
              <a16:creationId xmlns:a16="http://schemas.microsoft.com/office/drawing/2014/main" id="{BFE787F1-7670-4FFD-8ED5-BE443F68525B}"/>
            </a:ext>
          </a:extLst>
        </xdr:cNvPr>
        <xdr:cNvCxnSpPr/>
      </xdr:nvCxnSpPr>
      <xdr:spPr>
        <a:xfrm>
          <a:off x="10388600" y="1104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105410</xdr:rowOff>
    </xdr:from>
    <xdr:ext cx="690245" cy="259080"/>
    <xdr:sp macro="" textlink="">
      <xdr:nvSpPr>
        <xdr:cNvPr id="231" name="【橋りょう・トンネル】&#10;一人当たり有形固定資産（償却資産）額最大値テキスト">
          <a:extLst>
            <a:ext uri="{FF2B5EF4-FFF2-40B4-BE49-F238E27FC236}">
              <a16:creationId xmlns:a16="http://schemas.microsoft.com/office/drawing/2014/main" id="{91E8A1EB-4BB5-4BFC-968F-05BE5EFDF0BA}"/>
            </a:ext>
          </a:extLst>
        </xdr:cNvPr>
        <xdr:cNvSpPr txBox="1"/>
      </xdr:nvSpPr>
      <xdr:spPr>
        <a:xfrm>
          <a:off x="10515600" y="93637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1,149,933</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158750</xdr:rowOff>
    </xdr:from>
    <xdr:to>
      <xdr:col>55</xdr:col>
      <xdr:colOff>88900</xdr:colOff>
      <xdr:row>55</xdr:row>
      <xdr:rowOff>158750</xdr:rowOff>
    </xdr:to>
    <xdr:cxnSp macro="">
      <xdr:nvCxnSpPr>
        <xdr:cNvPr id="232" name="直線コネクタ 231">
          <a:extLst>
            <a:ext uri="{FF2B5EF4-FFF2-40B4-BE49-F238E27FC236}">
              <a16:creationId xmlns:a16="http://schemas.microsoft.com/office/drawing/2014/main" id="{42C8A935-E2DE-42B9-B39B-3BB032AC1868}"/>
            </a:ext>
          </a:extLst>
        </xdr:cNvPr>
        <xdr:cNvCxnSpPr/>
      </xdr:nvCxnSpPr>
      <xdr:spPr>
        <a:xfrm>
          <a:off x="10388600" y="958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128270</xdr:rowOff>
    </xdr:from>
    <xdr:ext cx="598805" cy="259080"/>
    <xdr:sp macro="" textlink="">
      <xdr:nvSpPr>
        <xdr:cNvPr id="233" name="【橋りょう・トンネル】&#10;一人当たり有形固定資産（償却資産）額平均値テキスト">
          <a:extLst>
            <a:ext uri="{FF2B5EF4-FFF2-40B4-BE49-F238E27FC236}">
              <a16:creationId xmlns:a16="http://schemas.microsoft.com/office/drawing/2014/main" id="{21C3F8D4-E3FE-410A-B61A-1094CAE5FA0D}"/>
            </a:ext>
          </a:extLst>
        </xdr:cNvPr>
        <xdr:cNvSpPr txBox="1"/>
      </xdr:nvSpPr>
      <xdr:spPr>
        <a:xfrm>
          <a:off x="10515600" y="107581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172,089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149860</xdr:rowOff>
    </xdr:from>
    <xdr:to>
      <xdr:col>55</xdr:col>
      <xdr:colOff>50800</xdr:colOff>
      <xdr:row>63</xdr:row>
      <xdr:rowOff>80010</xdr:rowOff>
    </xdr:to>
    <xdr:sp macro="" textlink="">
      <xdr:nvSpPr>
        <xdr:cNvPr id="234" name="フローチャート: 判断 233">
          <a:extLst>
            <a:ext uri="{FF2B5EF4-FFF2-40B4-BE49-F238E27FC236}">
              <a16:creationId xmlns:a16="http://schemas.microsoft.com/office/drawing/2014/main" id="{74131B86-6353-4811-91B2-33930D15A5C1}"/>
            </a:ext>
          </a:extLst>
        </xdr:cNvPr>
        <xdr:cNvSpPr/>
      </xdr:nvSpPr>
      <xdr:spPr>
        <a:xfrm>
          <a:off x="10426700" y="1077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166370</xdr:rowOff>
    </xdr:from>
    <xdr:to>
      <xdr:col>50</xdr:col>
      <xdr:colOff>165100</xdr:colOff>
      <xdr:row>63</xdr:row>
      <xdr:rowOff>95885</xdr:rowOff>
    </xdr:to>
    <xdr:sp macro="" textlink="">
      <xdr:nvSpPr>
        <xdr:cNvPr id="235" name="フローチャート: 判断 234">
          <a:extLst>
            <a:ext uri="{FF2B5EF4-FFF2-40B4-BE49-F238E27FC236}">
              <a16:creationId xmlns:a16="http://schemas.microsoft.com/office/drawing/2014/main" id="{5F613E47-DF40-474D-B77A-20665A723B05}"/>
            </a:ext>
          </a:extLst>
        </xdr:cNvPr>
        <xdr:cNvSpPr/>
      </xdr:nvSpPr>
      <xdr:spPr>
        <a:xfrm>
          <a:off x="9588500" y="10796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167005</xdr:rowOff>
    </xdr:from>
    <xdr:to>
      <xdr:col>46</xdr:col>
      <xdr:colOff>38100</xdr:colOff>
      <xdr:row>63</xdr:row>
      <xdr:rowOff>97790</xdr:rowOff>
    </xdr:to>
    <xdr:sp macro="" textlink="">
      <xdr:nvSpPr>
        <xdr:cNvPr id="236" name="フローチャート: 判断 235">
          <a:extLst>
            <a:ext uri="{FF2B5EF4-FFF2-40B4-BE49-F238E27FC236}">
              <a16:creationId xmlns:a16="http://schemas.microsoft.com/office/drawing/2014/main" id="{292A7D01-1626-48EE-A895-9D95F17D048D}"/>
            </a:ext>
          </a:extLst>
        </xdr:cNvPr>
        <xdr:cNvSpPr/>
      </xdr:nvSpPr>
      <xdr:spPr>
        <a:xfrm>
          <a:off x="8699500" y="10796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149860</xdr:rowOff>
    </xdr:from>
    <xdr:to>
      <xdr:col>41</xdr:col>
      <xdr:colOff>101600</xdr:colOff>
      <xdr:row>63</xdr:row>
      <xdr:rowOff>80010</xdr:rowOff>
    </xdr:to>
    <xdr:sp macro="" textlink="">
      <xdr:nvSpPr>
        <xdr:cNvPr id="237" name="フローチャート: 判断 236">
          <a:extLst>
            <a:ext uri="{FF2B5EF4-FFF2-40B4-BE49-F238E27FC236}">
              <a16:creationId xmlns:a16="http://schemas.microsoft.com/office/drawing/2014/main" id="{45577FEC-8F60-47B0-B7B5-583226AB8411}"/>
            </a:ext>
          </a:extLst>
        </xdr:cNvPr>
        <xdr:cNvSpPr/>
      </xdr:nvSpPr>
      <xdr:spPr>
        <a:xfrm>
          <a:off x="7810500" y="1077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133350</xdr:rowOff>
    </xdr:from>
    <xdr:to>
      <xdr:col>36</xdr:col>
      <xdr:colOff>165100</xdr:colOff>
      <xdr:row>63</xdr:row>
      <xdr:rowOff>63500</xdr:rowOff>
    </xdr:to>
    <xdr:sp macro="" textlink="">
      <xdr:nvSpPr>
        <xdr:cNvPr id="238" name="フローチャート: 判断 237">
          <a:extLst>
            <a:ext uri="{FF2B5EF4-FFF2-40B4-BE49-F238E27FC236}">
              <a16:creationId xmlns:a16="http://schemas.microsoft.com/office/drawing/2014/main" id="{C2222158-0CA1-4399-8580-96FDE64F2BE0}"/>
            </a:ext>
          </a:extLst>
        </xdr:cNvPr>
        <xdr:cNvSpPr/>
      </xdr:nvSpPr>
      <xdr:spPr>
        <a:xfrm>
          <a:off x="6921500" y="1076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5270"/>
    <xdr:sp macro="" textlink="">
      <xdr:nvSpPr>
        <xdr:cNvPr id="239" name="テキスト ボックス 238">
          <a:extLst>
            <a:ext uri="{FF2B5EF4-FFF2-40B4-BE49-F238E27FC236}">
              <a16:creationId xmlns:a16="http://schemas.microsoft.com/office/drawing/2014/main" id="{A5AA9820-885D-480A-BEEB-E42AA22EAF53}"/>
            </a:ext>
          </a:extLst>
        </xdr:cNvPr>
        <xdr:cNvSpPr txBox="1"/>
      </xdr:nvSpPr>
      <xdr:spPr>
        <a:xfrm>
          <a:off x="10287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5270"/>
    <xdr:sp macro="" textlink="">
      <xdr:nvSpPr>
        <xdr:cNvPr id="240" name="テキスト ボックス 239">
          <a:extLst>
            <a:ext uri="{FF2B5EF4-FFF2-40B4-BE49-F238E27FC236}">
              <a16:creationId xmlns:a16="http://schemas.microsoft.com/office/drawing/2014/main" id="{D6679365-7518-4930-BAAA-42B38C6D6DBE}"/>
            </a:ext>
          </a:extLst>
        </xdr:cNvPr>
        <xdr:cNvSpPr txBox="1"/>
      </xdr:nvSpPr>
      <xdr:spPr>
        <a:xfrm>
          <a:off x="944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5270"/>
    <xdr:sp macro="" textlink="">
      <xdr:nvSpPr>
        <xdr:cNvPr id="241" name="テキスト ボックス 240">
          <a:extLst>
            <a:ext uri="{FF2B5EF4-FFF2-40B4-BE49-F238E27FC236}">
              <a16:creationId xmlns:a16="http://schemas.microsoft.com/office/drawing/2014/main" id="{34B6480E-5F61-4C69-AD09-AFB558C923F8}"/>
            </a:ext>
          </a:extLst>
        </xdr:cNvPr>
        <xdr:cNvSpPr txBox="1"/>
      </xdr:nvSpPr>
      <xdr:spPr>
        <a:xfrm>
          <a:off x="855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5270"/>
    <xdr:sp macro="" textlink="">
      <xdr:nvSpPr>
        <xdr:cNvPr id="242" name="テキスト ボックス 241">
          <a:extLst>
            <a:ext uri="{FF2B5EF4-FFF2-40B4-BE49-F238E27FC236}">
              <a16:creationId xmlns:a16="http://schemas.microsoft.com/office/drawing/2014/main" id="{AC72BFAC-5CBF-4F3B-98C8-9FBA35DA898C}"/>
            </a:ext>
          </a:extLst>
        </xdr:cNvPr>
        <xdr:cNvSpPr txBox="1"/>
      </xdr:nvSpPr>
      <xdr:spPr>
        <a:xfrm>
          <a:off x="767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5270"/>
    <xdr:sp macro="" textlink="">
      <xdr:nvSpPr>
        <xdr:cNvPr id="243" name="テキスト ボックス 242">
          <a:extLst>
            <a:ext uri="{FF2B5EF4-FFF2-40B4-BE49-F238E27FC236}">
              <a16:creationId xmlns:a16="http://schemas.microsoft.com/office/drawing/2014/main" id="{58A6E9F0-FBBB-49A2-AE4E-2E42CF059A2B}"/>
            </a:ext>
          </a:extLst>
        </xdr:cNvPr>
        <xdr:cNvSpPr txBox="1"/>
      </xdr:nvSpPr>
      <xdr:spPr>
        <a:xfrm>
          <a:off x="678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45085</xdr:rowOff>
    </xdr:from>
    <xdr:to>
      <xdr:col>55</xdr:col>
      <xdr:colOff>50800</xdr:colOff>
      <xdr:row>62</xdr:row>
      <xdr:rowOff>146685</xdr:rowOff>
    </xdr:to>
    <xdr:sp macro="" textlink="">
      <xdr:nvSpPr>
        <xdr:cNvPr id="244" name="楕円 243">
          <a:extLst>
            <a:ext uri="{FF2B5EF4-FFF2-40B4-BE49-F238E27FC236}">
              <a16:creationId xmlns:a16="http://schemas.microsoft.com/office/drawing/2014/main" id="{FB94264D-55C6-4737-A2DE-88AF5730E1A2}"/>
            </a:ext>
          </a:extLst>
        </xdr:cNvPr>
        <xdr:cNvSpPr/>
      </xdr:nvSpPr>
      <xdr:spPr>
        <a:xfrm>
          <a:off x="10426700" y="1067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67945</xdr:rowOff>
    </xdr:from>
    <xdr:ext cx="598805" cy="258445"/>
    <xdr:sp macro="" textlink="">
      <xdr:nvSpPr>
        <xdr:cNvPr id="245" name="【橋りょう・トンネル】&#10;一人当たり有形固定資産（償却資産）額該当値テキスト">
          <a:extLst>
            <a:ext uri="{FF2B5EF4-FFF2-40B4-BE49-F238E27FC236}">
              <a16:creationId xmlns:a16="http://schemas.microsoft.com/office/drawing/2014/main" id="{C1D125C7-4EA2-4B91-8C2A-FEBA27C5B9E0}"/>
            </a:ext>
          </a:extLst>
        </xdr:cNvPr>
        <xdr:cNvSpPr txBox="1"/>
      </xdr:nvSpPr>
      <xdr:spPr>
        <a:xfrm>
          <a:off x="10515600" y="105263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254,703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53340</xdr:rowOff>
    </xdr:from>
    <xdr:to>
      <xdr:col>50</xdr:col>
      <xdr:colOff>165100</xdr:colOff>
      <xdr:row>62</xdr:row>
      <xdr:rowOff>154940</xdr:rowOff>
    </xdr:to>
    <xdr:sp macro="" textlink="">
      <xdr:nvSpPr>
        <xdr:cNvPr id="246" name="楕円 245">
          <a:extLst>
            <a:ext uri="{FF2B5EF4-FFF2-40B4-BE49-F238E27FC236}">
              <a16:creationId xmlns:a16="http://schemas.microsoft.com/office/drawing/2014/main" id="{56F60EAB-BF94-4E10-8070-AB276DB7569E}"/>
            </a:ext>
          </a:extLst>
        </xdr:cNvPr>
        <xdr:cNvSpPr/>
      </xdr:nvSpPr>
      <xdr:spPr>
        <a:xfrm>
          <a:off x="9588500" y="1068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95885</xdr:rowOff>
    </xdr:from>
    <xdr:to>
      <xdr:col>55</xdr:col>
      <xdr:colOff>0</xdr:colOff>
      <xdr:row>62</xdr:row>
      <xdr:rowOff>104140</xdr:rowOff>
    </xdr:to>
    <xdr:cxnSp macro="">
      <xdr:nvCxnSpPr>
        <xdr:cNvPr id="247" name="直線コネクタ 246">
          <a:extLst>
            <a:ext uri="{FF2B5EF4-FFF2-40B4-BE49-F238E27FC236}">
              <a16:creationId xmlns:a16="http://schemas.microsoft.com/office/drawing/2014/main" id="{1C481C54-F5C1-48C6-A153-39E65F7B746C}"/>
            </a:ext>
          </a:extLst>
        </xdr:cNvPr>
        <xdr:cNvCxnSpPr/>
      </xdr:nvCxnSpPr>
      <xdr:spPr>
        <a:xfrm flipV="1">
          <a:off x="9639300" y="1072578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60960</xdr:rowOff>
    </xdr:from>
    <xdr:to>
      <xdr:col>46</xdr:col>
      <xdr:colOff>38100</xdr:colOff>
      <xdr:row>62</xdr:row>
      <xdr:rowOff>162560</xdr:rowOff>
    </xdr:to>
    <xdr:sp macro="" textlink="">
      <xdr:nvSpPr>
        <xdr:cNvPr id="248" name="楕円 247">
          <a:extLst>
            <a:ext uri="{FF2B5EF4-FFF2-40B4-BE49-F238E27FC236}">
              <a16:creationId xmlns:a16="http://schemas.microsoft.com/office/drawing/2014/main" id="{E12DC2C0-339C-4E0F-9B4A-4406BD55829A}"/>
            </a:ext>
          </a:extLst>
        </xdr:cNvPr>
        <xdr:cNvSpPr/>
      </xdr:nvSpPr>
      <xdr:spPr>
        <a:xfrm>
          <a:off x="8699500" y="106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104140</xdr:rowOff>
    </xdr:from>
    <xdr:to>
      <xdr:col>50</xdr:col>
      <xdr:colOff>114300</xdr:colOff>
      <xdr:row>62</xdr:row>
      <xdr:rowOff>111760</xdr:rowOff>
    </xdr:to>
    <xdr:cxnSp macro="">
      <xdr:nvCxnSpPr>
        <xdr:cNvPr id="249" name="直線コネクタ 248">
          <a:extLst>
            <a:ext uri="{FF2B5EF4-FFF2-40B4-BE49-F238E27FC236}">
              <a16:creationId xmlns:a16="http://schemas.microsoft.com/office/drawing/2014/main" id="{04C1F942-F555-4209-B85B-F2FB10260150}"/>
            </a:ext>
          </a:extLst>
        </xdr:cNvPr>
        <xdr:cNvCxnSpPr/>
      </xdr:nvCxnSpPr>
      <xdr:spPr>
        <a:xfrm flipV="1">
          <a:off x="8750300" y="107340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58420</xdr:rowOff>
    </xdr:from>
    <xdr:to>
      <xdr:col>41</xdr:col>
      <xdr:colOff>101600</xdr:colOff>
      <xdr:row>62</xdr:row>
      <xdr:rowOff>160020</xdr:rowOff>
    </xdr:to>
    <xdr:sp macro="" textlink="">
      <xdr:nvSpPr>
        <xdr:cNvPr id="250" name="楕円 249">
          <a:extLst>
            <a:ext uri="{FF2B5EF4-FFF2-40B4-BE49-F238E27FC236}">
              <a16:creationId xmlns:a16="http://schemas.microsoft.com/office/drawing/2014/main" id="{4DEAD8D6-AB17-4176-B58A-C301DB38510A}"/>
            </a:ext>
          </a:extLst>
        </xdr:cNvPr>
        <xdr:cNvSpPr/>
      </xdr:nvSpPr>
      <xdr:spPr>
        <a:xfrm>
          <a:off x="7810500" y="1068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109220</xdr:rowOff>
    </xdr:from>
    <xdr:to>
      <xdr:col>45</xdr:col>
      <xdr:colOff>177800</xdr:colOff>
      <xdr:row>62</xdr:row>
      <xdr:rowOff>111760</xdr:rowOff>
    </xdr:to>
    <xdr:cxnSp macro="">
      <xdr:nvCxnSpPr>
        <xdr:cNvPr id="251" name="直線コネクタ 250">
          <a:extLst>
            <a:ext uri="{FF2B5EF4-FFF2-40B4-BE49-F238E27FC236}">
              <a16:creationId xmlns:a16="http://schemas.microsoft.com/office/drawing/2014/main" id="{4BD64694-C89A-467B-8E88-05CB77280EC2}"/>
            </a:ext>
          </a:extLst>
        </xdr:cNvPr>
        <xdr:cNvCxnSpPr/>
      </xdr:nvCxnSpPr>
      <xdr:spPr>
        <a:xfrm>
          <a:off x="7861300" y="107391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71120</xdr:rowOff>
    </xdr:from>
    <xdr:to>
      <xdr:col>36</xdr:col>
      <xdr:colOff>165100</xdr:colOff>
      <xdr:row>63</xdr:row>
      <xdr:rowOff>1270</xdr:rowOff>
    </xdr:to>
    <xdr:sp macro="" textlink="">
      <xdr:nvSpPr>
        <xdr:cNvPr id="252" name="楕円 251">
          <a:extLst>
            <a:ext uri="{FF2B5EF4-FFF2-40B4-BE49-F238E27FC236}">
              <a16:creationId xmlns:a16="http://schemas.microsoft.com/office/drawing/2014/main" id="{3FE178BD-9867-4313-9FE9-1D94038D9D7A}"/>
            </a:ext>
          </a:extLst>
        </xdr:cNvPr>
        <xdr:cNvSpPr/>
      </xdr:nvSpPr>
      <xdr:spPr>
        <a:xfrm>
          <a:off x="6921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109220</xdr:rowOff>
    </xdr:from>
    <xdr:to>
      <xdr:col>41</xdr:col>
      <xdr:colOff>50800</xdr:colOff>
      <xdr:row>62</xdr:row>
      <xdr:rowOff>121920</xdr:rowOff>
    </xdr:to>
    <xdr:cxnSp macro="">
      <xdr:nvCxnSpPr>
        <xdr:cNvPr id="253" name="直線コネクタ 252">
          <a:extLst>
            <a:ext uri="{FF2B5EF4-FFF2-40B4-BE49-F238E27FC236}">
              <a16:creationId xmlns:a16="http://schemas.microsoft.com/office/drawing/2014/main" id="{D23DEBAD-A1C8-4C18-A6EA-088E3A73F174}"/>
            </a:ext>
          </a:extLst>
        </xdr:cNvPr>
        <xdr:cNvCxnSpPr/>
      </xdr:nvCxnSpPr>
      <xdr:spPr>
        <a:xfrm flipV="1">
          <a:off x="6972300" y="1073912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63</xdr:row>
      <xdr:rowOff>86995</xdr:rowOff>
    </xdr:from>
    <xdr:ext cx="594995" cy="255270"/>
    <xdr:sp macro="" textlink="">
      <xdr:nvSpPr>
        <xdr:cNvPr id="254" name="n_1aveValue【橋りょう・トンネル】&#10;一人当たり有形固定資産（償却資産）額">
          <a:extLst>
            <a:ext uri="{FF2B5EF4-FFF2-40B4-BE49-F238E27FC236}">
              <a16:creationId xmlns:a16="http://schemas.microsoft.com/office/drawing/2014/main" id="{EF05E433-32E5-48CA-8C08-797B827446C2}"/>
            </a:ext>
          </a:extLst>
        </xdr:cNvPr>
        <xdr:cNvSpPr txBox="1"/>
      </xdr:nvSpPr>
      <xdr:spPr>
        <a:xfrm>
          <a:off x="9326880" y="1088834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159,292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63</xdr:row>
      <xdr:rowOff>88265</xdr:rowOff>
    </xdr:from>
    <xdr:ext cx="594995" cy="255270"/>
    <xdr:sp macro="" textlink="">
      <xdr:nvSpPr>
        <xdr:cNvPr id="255" name="n_2aveValue【橋りょう・トンネル】&#10;一人当たり有形固定資産（償却資産）額">
          <a:extLst>
            <a:ext uri="{FF2B5EF4-FFF2-40B4-BE49-F238E27FC236}">
              <a16:creationId xmlns:a16="http://schemas.microsoft.com/office/drawing/2014/main" id="{EBAA99C3-AF54-4EAA-B2D8-48D0515869BF}"/>
            </a:ext>
          </a:extLst>
        </xdr:cNvPr>
        <xdr:cNvSpPr txBox="1"/>
      </xdr:nvSpPr>
      <xdr:spPr>
        <a:xfrm>
          <a:off x="8450580" y="1088961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158,327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63</xdr:row>
      <xdr:rowOff>71120</xdr:rowOff>
    </xdr:from>
    <xdr:ext cx="594995" cy="259080"/>
    <xdr:sp macro="" textlink="">
      <xdr:nvSpPr>
        <xdr:cNvPr id="256" name="n_3aveValue【橋りょう・トンネル】&#10;一人当たり有形固定資産（償却資産）額">
          <a:extLst>
            <a:ext uri="{FF2B5EF4-FFF2-40B4-BE49-F238E27FC236}">
              <a16:creationId xmlns:a16="http://schemas.microsoft.com/office/drawing/2014/main" id="{A75E77EC-01A9-42CB-B5E9-E9776B8BC7E4}"/>
            </a:ext>
          </a:extLst>
        </xdr:cNvPr>
        <xdr:cNvSpPr txBox="1"/>
      </xdr:nvSpPr>
      <xdr:spPr>
        <a:xfrm>
          <a:off x="7561580" y="108724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171,996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63</xdr:row>
      <xdr:rowOff>54610</xdr:rowOff>
    </xdr:from>
    <xdr:ext cx="594995" cy="255270"/>
    <xdr:sp macro="" textlink="">
      <xdr:nvSpPr>
        <xdr:cNvPr id="257" name="n_4aveValue【橋りょう・トンネル】&#10;一人当たり有形固定資産（償却資産）額">
          <a:extLst>
            <a:ext uri="{FF2B5EF4-FFF2-40B4-BE49-F238E27FC236}">
              <a16:creationId xmlns:a16="http://schemas.microsoft.com/office/drawing/2014/main" id="{B83F717E-6F9D-4684-9B7D-563BC5FB2C7F}"/>
            </a:ext>
          </a:extLst>
        </xdr:cNvPr>
        <xdr:cNvSpPr txBox="1"/>
      </xdr:nvSpPr>
      <xdr:spPr>
        <a:xfrm>
          <a:off x="6672580" y="108559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185,188</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60</xdr:row>
      <xdr:rowOff>171450</xdr:rowOff>
    </xdr:from>
    <xdr:ext cx="594995" cy="259080"/>
    <xdr:sp macro="" textlink="">
      <xdr:nvSpPr>
        <xdr:cNvPr id="258" name="n_1mainValue【橋りょう・トンネル】&#10;一人当たり有形固定資産（償却資産）額">
          <a:extLst>
            <a:ext uri="{FF2B5EF4-FFF2-40B4-BE49-F238E27FC236}">
              <a16:creationId xmlns:a16="http://schemas.microsoft.com/office/drawing/2014/main" id="{BAE1A89A-A945-4CD7-B1C9-6467FD64B3D5}"/>
            </a:ext>
          </a:extLst>
        </xdr:cNvPr>
        <xdr:cNvSpPr txBox="1"/>
      </xdr:nvSpPr>
      <xdr:spPr>
        <a:xfrm>
          <a:off x="9326880" y="104584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248,041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61</xdr:row>
      <xdr:rowOff>7620</xdr:rowOff>
    </xdr:from>
    <xdr:ext cx="594995" cy="255270"/>
    <xdr:sp macro="" textlink="">
      <xdr:nvSpPr>
        <xdr:cNvPr id="259" name="n_2mainValue【橋りょう・トンネル】&#10;一人当たり有形固定資産（償却資産）額">
          <a:extLst>
            <a:ext uri="{FF2B5EF4-FFF2-40B4-BE49-F238E27FC236}">
              <a16:creationId xmlns:a16="http://schemas.microsoft.com/office/drawing/2014/main" id="{E6C4E007-16FC-47A1-98E0-F88CB35E47D8}"/>
            </a:ext>
          </a:extLst>
        </xdr:cNvPr>
        <xdr:cNvSpPr txBox="1"/>
      </xdr:nvSpPr>
      <xdr:spPr>
        <a:xfrm>
          <a:off x="8450580" y="1046607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242,216</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61</xdr:row>
      <xdr:rowOff>5080</xdr:rowOff>
    </xdr:from>
    <xdr:ext cx="594995" cy="259080"/>
    <xdr:sp macro="" textlink="">
      <xdr:nvSpPr>
        <xdr:cNvPr id="260" name="n_3mainValue【橋りょう・トンネル】&#10;一人当たり有形固定資産（償却資産）額">
          <a:extLst>
            <a:ext uri="{FF2B5EF4-FFF2-40B4-BE49-F238E27FC236}">
              <a16:creationId xmlns:a16="http://schemas.microsoft.com/office/drawing/2014/main" id="{CFC4EF94-AA36-44E5-8941-65272FBE42EC}"/>
            </a:ext>
          </a:extLst>
        </xdr:cNvPr>
        <xdr:cNvSpPr txBox="1"/>
      </xdr:nvSpPr>
      <xdr:spPr>
        <a:xfrm>
          <a:off x="7561580" y="104635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243,847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61</xdr:row>
      <xdr:rowOff>17780</xdr:rowOff>
    </xdr:from>
    <xdr:ext cx="594995" cy="255270"/>
    <xdr:sp macro="" textlink="">
      <xdr:nvSpPr>
        <xdr:cNvPr id="261" name="n_4mainValue【橋りょう・トンネル】&#10;一人当たり有形固定資産（償却資産）額">
          <a:extLst>
            <a:ext uri="{FF2B5EF4-FFF2-40B4-BE49-F238E27FC236}">
              <a16:creationId xmlns:a16="http://schemas.microsoft.com/office/drawing/2014/main" id="{16687E60-555E-4349-BC5F-6279FAF65F4C}"/>
            </a:ext>
          </a:extLst>
        </xdr:cNvPr>
        <xdr:cNvSpPr txBox="1"/>
      </xdr:nvSpPr>
      <xdr:spPr>
        <a:xfrm>
          <a:off x="6672580" y="104762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234,092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6DED452-CDE6-404B-8B01-C4FCD19D40E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ABE8F60-4B07-4597-9382-DB14F9A67A4C}"/>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4545F84C-2FD4-4F75-A6DD-6317904DFEA5}"/>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421DC93-3391-48D8-9E6C-D46C9D16A7E7}"/>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B08510D-6E41-4CAE-BDFA-D717513DEBC1}"/>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6E5C6E3-D385-4AA9-9828-F4A40BCF0A33}"/>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C2F1585-1E93-48A4-9C65-B892C435A094}"/>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95846E7-76EB-429D-A6B4-3517ED554982}"/>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640" cy="221615"/>
    <xdr:sp macro="" textlink="">
      <xdr:nvSpPr>
        <xdr:cNvPr id="270" name="テキスト ボックス 269">
          <a:extLst>
            <a:ext uri="{FF2B5EF4-FFF2-40B4-BE49-F238E27FC236}">
              <a16:creationId xmlns:a16="http://schemas.microsoft.com/office/drawing/2014/main" id="{3977EB6B-9155-4312-B760-D58A3AA71DDE}"/>
            </a:ext>
          </a:extLst>
        </xdr:cNvPr>
        <xdr:cNvSpPr txBox="1"/>
      </xdr:nvSpPr>
      <xdr:spPr>
        <a:xfrm>
          <a:off x="723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D223EE0-37FC-477A-8F40-5DFBF2F1A332}"/>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3550" cy="259080"/>
    <xdr:sp macro="" textlink="">
      <xdr:nvSpPr>
        <xdr:cNvPr id="272" name="テキスト ボックス 271">
          <a:extLst>
            <a:ext uri="{FF2B5EF4-FFF2-40B4-BE49-F238E27FC236}">
              <a16:creationId xmlns:a16="http://schemas.microsoft.com/office/drawing/2014/main" id="{87E00E36-7CEE-4C71-A10D-407DBE22CFF6}"/>
            </a:ext>
          </a:extLst>
        </xdr:cNvPr>
        <xdr:cNvSpPr txBox="1"/>
      </xdr:nvSpPr>
      <xdr:spPr>
        <a:xfrm>
          <a:off x="294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3" name="直線コネクタ 272">
          <a:extLst>
            <a:ext uri="{FF2B5EF4-FFF2-40B4-BE49-F238E27FC236}">
              <a16:creationId xmlns:a16="http://schemas.microsoft.com/office/drawing/2014/main" id="{0137CAFA-DAF4-496E-B3F9-A9D91329BFF0}"/>
            </a:ext>
          </a:extLst>
        </xdr:cNvPr>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3550" cy="259080"/>
    <xdr:sp macro="" textlink="">
      <xdr:nvSpPr>
        <xdr:cNvPr id="274" name="テキスト ボックス 273">
          <a:extLst>
            <a:ext uri="{FF2B5EF4-FFF2-40B4-BE49-F238E27FC236}">
              <a16:creationId xmlns:a16="http://schemas.microsoft.com/office/drawing/2014/main" id="{9595C313-18A0-4949-BAC8-91E49BD03842}"/>
            </a:ext>
          </a:extLst>
        </xdr:cNvPr>
        <xdr:cNvSpPr txBox="1"/>
      </xdr:nvSpPr>
      <xdr:spPr>
        <a:xfrm>
          <a:off x="294640" y="1477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5" name="直線コネクタ 274">
          <a:extLst>
            <a:ext uri="{FF2B5EF4-FFF2-40B4-BE49-F238E27FC236}">
              <a16:creationId xmlns:a16="http://schemas.microsoft.com/office/drawing/2014/main" id="{01279077-FF7E-48B0-BE06-FCC903870BBA}"/>
            </a:ext>
          </a:extLst>
        </xdr:cNvPr>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5270"/>
    <xdr:sp macro="" textlink="">
      <xdr:nvSpPr>
        <xdr:cNvPr id="276" name="テキスト ボックス 275">
          <a:extLst>
            <a:ext uri="{FF2B5EF4-FFF2-40B4-BE49-F238E27FC236}">
              <a16:creationId xmlns:a16="http://schemas.microsoft.com/office/drawing/2014/main" id="{AC156024-3E5E-4915-BEFA-F5D10F2B08ED}"/>
            </a:ext>
          </a:extLst>
        </xdr:cNvPr>
        <xdr:cNvSpPr txBox="1"/>
      </xdr:nvSpPr>
      <xdr:spPr>
        <a:xfrm>
          <a:off x="358775" y="1444434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77" name="直線コネクタ 276">
          <a:extLst>
            <a:ext uri="{FF2B5EF4-FFF2-40B4-BE49-F238E27FC236}">
              <a16:creationId xmlns:a16="http://schemas.microsoft.com/office/drawing/2014/main" id="{3B9CFCD2-6E1B-42BF-8285-7AE94C0924FD}"/>
            </a:ext>
          </a:extLst>
        </xdr:cNvPr>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78" name="テキスト ボックス 277">
          <a:extLst>
            <a:ext uri="{FF2B5EF4-FFF2-40B4-BE49-F238E27FC236}">
              <a16:creationId xmlns:a16="http://schemas.microsoft.com/office/drawing/2014/main" id="{0580AE53-FA4D-46F8-A3E4-B38637F53627}"/>
            </a:ext>
          </a:extLst>
        </xdr:cNvPr>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79" name="直線コネクタ 278">
          <a:extLst>
            <a:ext uri="{FF2B5EF4-FFF2-40B4-BE49-F238E27FC236}">
              <a16:creationId xmlns:a16="http://schemas.microsoft.com/office/drawing/2014/main" id="{381896A0-85CF-4CBF-9C91-1D1F66AFB203}"/>
            </a:ext>
          </a:extLst>
        </xdr:cNvPr>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5270"/>
    <xdr:sp macro="" textlink="">
      <xdr:nvSpPr>
        <xdr:cNvPr id="280" name="テキスト ボックス 279">
          <a:extLst>
            <a:ext uri="{FF2B5EF4-FFF2-40B4-BE49-F238E27FC236}">
              <a16:creationId xmlns:a16="http://schemas.microsoft.com/office/drawing/2014/main" id="{C9F271A3-6AEA-483C-94B2-54A7946E064A}"/>
            </a:ext>
          </a:extLst>
        </xdr:cNvPr>
        <xdr:cNvSpPr txBox="1"/>
      </xdr:nvSpPr>
      <xdr:spPr>
        <a:xfrm>
          <a:off x="358775" y="1379156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1" name="直線コネクタ 280">
          <a:extLst>
            <a:ext uri="{FF2B5EF4-FFF2-40B4-BE49-F238E27FC236}">
              <a16:creationId xmlns:a16="http://schemas.microsoft.com/office/drawing/2014/main" id="{5A469ED5-3E71-493E-9BAE-F1ED064D52E9}"/>
            </a:ext>
          </a:extLst>
        </xdr:cNvPr>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2" name="テキスト ボックス 281">
          <a:extLst>
            <a:ext uri="{FF2B5EF4-FFF2-40B4-BE49-F238E27FC236}">
              <a16:creationId xmlns:a16="http://schemas.microsoft.com/office/drawing/2014/main" id="{FC37A7C8-9EC5-4B08-89F2-305814EADF13}"/>
            </a:ext>
          </a:extLst>
        </xdr:cNvPr>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3" name="直線コネクタ 282">
          <a:extLst>
            <a:ext uri="{FF2B5EF4-FFF2-40B4-BE49-F238E27FC236}">
              <a16:creationId xmlns:a16="http://schemas.microsoft.com/office/drawing/2014/main" id="{E7DAFEA4-24C1-445B-B550-6C6C57B2076F}"/>
            </a:ext>
          </a:extLst>
        </xdr:cNvPr>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5280" cy="259080"/>
    <xdr:sp macro="" textlink="">
      <xdr:nvSpPr>
        <xdr:cNvPr id="284" name="テキスト ボックス 283">
          <a:extLst>
            <a:ext uri="{FF2B5EF4-FFF2-40B4-BE49-F238E27FC236}">
              <a16:creationId xmlns:a16="http://schemas.microsoft.com/office/drawing/2014/main" id="{D55352BD-324E-4EC8-8203-6821EE45486B}"/>
            </a:ext>
          </a:extLst>
        </xdr:cNvPr>
        <xdr:cNvSpPr txBox="1"/>
      </xdr:nvSpPr>
      <xdr:spPr>
        <a:xfrm>
          <a:off x="422910" y="1313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B043609-50EF-40FC-A2CA-1B694C5F63FE}"/>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E563ECC-62B9-4842-9D96-04F7C0173F22}"/>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8890</xdr:rowOff>
    </xdr:from>
    <xdr:to>
      <xdr:col>24</xdr:col>
      <xdr:colOff>62865</xdr:colOff>
      <xdr:row>86</xdr:row>
      <xdr:rowOff>168910</xdr:rowOff>
    </xdr:to>
    <xdr:cxnSp macro="">
      <xdr:nvCxnSpPr>
        <xdr:cNvPr id="287" name="直線コネクタ 286">
          <a:extLst>
            <a:ext uri="{FF2B5EF4-FFF2-40B4-BE49-F238E27FC236}">
              <a16:creationId xmlns:a16="http://schemas.microsoft.com/office/drawing/2014/main" id="{6EFBE4C4-8CD3-41BE-A5E4-824B8FC729BF}"/>
            </a:ext>
          </a:extLst>
        </xdr:cNvPr>
        <xdr:cNvCxnSpPr/>
      </xdr:nvCxnSpPr>
      <xdr:spPr>
        <a:xfrm flipV="1">
          <a:off x="4634865" y="1338199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9900" cy="259080"/>
    <xdr:sp macro="" textlink="">
      <xdr:nvSpPr>
        <xdr:cNvPr id="288" name="【公営住宅】&#10;有形固定資産減価償却率最小値テキスト">
          <a:extLst>
            <a:ext uri="{FF2B5EF4-FFF2-40B4-BE49-F238E27FC236}">
              <a16:creationId xmlns:a16="http://schemas.microsoft.com/office/drawing/2014/main" id="{56C1E3C5-D7C3-4685-9125-7E8513E38630}"/>
            </a:ext>
          </a:extLst>
        </xdr:cNvPr>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168910</xdr:rowOff>
    </xdr:from>
    <xdr:to>
      <xdr:col>24</xdr:col>
      <xdr:colOff>152400</xdr:colOff>
      <xdr:row>86</xdr:row>
      <xdr:rowOff>168910</xdr:rowOff>
    </xdr:to>
    <xdr:cxnSp macro="">
      <xdr:nvCxnSpPr>
        <xdr:cNvPr id="289" name="直線コネクタ 288">
          <a:extLst>
            <a:ext uri="{FF2B5EF4-FFF2-40B4-BE49-F238E27FC236}">
              <a16:creationId xmlns:a16="http://schemas.microsoft.com/office/drawing/2014/main" id="{62443A1C-86AF-453A-96E1-B29B7A038CE9}"/>
            </a:ext>
          </a:extLst>
        </xdr:cNvPr>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127000</xdr:rowOff>
    </xdr:from>
    <xdr:ext cx="340360" cy="259080"/>
    <xdr:sp macro="" textlink="">
      <xdr:nvSpPr>
        <xdr:cNvPr id="290" name="【公営住宅】&#10;有形固定資産減価償却率最大値テキスト">
          <a:extLst>
            <a:ext uri="{FF2B5EF4-FFF2-40B4-BE49-F238E27FC236}">
              <a16:creationId xmlns:a16="http://schemas.microsoft.com/office/drawing/2014/main" id="{CBAD309E-C102-4563-A5BA-19CE23F2476E}"/>
            </a:ext>
          </a:extLst>
        </xdr:cNvPr>
        <xdr:cNvSpPr txBox="1"/>
      </xdr:nvSpPr>
      <xdr:spPr>
        <a:xfrm>
          <a:off x="4673600" y="131572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8890</xdr:rowOff>
    </xdr:from>
    <xdr:to>
      <xdr:col>24</xdr:col>
      <xdr:colOff>152400</xdr:colOff>
      <xdr:row>78</xdr:row>
      <xdr:rowOff>8890</xdr:rowOff>
    </xdr:to>
    <xdr:cxnSp macro="">
      <xdr:nvCxnSpPr>
        <xdr:cNvPr id="291" name="直線コネクタ 290">
          <a:extLst>
            <a:ext uri="{FF2B5EF4-FFF2-40B4-BE49-F238E27FC236}">
              <a16:creationId xmlns:a16="http://schemas.microsoft.com/office/drawing/2014/main" id="{241E8FE0-0D0C-490E-8374-FFA646A2CF2C}"/>
            </a:ext>
          </a:extLst>
        </xdr:cNvPr>
        <xdr:cNvCxnSpPr/>
      </xdr:nvCxnSpPr>
      <xdr:spPr>
        <a:xfrm>
          <a:off x="4546600" y="13381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85090</xdr:rowOff>
    </xdr:from>
    <xdr:ext cx="405130" cy="259080"/>
    <xdr:sp macro="" textlink="">
      <xdr:nvSpPr>
        <xdr:cNvPr id="292" name="【公営住宅】&#10;有形固定資産減価償却率平均値テキスト">
          <a:extLst>
            <a:ext uri="{FF2B5EF4-FFF2-40B4-BE49-F238E27FC236}">
              <a16:creationId xmlns:a16="http://schemas.microsoft.com/office/drawing/2014/main" id="{8E5E57F4-AB6D-4957-ABD2-24800E33A2C5}"/>
            </a:ext>
          </a:extLst>
        </xdr:cNvPr>
        <xdr:cNvSpPr txBox="1"/>
      </xdr:nvSpPr>
      <xdr:spPr>
        <a:xfrm>
          <a:off x="4673600" y="141439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62230</xdr:rowOff>
    </xdr:from>
    <xdr:to>
      <xdr:col>24</xdr:col>
      <xdr:colOff>114300</xdr:colOff>
      <xdr:row>83</xdr:row>
      <xdr:rowOff>163830</xdr:rowOff>
    </xdr:to>
    <xdr:sp macro="" textlink="">
      <xdr:nvSpPr>
        <xdr:cNvPr id="293" name="フローチャート: 判断 292">
          <a:extLst>
            <a:ext uri="{FF2B5EF4-FFF2-40B4-BE49-F238E27FC236}">
              <a16:creationId xmlns:a16="http://schemas.microsoft.com/office/drawing/2014/main" id="{FE737358-8426-4C59-9719-9D248C293111}"/>
            </a:ext>
          </a:extLst>
        </xdr:cNvPr>
        <xdr:cNvSpPr/>
      </xdr:nvSpPr>
      <xdr:spPr>
        <a:xfrm>
          <a:off x="4584700" y="142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6C1CC450-CCBF-47C0-B8B4-565CEE756CBD}"/>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140970</xdr:rowOff>
    </xdr:from>
    <xdr:to>
      <xdr:col>15</xdr:col>
      <xdr:colOff>101600</xdr:colOff>
      <xdr:row>83</xdr:row>
      <xdr:rowOff>71120</xdr:rowOff>
    </xdr:to>
    <xdr:sp macro="" textlink="">
      <xdr:nvSpPr>
        <xdr:cNvPr id="295" name="フローチャート: 判断 294">
          <a:extLst>
            <a:ext uri="{FF2B5EF4-FFF2-40B4-BE49-F238E27FC236}">
              <a16:creationId xmlns:a16="http://schemas.microsoft.com/office/drawing/2014/main" id="{7367FF48-E0B2-42AF-B4C1-3124B3925669}"/>
            </a:ext>
          </a:extLst>
        </xdr:cNvPr>
        <xdr:cNvSpPr/>
      </xdr:nvSpPr>
      <xdr:spPr>
        <a:xfrm>
          <a:off x="28575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113030</xdr:rowOff>
    </xdr:from>
    <xdr:to>
      <xdr:col>10</xdr:col>
      <xdr:colOff>165100</xdr:colOff>
      <xdr:row>84</xdr:row>
      <xdr:rowOff>43180</xdr:rowOff>
    </xdr:to>
    <xdr:sp macro="" textlink="">
      <xdr:nvSpPr>
        <xdr:cNvPr id="296" name="フローチャート: 判断 295">
          <a:extLst>
            <a:ext uri="{FF2B5EF4-FFF2-40B4-BE49-F238E27FC236}">
              <a16:creationId xmlns:a16="http://schemas.microsoft.com/office/drawing/2014/main" id="{6044A1D4-A284-46D4-9205-DD45CFBB0631}"/>
            </a:ext>
          </a:extLst>
        </xdr:cNvPr>
        <xdr:cNvSpPr/>
      </xdr:nvSpPr>
      <xdr:spPr>
        <a:xfrm>
          <a:off x="1968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85090</xdr:rowOff>
    </xdr:from>
    <xdr:to>
      <xdr:col>6</xdr:col>
      <xdr:colOff>38100</xdr:colOff>
      <xdr:row>84</xdr:row>
      <xdr:rowOff>15240</xdr:rowOff>
    </xdr:to>
    <xdr:sp macro="" textlink="">
      <xdr:nvSpPr>
        <xdr:cNvPr id="297" name="フローチャート: 判断 296">
          <a:extLst>
            <a:ext uri="{FF2B5EF4-FFF2-40B4-BE49-F238E27FC236}">
              <a16:creationId xmlns:a16="http://schemas.microsoft.com/office/drawing/2014/main" id="{F4FFAA0A-65EB-4D57-9F78-5CE9EFD4EC5F}"/>
            </a:ext>
          </a:extLst>
        </xdr:cNvPr>
        <xdr:cNvSpPr/>
      </xdr:nvSpPr>
      <xdr:spPr>
        <a:xfrm>
          <a:off x="1079500" y="1431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5C49F1E4-F848-4763-B196-BBE24ED28DEA}"/>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44106C8E-8A2C-48D2-A95F-8A7993D8C302}"/>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A3922CEC-F753-49F3-A2CD-44B06FD5A8A4}"/>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1C1F6C59-E77B-46CD-B0E3-AF6D06105F4F}"/>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5DBCECF1-DEDA-41B0-AF0F-8196694ED422}"/>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84</xdr:row>
      <xdr:rowOff>26670</xdr:rowOff>
    </xdr:from>
    <xdr:to>
      <xdr:col>24</xdr:col>
      <xdr:colOff>114300</xdr:colOff>
      <xdr:row>84</xdr:row>
      <xdr:rowOff>128270</xdr:rowOff>
    </xdr:to>
    <xdr:sp macro="" textlink="">
      <xdr:nvSpPr>
        <xdr:cNvPr id="303" name="楕円 302">
          <a:extLst>
            <a:ext uri="{FF2B5EF4-FFF2-40B4-BE49-F238E27FC236}">
              <a16:creationId xmlns:a16="http://schemas.microsoft.com/office/drawing/2014/main" id="{FE065447-F17C-40AC-B24F-AFC105644DA2}"/>
            </a:ext>
          </a:extLst>
        </xdr:cNvPr>
        <xdr:cNvSpPr/>
      </xdr:nvSpPr>
      <xdr:spPr>
        <a:xfrm>
          <a:off x="4584700" y="1442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5080</xdr:rowOff>
    </xdr:from>
    <xdr:ext cx="405130" cy="259080"/>
    <xdr:sp macro="" textlink="">
      <xdr:nvSpPr>
        <xdr:cNvPr id="304" name="【公営住宅】&#10;有形固定資産減価償却率該当値テキスト">
          <a:extLst>
            <a:ext uri="{FF2B5EF4-FFF2-40B4-BE49-F238E27FC236}">
              <a16:creationId xmlns:a16="http://schemas.microsoft.com/office/drawing/2014/main" id="{5A5FCFC1-BFF9-452D-9BF7-42530CE80FE4}"/>
            </a:ext>
          </a:extLst>
        </xdr:cNvPr>
        <xdr:cNvSpPr txBox="1"/>
      </xdr:nvSpPr>
      <xdr:spPr>
        <a:xfrm>
          <a:off x="4673600" y="14406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8255</xdr:rowOff>
    </xdr:from>
    <xdr:to>
      <xdr:col>20</xdr:col>
      <xdr:colOff>38100</xdr:colOff>
      <xdr:row>84</xdr:row>
      <xdr:rowOff>109855</xdr:rowOff>
    </xdr:to>
    <xdr:sp macro="" textlink="">
      <xdr:nvSpPr>
        <xdr:cNvPr id="305" name="楕円 304">
          <a:extLst>
            <a:ext uri="{FF2B5EF4-FFF2-40B4-BE49-F238E27FC236}">
              <a16:creationId xmlns:a16="http://schemas.microsoft.com/office/drawing/2014/main" id="{DE5F2E5A-3C7A-4EFC-8385-F4DE8FD89AD0}"/>
            </a:ext>
          </a:extLst>
        </xdr:cNvPr>
        <xdr:cNvSpPr/>
      </xdr:nvSpPr>
      <xdr:spPr>
        <a:xfrm>
          <a:off x="3746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59055</xdr:rowOff>
    </xdr:from>
    <xdr:to>
      <xdr:col>24</xdr:col>
      <xdr:colOff>63500</xdr:colOff>
      <xdr:row>84</xdr:row>
      <xdr:rowOff>77470</xdr:rowOff>
    </xdr:to>
    <xdr:cxnSp macro="">
      <xdr:nvCxnSpPr>
        <xdr:cNvPr id="306" name="直線コネクタ 305">
          <a:extLst>
            <a:ext uri="{FF2B5EF4-FFF2-40B4-BE49-F238E27FC236}">
              <a16:creationId xmlns:a16="http://schemas.microsoft.com/office/drawing/2014/main" id="{2F13A52C-D90C-4A0B-A31C-6513A85F5357}"/>
            </a:ext>
          </a:extLst>
        </xdr:cNvPr>
        <xdr:cNvCxnSpPr/>
      </xdr:nvCxnSpPr>
      <xdr:spPr>
        <a:xfrm>
          <a:off x="3797300" y="1446085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1905</xdr:rowOff>
    </xdr:from>
    <xdr:to>
      <xdr:col>15</xdr:col>
      <xdr:colOff>101600</xdr:colOff>
      <xdr:row>84</xdr:row>
      <xdr:rowOff>103505</xdr:rowOff>
    </xdr:to>
    <xdr:sp macro="" textlink="">
      <xdr:nvSpPr>
        <xdr:cNvPr id="307" name="楕円 306">
          <a:extLst>
            <a:ext uri="{FF2B5EF4-FFF2-40B4-BE49-F238E27FC236}">
              <a16:creationId xmlns:a16="http://schemas.microsoft.com/office/drawing/2014/main" id="{A7969850-3167-4432-9019-901AB69AA296}"/>
            </a:ext>
          </a:extLst>
        </xdr:cNvPr>
        <xdr:cNvSpPr/>
      </xdr:nvSpPr>
      <xdr:spPr>
        <a:xfrm>
          <a:off x="2857500" y="1440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52705</xdr:rowOff>
    </xdr:from>
    <xdr:to>
      <xdr:col>19</xdr:col>
      <xdr:colOff>177800</xdr:colOff>
      <xdr:row>84</xdr:row>
      <xdr:rowOff>59055</xdr:rowOff>
    </xdr:to>
    <xdr:cxnSp macro="">
      <xdr:nvCxnSpPr>
        <xdr:cNvPr id="308" name="直線コネクタ 307">
          <a:extLst>
            <a:ext uri="{FF2B5EF4-FFF2-40B4-BE49-F238E27FC236}">
              <a16:creationId xmlns:a16="http://schemas.microsoft.com/office/drawing/2014/main" id="{E8E973E3-A385-41CC-B69E-ECB294F9D0D0}"/>
            </a:ext>
          </a:extLst>
        </xdr:cNvPr>
        <xdr:cNvCxnSpPr/>
      </xdr:nvCxnSpPr>
      <xdr:spPr>
        <a:xfrm>
          <a:off x="2908300" y="1445450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163830</xdr:rowOff>
    </xdr:from>
    <xdr:to>
      <xdr:col>10</xdr:col>
      <xdr:colOff>165100</xdr:colOff>
      <xdr:row>84</xdr:row>
      <xdr:rowOff>93980</xdr:rowOff>
    </xdr:to>
    <xdr:sp macro="" textlink="">
      <xdr:nvSpPr>
        <xdr:cNvPr id="309" name="楕円 308">
          <a:extLst>
            <a:ext uri="{FF2B5EF4-FFF2-40B4-BE49-F238E27FC236}">
              <a16:creationId xmlns:a16="http://schemas.microsoft.com/office/drawing/2014/main" id="{C27D2586-97E2-43F1-9B18-0949FC69FC03}"/>
            </a:ext>
          </a:extLst>
        </xdr:cNvPr>
        <xdr:cNvSpPr/>
      </xdr:nvSpPr>
      <xdr:spPr>
        <a:xfrm>
          <a:off x="1968500" y="1439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43180</xdr:rowOff>
    </xdr:from>
    <xdr:to>
      <xdr:col>15</xdr:col>
      <xdr:colOff>50800</xdr:colOff>
      <xdr:row>84</xdr:row>
      <xdr:rowOff>52705</xdr:rowOff>
    </xdr:to>
    <xdr:cxnSp macro="">
      <xdr:nvCxnSpPr>
        <xdr:cNvPr id="310" name="直線コネクタ 309">
          <a:extLst>
            <a:ext uri="{FF2B5EF4-FFF2-40B4-BE49-F238E27FC236}">
              <a16:creationId xmlns:a16="http://schemas.microsoft.com/office/drawing/2014/main" id="{EB9E7EAF-DEBE-49FD-9CF7-6DC68D8D78F4}"/>
            </a:ext>
          </a:extLst>
        </xdr:cNvPr>
        <xdr:cNvCxnSpPr/>
      </xdr:nvCxnSpPr>
      <xdr:spPr>
        <a:xfrm>
          <a:off x="2019300" y="144449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124460</xdr:rowOff>
    </xdr:from>
    <xdr:to>
      <xdr:col>6</xdr:col>
      <xdr:colOff>38100</xdr:colOff>
      <xdr:row>84</xdr:row>
      <xdr:rowOff>54610</xdr:rowOff>
    </xdr:to>
    <xdr:sp macro="" textlink="">
      <xdr:nvSpPr>
        <xdr:cNvPr id="311" name="楕円 310">
          <a:extLst>
            <a:ext uri="{FF2B5EF4-FFF2-40B4-BE49-F238E27FC236}">
              <a16:creationId xmlns:a16="http://schemas.microsoft.com/office/drawing/2014/main" id="{FA72BAB8-A86E-44BC-86F2-8AB3B6DCA6C9}"/>
            </a:ext>
          </a:extLst>
        </xdr:cNvPr>
        <xdr:cNvSpPr/>
      </xdr:nvSpPr>
      <xdr:spPr>
        <a:xfrm>
          <a:off x="1079500" y="1435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3810</xdr:rowOff>
    </xdr:from>
    <xdr:to>
      <xdr:col>10</xdr:col>
      <xdr:colOff>114300</xdr:colOff>
      <xdr:row>84</xdr:row>
      <xdr:rowOff>43180</xdr:rowOff>
    </xdr:to>
    <xdr:cxnSp macro="">
      <xdr:nvCxnSpPr>
        <xdr:cNvPr id="312" name="直線コネクタ 311">
          <a:extLst>
            <a:ext uri="{FF2B5EF4-FFF2-40B4-BE49-F238E27FC236}">
              <a16:creationId xmlns:a16="http://schemas.microsoft.com/office/drawing/2014/main" id="{555EFD2B-B9C6-4E61-A1E6-CE497F683A8C}"/>
            </a:ext>
          </a:extLst>
        </xdr:cNvPr>
        <xdr:cNvCxnSpPr/>
      </xdr:nvCxnSpPr>
      <xdr:spPr>
        <a:xfrm>
          <a:off x="1130300" y="1440561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105410</xdr:rowOff>
    </xdr:from>
    <xdr:ext cx="405130" cy="259080"/>
    <xdr:sp macro="" textlink="">
      <xdr:nvSpPr>
        <xdr:cNvPr id="313" name="n_1aveValue【公営住宅】&#10;有形固定資産減価償却率">
          <a:extLst>
            <a:ext uri="{FF2B5EF4-FFF2-40B4-BE49-F238E27FC236}">
              <a16:creationId xmlns:a16="http://schemas.microsoft.com/office/drawing/2014/main" id="{F3CB5007-B457-46FB-A0F3-15945F768D32}"/>
            </a:ext>
          </a:extLst>
        </xdr:cNvPr>
        <xdr:cNvSpPr txBox="1"/>
      </xdr:nvSpPr>
      <xdr:spPr>
        <a:xfrm>
          <a:off x="3582035" y="13992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87630</xdr:rowOff>
    </xdr:from>
    <xdr:ext cx="401320" cy="255270"/>
    <xdr:sp macro="" textlink="">
      <xdr:nvSpPr>
        <xdr:cNvPr id="314" name="n_2aveValue【公営住宅】&#10;有形固定資産減価償却率">
          <a:extLst>
            <a:ext uri="{FF2B5EF4-FFF2-40B4-BE49-F238E27FC236}">
              <a16:creationId xmlns:a16="http://schemas.microsoft.com/office/drawing/2014/main" id="{FC4FF35B-F983-42C3-90D2-D2A2549930E9}"/>
            </a:ext>
          </a:extLst>
        </xdr:cNvPr>
        <xdr:cNvSpPr txBox="1"/>
      </xdr:nvSpPr>
      <xdr:spPr>
        <a:xfrm>
          <a:off x="2705735" y="139750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59690</xdr:rowOff>
    </xdr:from>
    <xdr:ext cx="401320" cy="259080"/>
    <xdr:sp macro="" textlink="">
      <xdr:nvSpPr>
        <xdr:cNvPr id="315" name="n_3aveValue【公営住宅】&#10;有形固定資産減価償却率">
          <a:extLst>
            <a:ext uri="{FF2B5EF4-FFF2-40B4-BE49-F238E27FC236}">
              <a16:creationId xmlns:a16="http://schemas.microsoft.com/office/drawing/2014/main" id="{65726501-F0ED-4D09-9EFE-1DA611B8136C}"/>
            </a:ext>
          </a:extLst>
        </xdr:cNvPr>
        <xdr:cNvSpPr txBox="1"/>
      </xdr:nvSpPr>
      <xdr:spPr>
        <a:xfrm>
          <a:off x="1816735" y="141185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31750</xdr:rowOff>
    </xdr:from>
    <xdr:ext cx="401320" cy="255270"/>
    <xdr:sp macro="" textlink="">
      <xdr:nvSpPr>
        <xdr:cNvPr id="316" name="n_4aveValue【公営住宅】&#10;有形固定資産減価償却率">
          <a:extLst>
            <a:ext uri="{FF2B5EF4-FFF2-40B4-BE49-F238E27FC236}">
              <a16:creationId xmlns:a16="http://schemas.microsoft.com/office/drawing/2014/main" id="{36872634-D0F2-4634-833E-CDEAE2269917}"/>
            </a:ext>
          </a:extLst>
        </xdr:cNvPr>
        <xdr:cNvSpPr txBox="1"/>
      </xdr:nvSpPr>
      <xdr:spPr>
        <a:xfrm>
          <a:off x="927735" y="1409065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100965</xdr:rowOff>
    </xdr:from>
    <xdr:ext cx="405130" cy="255270"/>
    <xdr:sp macro="" textlink="">
      <xdr:nvSpPr>
        <xdr:cNvPr id="317" name="n_1mainValue【公営住宅】&#10;有形固定資産減価償却率">
          <a:extLst>
            <a:ext uri="{FF2B5EF4-FFF2-40B4-BE49-F238E27FC236}">
              <a16:creationId xmlns:a16="http://schemas.microsoft.com/office/drawing/2014/main" id="{03DD53E5-286C-4A7C-AF27-8214EBF76390}"/>
            </a:ext>
          </a:extLst>
        </xdr:cNvPr>
        <xdr:cNvSpPr txBox="1"/>
      </xdr:nvSpPr>
      <xdr:spPr>
        <a:xfrm>
          <a:off x="3582035" y="1450276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94615</xdr:rowOff>
    </xdr:from>
    <xdr:ext cx="401320" cy="259080"/>
    <xdr:sp macro="" textlink="">
      <xdr:nvSpPr>
        <xdr:cNvPr id="318" name="n_2mainValue【公営住宅】&#10;有形固定資産減価償却率">
          <a:extLst>
            <a:ext uri="{FF2B5EF4-FFF2-40B4-BE49-F238E27FC236}">
              <a16:creationId xmlns:a16="http://schemas.microsoft.com/office/drawing/2014/main" id="{3515FAF6-CA9F-42A1-A10C-A183B6AD557F}"/>
            </a:ext>
          </a:extLst>
        </xdr:cNvPr>
        <xdr:cNvSpPr txBox="1"/>
      </xdr:nvSpPr>
      <xdr:spPr>
        <a:xfrm>
          <a:off x="2705735" y="144964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85090</xdr:rowOff>
    </xdr:from>
    <xdr:ext cx="401320" cy="259080"/>
    <xdr:sp macro="" textlink="">
      <xdr:nvSpPr>
        <xdr:cNvPr id="319" name="n_3mainValue【公営住宅】&#10;有形固定資産減価償却率">
          <a:extLst>
            <a:ext uri="{FF2B5EF4-FFF2-40B4-BE49-F238E27FC236}">
              <a16:creationId xmlns:a16="http://schemas.microsoft.com/office/drawing/2014/main" id="{7D9E33C0-0EBD-4426-9099-A3C967E05027}"/>
            </a:ext>
          </a:extLst>
        </xdr:cNvPr>
        <xdr:cNvSpPr txBox="1"/>
      </xdr:nvSpPr>
      <xdr:spPr>
        <a:xfrm>
          <a:off x="1816735" y="144868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45720</xdr:rowOff>
    </xdr:from>
    <xdr:ext cx="401320" cy="259080"/>
    <xdr:sp macro="" textlink="">
      <xdr:nvSpPr>
        <xdr:cNvPr id="320" name="n_4mainValue【公営住宅】&#10;有形固定資産減価償却率">
          <a:extLst>
            <a:ext uri="{FF2B5EF4-FFF2-40B4-BE49-F238E27FC236}">
              <a16:creationId xmlns:a16="http://schemas.microsoft.com/office/drawing/2014/main" id="{4E810C76-2F77-4DCA-8AAC-80AB127CB37D}"/>
            </a:ext>
          </a:extLst>
        </xdr:cNvPr>
        <xdr:cNvSpPr txBox="1"/>
      </xdr:nvSpPr>
      <xdr:spPr>
        <a:xfrm>
          <a:off x="927735" y="144475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BCBB907F-9490-49E7-B6EE-54F468F76E4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1C084632-719C-45E7-9255-66AA2A0AD358}"/>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10EAD352-4CB5-4245-93AE-E27628247AC8}"/>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96ADD649-8ADC-4811-8DAB-5BE65EBC167B}"/>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ADB70534-D8AC-44CA-A3E7-2C716BC98A9D}"/>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BF46AFA7-6EC3-45A5-A867-2966E6A1E64B}"/>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335DB4A6-5D0F-41FF-9504-F33FCB1B275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14B8F41A-0E60-43E2-995D-894C98B33394}"/>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6075" cy="221615"/>
    <xdr:sp macro="" textlink="">
      <xdr:nvSpPr>
        <xdr:cNvPr id="329" name="テキスト ボックス 328">
          <a:extLst>
            <a:ext uri="{FF2B5EF4-FFF2-40B4-BE49-F238E27FC236}">
              <a16:creationId xmlns:a16="http://schemas.microsoft.com/office/drawing/2014/main" id="{9ABCE164-DCCB-49DE-BA65-FD6F829A30F9}"/>
            </a:ext>
          </a:extLst>
        </xdr:cNvPr>
        <xdr:cNvSpPr txBox="1"/>
      </xdr:nvSpPr>
      <xdr:spPr>
        <a:xfrm>
          <a:off x="6565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B1D59795-C113-4406-A5C4-BBDBB479AF87}"/>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5E20CB94-5E41-478B-AACE-F229A3AF1B30}"/>
            </a:ext>
          </a:extLst>
        </xdr:cNvPr>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3550" cy="259080"/>
    <xdr:sp macro="" textlink="">
      <xdr:nvSpPr>
        <xdr:cNvPr id="332" name="テキスト ボックス 331">
          <a:extLst>
            <a:ext uri="{FF2B5EF4-FFF2-40B4-BE49-F238E27FC236}">
              <a16:creationId xmlns:a16="http://schemas.microsoft.com/office/drawing/2014/main" id="{73D6F70A-FD7E-4F44-AB9A-F87D790F6C07}"/>
            </a:ext>
          </a:extLst>
        </xdr:cNvPr>
        <xdr:cNvSpPr txBox="1"/>
      </xdr:nvSpPr>
      <xdr:spPr>
        <a:xfrm>
          <a:off x="6136640" y="1464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EDD61B9A-9CC7-44EA-8606-70652F11E637}"/>
            </a:ext>
          </a:extLst>
        </xdr:cNvPr>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3550" cy="259080"/>
    <xdr:sp macro="" textlink="">
      <xdr:nvSpPr>
        <xdr:cNvPr id="334" name="テキスト ボックス 333">
          <a:extLst>
            <a:ext uri="{FF2B5EF4-FFF2-40B4-BE49-F238E27FC236}">
              <a16:creationId xmlns:a16="http://schemas.microsoft.com/office/drawing/2014/main" id="{0A5662D3-2DFC-4E3B-8AF9-65F95696C6C0}"/>
            </a:ext>
          </a:extLst>
        </xdr:cNvPr>
        <xdr:cNvSpPr txBox="1"/>
      </xdr:nvSpPr>
      <xdr:spPr>
        <a:xfrm>
          <a:off x="6136640" y="1418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343544A6-3788-4ACB-8F0D-58283F91EDDA}"/>
            </a:ext>
          </a:extLst>
        </xdr:cNvPr>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3550" cy="259080"/>
    <xdr:sp macro="" textlink="">
      <xdr:nvSpPr>
        <xdr:cNvPr id="336" name="テキスト ボックス 335">
          <a:extLst>
            <a:ext uri="{FF2B5EF4-FFF2-40B4-BE49-F238E27FC236}">
              <a16:creationId xmlns:a16="http://schemas.microsoft.com/office/drawing/2014/main" id="{C9E3241F-D0FE-442E-A136-DD673C658E9E}"/>
            </a:ext>
          </a:extLst>
        </xdr:cNvPr>
        <xdr:cNvSpPr txBox="1"/>
      </xdr:nvSpPr>
      <xdr:spPr>
        <a:xfrm>
          <a:off x="6136640" y="1372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0533DCE1-CB2A-4FB2-A391-377482B1B63E}"/>
            </a:ext>
          </a:extLst>
        </xdr:cNvPr>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3550" cy="259080"/>
    <xdr:sp macro="" textlink="">
      <xdr:nvSpPr>
        <xdr:cNvPr id="338" name="テキスト ボックス 337">
          <a:extLst>
            <a:ext uri="{FF2B5EF4-FFF2-40B4-BE49-F238E27FC236}">
              <a16:creationId xmlns:a16="http://schemas.microsoft.com/office/drawing/2014/main" id="{C5276661-9D6C-4D0F-AEBD-3A84FB870B43}"/>
            </a:ext>
          </a:extLst>
        </xdr:cNvPr>
        <xdr:cNvSpPr txBox="1"/>
      </xdr:nvSpPr>
      <xdr:spPr>
        <a:xfrm>
          <a:off x="6136640" y="1326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EC13658F-4ECB-480E-9E48-F04813BA200F}"/>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3550" cy="259080"/>
    <xdr:sp macro="" textlink="">
      <xdr:nvSpPr>
        <xdr:cNvPr id="340" name="テキスト ボックス 339">
          <a:extLst>
            <a:ext uri="{FF2B5EF4-FFF2-40B4-BE49-F238E27FC236}">
              <a16:creationId xmlns:a16="http://schemas.microsoft.com/office/drawing/2014/main" id="{9D5DB454-562D-4B57-9B40-3BFD771539D6}"/>
            </a:ext>
          </a:extLst>
        </xdr:cNvPr>
        <xdr:cNvSpPr txBox="1"/>
      </xdr:nvSpPr>
      <xdr:spPr>
        <a:xfrm>
          <a:off x="6136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DABBEFCC-C26A-4873-98C0-D0CC6ECFF175}"/>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68580</xdr:rowOff>
    </xdr:from>
    <xdr:to>
      <xdr:col>54</xdr:col>
      <xdr:colOff>189865</xdr:colOff>
      <xdr:row>86</xdr:row>
      <xdr:rowOff>34925</xdr:rowOff>
    </xdr:to>
    <xdr:cxnSp macro="">
      <xdr:nvCxnSpPr>
        <xdr:cNvPr id="342" name="直線コネクタ 341">
          <a:extLst>
            <a:ext uri="{FF2B5EF4-FFF2-40B4-BE49-F238E27FC236}">
              <a16:creationId xmlns:a16="http://schemas.microsoft.com/office/drawing/2014/main" id="{D75E3AE9-254D-4F32-864A-503779ABBB97}"/>
            </a:ext>
          </a:extLst>
        </xdr:cNvPr>
        <xdr:cNvCxnSpPr/>
      </xdr:nvCxnSpPr>
      <xdr:spPr>
        <a:xfrm flipV="1">
          <a:off x="10476865" y="13441680"/>
          <a:ext cx="0" cy="1337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38735</xdr:rowOff>
    </xdr:from>
    <xdr:ext cx="469900" cy="259080"/>
    <xdr:sp macro="" textlink="">
      <xdr:nvSpPr>
        <xdr:cNvPr id="343" name="【公営住宅】&#10;一人当たり面積最小値テキスト">
          <a:extLst>
            <a:ext uri="{FF2B5EF4-FFF2-40B4-BE49-F238E27FC236}">
              <a16:creationId xmlns:a16="http://schemas.microsoft.com/office/drawing/2014/main" id="{42D36C3E-F56C-4B97-A7ED-6D7D6841C82F}"/>
            </a:ext>
          </a:extLst>
        </xdr:cNvPr>
        <xdr:cNvSpPr txBox="1"/>
      </xdr:nvSpPr>
      <xdr:spPr>
        <a:xfrm>
          <a:off x="10515600" y="14783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34925</xdr:rowOff>
    </xdr:from>
    <xdr:to>
      <xdr:col>55</xdr:col>
      <xdr:colOff>88900</xdr:colOff>
      <xdr:row>86</xdr:row>
      <xdr:rowOff>34925</xdr:rowOff>
    </xdr:to>
    <xdr:cxnSp macro="">
      <xdr:nvCxnSpPr>
        <xdr:cNvPr id="344" name="直線コネクタ 343">
          <a:extLst>
            <a:ext uri="{FF2B5EF4-FFF2-40B4-BE49-F238E27FC236}">
              <a16:creationId xmlns:a16="http://schemas.microsoft.com/office/drawing/2014/main" id="{C8F14338-B4E1-44EA-A80A-A3E2F961F619}"/>
            </a:ext>
          </a:extLst>
        </xdr:cNvPr>
        <xdr:cNvCxnSpPr/>
      </xdr:nvCxnSpPr>
      <xdr:spPr>
        <a:xfrm>
          <a:off x="10388600" y="14779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15240</xdr:rowOff>
    </xdr:from>
    <xdr:ext cx="469900" cy="259080"/>
    <xdr:sp macro="" textlink="">
      <xdr:nvSpPr>
        <xdr:cNvPr id="345" name="【公営住宅】&#10;一人当たり面積最大値テキスト">
          <a:extLst>
            <a:ext uri="{FF2B5EF4-FFF2-40B4-BE49-F238E27FC236}">
              <a16:creationId xmlns:a16="http://schemas.microsoft.com/office/drawing/2014/main" id="{4DF74DA4-CB18-41C6-8149-A4A7D58509CF}"/>
            </a:ext>
          </a:extLst>
        </xdr:cNvPr>
        <xdr:cNvSpPr txBox="1"/>
      </xdr:nvSpPr>
      <xdr:spPr>
        <a:xfrm>
          <a:off x="10515600" y="13216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5.868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68580</xdr:rowOff>
    </xdr:from>
    <xdr:to>
      <xdr:col>55</xdr:col>
      <xdr:colOff>88900</xdr:colOff>
      <xdr:row>78</xdr:row>
      <xdr:rowOff>68580</xdr:rowOff>
    </xdr:to>
    <xdr:cxnSp macro="">
      <xdr:nvCxnSpPr>
        <xdr:cNvPr id="346" name="直線コネクタ 345">
          <a:extLst>
            <a:ext uri="{FF2B5EF4-FFF2-40B4-BE49-F238E27FC236}">
              <a16:creationId xmlns:a16="http://schemas.microsoft.com/office/drawing/2014/main" id="{A7DD3589-9F53-4DC2-B6CC-959CF2BF67F1}"/>
            </a:ext>
          </a:extLst>
        </xdr:cNvPr>
        <xdr:cNvCxnSpPr/>
      </xdr:nvCxnSpPr>
      <xdr:spPr>
        <a:xfrm>
          <a:off x="10388600" y="1344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4445</xdr:rowOff>
    </xdr:from>
    <xdr:ext cx="469900" cy="259080"/>
    <xdr:sp macro="" textlink="">
      <xdr:nvSpPr>
        <xdr:cNvPr id="347" name="【公営住宅】&#10;一人当たり面積平均値テキスト">
          <a:extLst>
            <a:ext uri="{FF2B5EF4-FFF2-40B4-BE49-F238E27FC236}">
              <a16:creationId xmlns:a16="http://schemas.microsoft.com/office/drawing/2014/main" id="{F7CDB73F-8DC9-4A16-BA06-179706A366D3}"/>
            </a:ext>
          </a:extLst>
        </xdr:cNvPr>
        <xdr:cNvSpPr txBox="1"/>
      </xdr:nvSpPr>
      <xdr:spPr>
        <a:xfrm>
          <a:off x="10515600" y="145776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26035</xdr:rowOff>
    </xdr:from>
    <xdr:to>
      <xdr:col>55</xdr:col>
      <xdr:colOff>50800</xdr:colOff>
      <xdr:row>85</xdr:row>
      <xdr:rowOff>127635</xdr:rowOff>
    </xdr:to>
    <xdr:sp macro="" textlink="">
      <xdr:nvSpPr>
        <xdr:cNvPr id="348" name="フローチャート: 判断 347">
          <a:extLst>
            <a:ext uri="{FF2B5EF4-FFF2-40B4-BE49-F238E27FC236}">
              <a16:creationId xmlns:a16="http://schemas.microsoft.com/office/drawing/2014/main" id="{0A649B02-D520-40DD-8B45-F3F6B10D55E2}"/>
            </a:ext>
          </a:extLst>
        </xdr:cNvPr>
        <xdr:cNvSpPr/>
      </xdr:nvSpPr>
      <xdr:spPr>
        <a:xfrm>
          <a:off x="10426700" y="1459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27305</xdr:rowOff>
    </xdr:from>
    <xdr:to>
      <xdr:col>50</xdr:col>
      <xdr:colOff>165100</xdr:colOff>
      <xdr:row>85</xdr:row>
      <xdr:rowOff>128905</xdr:rowOff>
    </xdr:to>
    <xdr:sp macro="" textlink="">
      <xdr:nvSpPr>
        <xdr:cNvPr id="349" name="フローチャート: 判断 348">
          <a:extLst>
            <a:ext uri="{FF2B5EF4-FFF2-40B4-BE49-F238E27FC236}">
              <a16:creationId xmlns:a16="http://schemas.microsoft.com/office/drawing/2014/main" id="{33F3B7AF-172D-42D7-B8E0-B7756CD40349}"/>
            </a:ext>
          </a:extLst>
        </xdr:cNvPr>
        <xdr:cNvSpPr/>
      </xdr:nvSpPr>
      <xdr:spPr>
        <a:xfrm>
          <a:off x="9588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27940</xdr:rowOff>
    </xdr:from>
    <xdr:to>
      <xdr:col>46</xdr:col>
      <xdr:colOff>38100</xdr:colOff>
      <xdr:row>85</xdr:row>
      <xdr:rowOff>129540</xdr:rowOff>
    </xdr:to>
    <xdr:sp macro="" textlink="">
      <xdr:nvSpPr>
        <xdr:cNvPr id="350" name="フローチャート: 判断 349">
          <a:extLst>
            <a:ext uri="{FF2B5EF4-FFF2-40B4-BE49-F238E27FC236}">
              <a16:creationId xmlns:a16="http://schemas.microsoft.com/office/drawing/2014/main" id="{D060C380-DB9C-439F-BAF3-8395A3C349A4}"/>
            </a:ext>
          </a:extLst>
        </xdr:cNvPr>
        <xdr:cNvSpPr/>
      </xdr:nvSpPr>
      <xdr:spPr>
        <a:xfrm>
          <a:off x="8699500" y="1460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50165</xdr:rowOff>
    </xdr:from>
    <xdr:to>
      <xdr:col>41</xdr:col>
      <xdr:colOff>101600</xdr:colOff>
      <xdr:row>85</xdr:row>
      <xdr:rowOff>151765</xdr:rowOff>
    </xdr:to>
    <xdr:sp macro="" textlink="">
      <xdr:nvSpPr>
        <xdr:cNvPr id="351" name="フローチャート: 判断 350">
          <a:extLst>
            <a:ext uri="{FF2B5EF4-FFF2-40B4-BE49-F238E27FC236}">
              <a16:creationId xmlns:a16="http://schemas.microsoft.com/office/drawing/2014/main" id="{7A87962C-6E7A-4AF0-9FCF-7F51DD40B05E}"/>
            </a:ext>
          </a:extLst>
        </xdr:cNvPr>
        <xdr:cNvSpPr/>
      </xdr:nvSpPr>
      <xdr:spPr>
        <a:xfrm>
          <a:off x="78105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38735</xdr:rowOff>
    </xdr:from>
    <xdr:to>
      <xdr:col>36</xdr:col>
      <xdr:colOff>165100</xdr:colOff>
      <xdr:row>85</xdr:row>
      <xdr:rowOff>140335</xdr:rowOff>
    </xdr:to>
    <xdr:sp macro="" textlink="">
      <xdr:nvSpPr>
        <xdr:cNvPr id="352" name="フローチャート: 判断 351">
          <a:extLst>
            <a:ext uri="{FF2B5EF4-FFF2-40B4-BE49-F238E27FC236}">
              <a16:creationId xmlns:a16="http://schemas.microsoft.com/office/drawing/2014/main" id="{377D7E89-16FF-4D73-9A4F-8A02CBD9B575}"/>
            </a:ext>
          </a:extLst>
        </xdr:cNvPr>
        <xdr:cNvSpPr/>
      </xdr:nvSpPr>
      <xdr:spPr>
        <a:xfrm>
          <a:off x="6921500" y="1461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7999D7A2-D5AE-4690-B035-A4D44660FA04}"/>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C18F2B42-EDC6-4A15-A6BD-E72D48BA56A3}"/>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CB0AE24B-2EF8-4256-B14E-447055FC1C86}"/>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886A8547-E4FE-409A-B0EB-EC954000F957}"/>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0353A89E-D653-457A-B244-B5C9B631CB32}"/>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119380</xdr:rowOff>
    </xdr:from>
    <xdr:to>
      <xdr:col>55</xdr:col>
      <xdr:colOff>50800</xdr:colOff>
      <xdr:row>85</xdr:row>
      <xdr:rowOff>49530</xdr:rowOff>
    </xdr:to>
    <xdr:sp macro="" textlink="">
      <xdr:nvSpPr>
        <xdr:cNvPr id="358" name="楕円 357">
          <a:extLst>
            <a:ext uri="{FF2B5EF4-FFF2-40B4-BE49-F238E27FC236}">
              <a16:creationId xmlns:a16="http://schemas.microsoft.com/office/drawing/2014/main" id="{E4460F64-F419-4947-B643-53ADFBCCE17C}"/>
            </a:ext>
          </a:extLst>
        </xdr:cNvPr>
        <xdr:cNvSpPr/>
      </xdr:nvSpPr>
      <xdr:spPr>
        <a:xfrm>
          <a:off x="10426700" y="1452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142240</xdr:rowOff>
    </xdr:from>
    <xdr:ext cx="469900" cy="259080"/>
    <xdr:sp macro="" textlink="">
      <xdr:nvSpPr>
        <xdr:cNvPr id="359" name="【公営住宅】&#10;一人当たり面積該当値テキスト">
          <a:extLst>
            <a:ext uri="{FF2B5EF4-FFF2-40B4-BE49-F238E27FC236}">
              <a16:creationId xmlns:a16="http://schemas.microsoft.com/office/drawing/2014/main" id="{C1E80CBD-F0E5-4B76-A701-0A4E3F5F30CC}"/>
            </a:ext>
          </a:extLst>
        </xdr:cNvPr>
        <xdr:cNvSpPr txBox="1"/>
      </xdr:nvSpPr>
      <xdr:spPr>
        <a:xfrm>
          <a:off x="10515600" y="14372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0.921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123825</xdr:rowOff>
    </xdr:from>
    <xdr:to>
      <xdr:col>50</xdr:col>
      <xdr:colOff>165100</xdr:colOff>
      <xdr:row>85</xdr:row>
      <xdr:rowOff>53975</xdr:rowOff>
    </xdr:to>
    <xdr:sp macro="" textlink="">
      <xdr:nvSpPr>
        <xdr:cNvPr id="360" name="楕円 359">
          <a:extLst>
            <a:ext uri="{FF2B5EF4-FFF2-40B4-BE49-F238E27FC236}">
              <a16:creationId xmlns:a16="http://schemas.microsoft.com/office/drawing/2014/main" id="{99D4B87A-D1F1-4676-97A0-F47624D06FB7}"/>
            </a:ext>
          </a:extLst>
        </xdr:cNvPr>
        <xdr:cNvSpPr/>
      </xdr:nvSpPr>
      <xdr:spPr>
        <a:xfrm>
          <a:off x="9588500" y="1452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170180</xdr:rowOff>
    </xdr:from>
    <xdr:to>
      <xdr:col>55</xdr:col>
      <xdr:colOff>0</xdr:colOff>
      <xdr:row>85</xdr:row>
      <xdr:rowOff>3175</xdr:rowOff>
    </xdr:to>
    <xdr:cxnSp macro="">
      <xdr:nvCxnSpPr>
        <xdr:cNvPr id="361" name="直線コネクタ 360">
          <a:extLst>
            <a:ext uri="{FF2B5EF4-FFF2-40B4-BE49-F238E27FC236}">
              <a16:creationId xmlns:a16="http://schemas.microsoft.com/office/drawing/2014/main" id="{3D96487A-AC66-4415-AB55-38B510A5CA5A}"/>
            </a:ext>
          </a:extLst>
        </xdr:cNvPr>
        <xdr:cNvCxnSpPr/>
      </xdr:nvCxnSpPr>
      <xdr:spPr>
        <a:xfrm flipV="1">
          <a:off x="9639300" y="1457198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128270</xdr:rowOff>
    </xdr:from>
    <xdr:to>
      <xdr:col>46</xdr:col>
      <xdr:colOff>38100</xdr:colOff>
      <xdr:row>85</xdr:row>
      <xdr:rowOff>58420</xdr:rowOff>
    </xdr:to>
    <xdr:sp macro="" textlink="">
      <xdr:nvSpPr>
        <xdr:cNvPr id="362" name="楕円 361">
          <a:extLst>
            <a:ext uri="{FF2B5EF4-FFF2-40B4-BE49-F238E27FC236}">
              <a16:creationId xmlns:a16="http://schemas.microsoft.com/office/drawing/2014/main" id="{C3627007-A032-4168-95DF-FBB2949B3FD1}"/>
            </a:ext>
          </a:extLst>
        </xdr:cNvPr>
        <xdr:cNvSpPr/>
      </xdr:nvSpPr>
      <xdr:spPr>
        <a:xfrm>
          <a:off x="8699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3175</xdr:rowOff>
    </xdr:from>
    <xdr:to>
      <xdr:col>50</xdr:col>
      <xdr:colOff>114300</xdr:colOff>
      <xdr:row>85</xdr:row>
      <xdr:rowOff>7620</xdr:rowOff>
    </xdr:to>
    <xdr:cxnSp macro="">
      <xdr:nvCxnSpPr>
        <xdr:cNvPr id="363" name="直線コネクタ 362">
          <a:extLst>
            <a:ext uri="{FF2B5EF4-FFF2-40B4-BE49-F238E27FC236}">
              <a16:creationId xmlns:a16="http://schemas.microsoft.com/office/drawing/2014/main" id="{BBD9AF79-67DD-4DB7-9B07-8C51E5D627DC}"/>
            </a:ext>
          </a:extLst>
        </xdr:cNvPr>
        <xdr:cNvCxnSpPr/>
      </xdr:nvCxnSpPr>
      <xdr:spPr>
        <a:xfrm flipV="1">
          <a:off x="8750300" y="145764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132080</xdr:rowOff>
    </xdr:from>
    <xdr:to>
      <xdr:col>41</xdr:col>
      <xdr:colOff>101600</xdr:colOff>
      <xdr:row>85</xdr:row>
      <xdr:rowOff>61595</xdr:rowOff>
    </xdr:to>
    <xdr:sp macro="" textlink="">
      <xdr:nvSpPr>
        <xdr:cNvPr id="364" name="楕円 363">
          <a:extLst>
            <a:ext uri="{FF2B5EF4-FFF2-40B4-BE49-F238E27FC236}">
              <a16:creationId xmlns:a16="http://schemas.microsoft.com/office/drawing/2014/main" id="{50079979-4749-439A-ADE4-1514C406C207}"/>
            </a:ext>
          </a:extLst>
        </xdr:cNvPr>
        <xdr:cNvSpPr/>
      </xdr:nvSpPr>
      <xdr:spPr>
        <a:xfrm>
          <a:off x="7810500" y="14533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7620</xdr:rowOff>
    </xdr:from>
    <xdr:to>
      <xdr:col>45</xdr:col>
      <xdr:colOff>177800</xdr:colOff>
      <xdr:row>85</xdr:row>
      <xdr:rowOff>10795</xdr:rowOff>
    </xdr:to>
    <xdr:cxnSp macro="">
      <xdr:nvCxnSpPr>
        <xdr:cNvPr id="365" name="直線コネクタ 364">
          <a:extLst>
            <a:ext uri="{FF2B5EF4-FFF2-40B4-BE49-F238E27FC236}">
              <a16:creationId xmlns:a16="http://schemas.microsoft.com/office/drawing/2014/main" id="{F7032AD6-09E9-4C8A-911D-A08F397B7B76}"/>
            </a:ext>
          </a:extLst>
        </xdr:cNvPr>
        <xdr:cNvCxnSpPr/>
      </xdr:nvCxnSpPr>
      <xdr:spPr>
        <a:xfrm flipV="1">
          <a:off x="7861300" y="1458087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135255</xdr:rowOff>
    </xdr:from>
    <xdr:to>
      <xdr:col>36</xdr:col>
      <xdr:colOff>165100</xdr:colOff>
      <xdr:row>85</xdr:row>
      <xdr:rowOff>65405</xdr:rowOff>
    </xdr:to>
    <xdr:sp macro="" textlink="">
      <xdr:nvSpPr>
        <xdr:cNvPr id="366" name="楕円 365">
          <a:extLst>
            <a:ext uri="{FF2B5EF4-FFF2-40B4-BE49-F238E27FC236}">
              <a16:creationId xmlns:a16="http://schemas.microsoft.com/office/drawing/2014/main" id="{E65D6640-9A13-4F9B-9E84-CF8C0DD7AD69}"/>
            </a:ext>
          </a:extLst>
        </xdr:cNvPr>
        <xdr:cNvSpPr/>
      </xdr:nvSpPr>
      <xdr:spPr>
        <a:xfrm>
          <a:off x="6921500" y="1453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10795</xdr:rowOff>
    </xdr:from>
    <xdr:to>
      <xdr:col>41</xdr:col>
      <xdr:colOff>50800</xdr:colOff>
      <xdr:row>85</xdr:row>
      <xdr:rowOff>14605</xdr:rowOff>
    </xdr:to>
    <xdr:cxnSp macro="">
      <xdr:nvCxnSpPr>
        <xdr:cNvPr id="367" name="直線コネクタ 366">
          <a:extLst>
            <a:ext uri="{FF2B5EF4-FFF2-40B4-BE49-F238E27FC236}">
              <a16:creationId xmlns:a16="http://schemas.microsoft.com/office/drawing/2014/main" id="{BA352FF1-680F-4AB3-BE5C-72FB8F87790C}"/>
            </a:ext>
          </a:extLst>
        </xdr:cNvPr>
        <xdr:cNvCxnSpPr/>
      </xdr:nvCxnSpPr>
      <xdr:spPr>
        <a:xfrm flipV="1">
          <a:off x="6972300" y="145840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120650</xdr:rowOff>
    </xdr:from>
    <xdr:ext cx="469900" cy="255270"/>
    <xdr:sp macro="" textlink="">
      <xdr:nvSpPr>
        <xdr:cNvPr id="368" name="n_1aveValue【公営住宅】&#10;一人当たり面積">
          <a:extLst>
            <a:ext uri="{FF2B5EF4-FFF2-40B4-BE49-F238E27FC236}">
              <a16:creationId xmlns:a16="http://schemas.microsoft.com/office/drawing/2014/main" id="{2F9174B7-4851-414D-8A8A-A3807740C229}"/>
            </a:ext>
          </a:extLst>
        </xdr:cNvPr>
        <xdr:cNvSpPr txBox="1"/>
      </xdr:nvSpPr>
      <xdr:spPr>
        <a:xfrm>
          <a:off x="9391650" y="146939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0.576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120650</xdr:rowOff>
    </xdr:from>
    <xdr:ext cx="466090" cy="255270"/>
    <xdr:sp macro="" textlink="">
      <xdr:nvSpPr>
        <xdr:cNvPr id="369" name="n_2aveValue【公営住宅】&#10;一人当たり面積">
          <a:extLst>
            <a:ext uri="{FF2B5EF4-FFF2-40B4-BE49-F238E27FC236}">
              <a16:creationId xmlns:a16="http://schemas.microsoft.com/office/drawing/2014/main" id="{303A6B42-0AB6-4516-9BC4-72A3F4BF8FAD}"/>
            </a:ext>
          </a:extLst>
        </xdr:cNvPr>
        <xdr:cNvSpPr txBox="1"/>
      </xdr:nvSpPr>
      <xdr:spPr>
        <a:xfrm>
          <a:off x="8515350" y="146939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0.572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143510</xdr:rowOff>
    </xdr:from>
    <xdr:ext cx="466090" cy="255270"/>
    <xdr:sp macro="" textlink="">
      <xdr:nvSpPr>
        <xdr:cNvPr id="370" name="n_3aveValue【公営住宅】&#10;一人当たり面積">
          <a:extLst>
            <a:ext uri="{FF2B5EF4-FFF2-40B4-BE49-F238E27FC236}">
              <a16:creationId xmlns:a16="http://schemas.microsoft.com/office/drawing/2014/main" id="{C797756C-481C-4E03-93C4-6D2808389CFE}"/>
            </a:ext>
          </a:extLst>
        </xdr:cNvPr>
        <xdr:cNvSpPr txBox="1"/>
      </xdr:nvSpPr>
      <xdr:spPr>
        <a:xfrm>
          <a:off x="7626350" y="147167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0.476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132080</xdr:rowOff>
    </xdr:from>
    <xdr:ext cx="466090" cy="255270"/>
    <xdr:sp macro="" textlink="">
      <xdr:nvSpPr>
        <xdr:cNvPr id="371" name="n_4aveValue【公営住宅】&#10;一人当たり面積">
          <a:extLst>
            <a:ext uri="{FF2B5EF4-FFF2-40B4-BE49-F238E27FC236}">
              <a16:creationId xmlns:a16="http://schemas.microsoft.com/office/drawing/2014/main" id="{538E98A4-7E40-44B1-8169-26B0558CDC27}"/>
            </a:ext>
          </a:extLst>
        </xdr:cNvPr>
        <xdr:cNvSpPr txBox="1"/>
      </xdr:nvSpPr>
      <xdr:spPr>
        <a:xfrm>
          <a:off x="6737350" y="147053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83</xdr:row>
      <xdr:rowOff>70485</xdr:rowOff>
    </xdr:from>
    <xdr:ext cx="469900" cy="259080"/>
    <xdr:sp macro="" textlink="">
      <xdr:nvSpPr>
        <xdr:cNvPr id="372" name="n_1mainValue【公営住宅】&#10;一人当たり面積">
          <a:extLst>
            <a:ext uri="{FF2B5EF4-FFF2-40B4-BE49-F238E27FC236}">
              <a16:creationId xmlns:a16="http://schemas.microsoft.com/office/drawing/2014/main" id="{C8234160-CA03-443E-A6E4-A53E942EDC2E}"/>
            </a:ext>
          </a:extLst>
        </xdr:cNvPr>
        <xdr:cNvSpPr txBox="1"/>
      </xdr:nvSpPr>
      <xdr:spPr>
        <a:xfrm>
          <a:off x="9391650" y="14300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0.902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83</xdr:row>
      <xdr:rowOff>75565</xdr:rowOff>
    </xdr:from>
    <xdr:ext cx="466090" cy="255270"/>
    <xdr:sp macro="" textlink="">
      <xdr:nvSpPr>
        <xdr:cNvPr id="373" name="n_2mainValue【公営住宅】&#10;一人当たり面積">
          <a:extLst>
            <a:ext uri="{FF2B5EF4-FFF2-40B4-BE49-F238E27FC236}">
              <a16:creationId xmlns:a16="http://schemas.microsoft.com/office/drawing/2014/main" id="{476827ED-638D-433B-B9E2-8A8DACD9DA9C}"/>
            </a:ext>
          </a:extLst>
        </xdr:cNvPr>
        <xdr:cNvSpPr txBox="1"/>
      </xdr:nvSpPr>
      <xdr:spPr>
        <a:xfrm>
          <a:off x="8515350" y="1430591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0.882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83</xdr:row>
      <xdr:rowOff>78105</xdr:rowOff>
    </xdr:from>
    <xdr:ext cx="466090" cy="255270"/>
    <xdr:sp macro="" textlink="">
      <xdr:nvSpPr>
        <xdr:cNvPr id="374" name="n_3mainValue【公営住宅】&#10;一人当たり面積">
          <a:extLst>
            <a:ext uri="{FF2B5EF4-FFF2-40B4-BE49-F238E27FC236}">
              <a16:creationId xmlns:a16="http://schemas.microsoft.com/office/drawing/2014/main" id="{EFA907CD-194D-4C61-9E2A-114C0B18D2A4}"/>
            </a:ext>
          </a:extLst>
        </xdr:cNvPr>
        <xdr:cNvSpPr txBox="1"/>
      </xdr:nvSpPr>
      <xdr:spPr>
        <a:xfrm>
          <a:off x="7626350" y="143084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0.869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83</xdr:row>
      <xdr:rowOff>81915</xdr:rowOff>
    </xdr:from>
    <xdr:ext cx="466090" cy="259080"/>
    <xdr:sp macro="" textlink="">
      <xdr:nvSpPr>
        <xdr:cNvPr id="375" name="n_4mainValue【公営住宅】&#10;一人当たり面積">
          <a:extLst>
            <a:ext uri="{FF2B5EF4-FFF2-40B4-BE49-F238E27FC236}">
              <a16:creationId xmlns:a16="http://schemas.microsoft.com/office/drawing/2014/main" id="{4651DDB7-9CFF-4CF1-953E-D7E6AEB124C4}"/>
            </a:ext>
          </a:extLst>
        </xdr:cNvPr>
        <xdr:cNvSpPr txBox="1"/>
      </xdr:nvSpPr>
      <xdr:spPr>
        <a:xfrm>
          <a:off x="6737350" y="143122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29A75BE3-4C35-4E60-9673-2217A415220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31F7A3B6-BD87-415A-90EA-EB7DE4656038}"/>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85CFAF94-C66F-42E3-A021-8568015C7F5A}"/>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5F895618-097B-419C-AB15-8C404291467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AC2B92F1-F711-425B-9D62-03BCB883BB98}"/>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699F0665-EAF5-411D-9375-38150FDE1867}"/>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CA308138-390C-431B-9BF0-3166E51FB3B4}"/>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65FE2142-59B5-4E30-B4A8-4D070C6A885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218F9AD6-1F67-4BBE-B0CB-A85AF6A8486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440157DC-015D-4047-94B6-44401F0F549E}"/>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266A5619-797E-4895-9645-7A751D877CF5}"/>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8361AE86-55DD-4850-AD37-17EB109D87C7}"/>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38EF3D89-A57E-464A-B93B-32972245CC1D}"/>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1076948F-6594-4B3A-8B9D-1C1AA05234DD}"/>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C3370FF1-7118-4BD1-9A8D-9722571175B3}"/>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250,607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270BAD90-9C9C-413E-A4DD-270533DD252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7C6F9145-B2DB-4769-88EB-D1B546DAAD2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3B8351CD-0A04-45DD-AE10-B861B5E3EFE8}"/>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4C7CE3A2-384D-47CE-B17B-140E0AAF7DE4}"/>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FDE3AD0F-7B73-44C3-9D5D-518AE1D4B37B}"/>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6C7EE7EE-D570-4B67-BD20-01E137B2A5A1}"/>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456E1B4A-CEF4-48B0-A307-ACD36592B0AC}"/>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D3510ABE-A024-4B9C-838B-83DC3D873404}"/>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9CA8B563-EA9C-4AFB-B6CE-A1848B1EA661}"/>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640" cy="225425"/>
    <xdr:sp macro="" textlink="">
      <xdr:nvSpPr>
        <xdr:cNvPr id="400" name="テキスト ボックス 399">
          <a:extLst>
            <a:ext uri="{FF2B5EF4-FFF2-40B4-BE49-F238E27FC236}">
              <a16:creationId xmlns:a16="http://schemas.microsoft.com/office/drawing/2014/main" id="{1C73A059-C08B-427E-986F-9C23DB70E838}"/>
            </a:ext>
          </a:extLst>
        </xdr:cNvPr>
        <xdr:cNvSpPr txBox="1"/>
      </xdr:nvSpPr>
      <xdr:spPr>
        <a:xfrm>
          <a:off x="12407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3DC73EF3-62E1-41D2-86CD-F9083709DF2B}"/>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3550" cy="259080"/>
    <xdr:sp macro="" textlink="">
      <xdr:nvSpPr>
        <xdr:cNvPr id="402" name="テキスト ボックス 401">
          <a:extLst>
            <a:ext uri="{FF2B5EF4-FFF2-40B4-BE49-F238E27FC236}">
              <a16:creationId xmlns:a16="http://schemas.microsoft.com/office/drawing/2014/main" id="{68B39917-B98C-41A4-948B-D9AE3039F2C8}"/>
            </a:ext>
          </a:extLst>
        </xdr:cNvPr>
        <xdr:cNvSpPr txBox="1"/>
      </xdr:nvSpPr>
      <xdr:spPr>
        <a:xfrm>
          <a:off x="11978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03" name="直線コネクタ 402">
          <a:extLst>
            <a:ext uri="{FF2B5EF4-FFF2-40B4-BE49-F238E27FC236}">
              <a16:creationId xmlns:a16="http://schemas.microsoft.com/office/drawing/2014/main" id="{7B1FD01C-5936-4DCD-8D80-A0999B946C2A}"/>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3550" cy="255270"/>
    <xdr:sp macro="" textlink="">
      <xdr:nvSpPr>
        <xdr:cNvPr id="404" name="テキスト ボックス 403">
          <a:extLst>
            <a:ext uri="{FF2B5EF4-FFF2-40B4-BE49-F238E27FC236}">
              <a16:creationId xmlns:a16="http://schemas.microsoft.com/office/drawing/2014/main" id="{77B680E3-8583-4120-8411-219A5349BC49}"/>
            </a:ext>
          </a:extLst>
        </xdr:cNvPr>
        <xdr:cNvSpPr txBox="1"/>
      </xdr:nvSpPr>
      <xdr:spPr>
        <a:xfrm>
          <a:off x="11978640" y="715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05" name="直線コネクタ 404">
          <a:extLst>
            <a:ext uri="{FF2B5EF4-FFF2-40B4-BE49-F238E27FC236}">
              <a16:creationId xmlns:a16="http://schemas.microsoft.com/office/drawing/2014/main" id="{19C7841A-1726-402B-B227-0632D9613558}"/>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06" name="テキスト ボックス 405">
          <a:extLst>
            <a:ext uri="{FF2B5EF4-FFF2-40B4-BE49-F238E27FC236}">
              <a16:creationId xmlns:a16="http://schemas.microsoft.com/office/drawing/2014/main" id="{14DCD7D9-5535-4058-873A-8C9603466361}"/>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07" name="直線コネクタ 406">
          <a:extLst>
            <a:ext uri="{FF2B5EF4-FFF2-40B4-BE49-F238E27FC236}">
              <a16:creationId xmlns:a16="http://schemas.microsoft.com/office/drawing/2014/main" id="{175B81A6-1464-4F93-8D19-E0F656FE89DA}"/>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5270"/>
    <xdr:sp macro="" textlink="">
      <xdr:nvSpPr>
        <xdr:cNvPr id="408" name="テキスト ボックス 407">
          <a:extLst>
            <a:ext uri="{FF2B5EF4-FFF2-40B4-BE49-F238E27FC236}">
              <a16:creationId xmlns:a16="http://schemas.microsoft.com/office/drawing/2014/main" id="{64AA24D2-4361-4FA9-892D-556906D0AE54}"/>
            </a:ext>
          </a:extLst>
        </xdr:cNvPr>
        <xdr:cNvSpPr txBox="1"/>
      </xdr:nvSpPr>
      <xdr:spPr>
        <a:xfrm>
          <a:off x="12042775" y="649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09" name="直線コネクタ 408">
          <a:extLst>
            <a:ext uri="{FF2B5EF4-FFF2-40B4-BE49-F238E27FC236}">
              <a16:creationId xmlns:a16="http://schemas.microsoft.com/office/drawing/2014/main" id="{FBC4A05E-1EFE-4628-9DBE-2AC955B0B7F2}"/>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10" name="テキスト ボックス 409">
          <a:extLst>
            <a:ext uri="{FF2B5EF4-FFF2-40B4-BE49-F238E27FC236}">
              <a16:creationId xmlns:a16="http://schemas.microsoft.com/office/drawing/2014/main" id="{78202A3B-3688-447E-8F2F-1BFCD9966864}"/>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11" name="直線コネクタ 410">
          <a:extLst>
            <a:ext uri="{FF2B5EF4-FFF2-40B4-BE49-F238E27FC236}">
              <a16:creationId xmlns:a16="http://schemas.microsoft.com/office/drawing/2014/main" id="{AF259DA2-A39D-4F46-B5D3-14F98A5CD5CA}"/>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12" name="テキスト ボックス 411">
          <a:extLst>
            <a:ext uri="{FF2B5EF4-FFF2-40B4-BE49-F238E27FC236}">
              <a16:creationId xmlns:a16="http://schemas.microsoft.com/office/drawing/2014/main" id="{5AF7DB37-6127-4192-891B-B35E31EC5E6E}"/>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13" name="直線コネクタ 412">
          <a:extLst>
            <a:ext uri="{FF2B5EF4-FFF2-40B4-BE49-F238E27FC236}">
              <a16:creationId xmlns:a16="http://schemas.microsoft.com/office/drawing/2014/main" id="{25687C19-ED12-4EFE-B50B-FD4A1F0F647B}"/>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5280" cy="255270"/>
    <xdr:sp macro="" textlink="">
      <xdr:nvSpPr>
        <xdr:cNvPr id="414" name="テキスト ボックス 413">
          <a:extLst>
            <a:ext uri="{FF2B5EF4-FFF2-40B4-BE49-F238E27FC236}">
              <a16:creationId xmlns:a16="http://schemas.microsoft.com/office/drawing/2014/main" id="{13B2E62A-5BF3-4347-B920-79D31074DB31}"/>
            </a:ext>
          </a:extLst>
        </xdr:cNvPr>
        <xdr:cNvSpPr txBox="1"/>
      </xdr:nvSpPr>
      <xdr:spPr>
        <a:xfrm>
          <a:off x="12106910" y="551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68B7BB76-B9AB-4911-9AEE-CC077772C10E}"/>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E6382ED9-7365-4A1D-A4CE-855F2669C26C}"/>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56515</xdr:rowOff>
    </xdr:from>
    <xdr:to>
      <xdr:col>85</xdr:col>
      <xdr:colOff>126365</xdr:colOff>
      <xdr:row>42</xdr:row>
      <xdr:rowOff>92710</xdr:rowOff>
    </xdr:to>
    <xdr:cxnSp macro="">
      <xdr:nvCxnSpPr>
        <xdr:cNvPr id="417" name="直線コネクタ 416">
          <a:extLst>
            <a:ext uri="{FF2B5EF4-FFF2-40B4-BE49-F238E27FC236}">
              <a16:creationId xmlns:a16="http://schemas.microsoft.com/office/drawing/2014/main" id="{6F14E393-63A5-4E04-A773-74705ABBCB6D}"/>
            </a:ext>
          </a:extLst>
        </xdr:cNvPr>
        <xdr:cNvCxnSpPr/>
      </xdr:nvCxnSpPr>
      <xdr:spPr>
        <a:xfrm flipV="1">
          <a:off x="16318865" y="5885815"/>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418" name="【認定こども園・幼稚園・保育所】&#10;有形固定資産減価償却率最小値テキスト">
          <a:extLst>
            <a:ext uri="{FF2B5EF4-FFF2-40B4-BE49-F238E27FC236}">
              <a16:creationId xmlns:a16="http://schemas.microsoft.com/office/drawing/2014/main" id="{21114C85-A69A-44A3-8E46-7165C54E03AD}"/>
            </a:ext>
          </a:extLst>
        </xdr:cNvPr>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419" name="直線コネクタ 418">
          <a:extLst>
            <a:ext uri="{FF2B5EF4-FFF2-40B4-BE49-F238E27FC236}">
              <a16:creationId xmlns:a16="http://schemas.microsoft.com/office/drawing/2014/main" id="{BCDE03BB-2341-41E2-B89E-511C6A7464F1}"/>
            </a:ext>
          </a:extLst>
        </xdr:cNvPr>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3175</xdr:rowOff>
    </xdr:from>
    <xdr:ext cx="405130" cy="259080"/>
    <xdr:sp macro="" textlink="">
      <xdr:nvSpPr>
        <xdr:cNvPr id="420" name="【認定こども園・幼稚園・保育所】&#10;有形固定資産減価償却率最大値テキスト">
          <a:extLst>
            <a:ext uri="{FF2B5EF4-FFF2-40B4-BE49-F238E27FC236}">
              <a16:creationId xmlns:a16="http://schemas.microsoft.com/office/drawing/2014/main" id="{CE98C150-A714-4A06-9736-9734DA00E9B9}"/>
            </a:ext>
          </a:extLst>
        </xdr:cNvPr>
        <xdr:cNvSpPr txBox="1"/>
      </xdr:nvSpPr>
      <xdr:spPr>
        <a:xfrm>
          <a:off x="16357600" y="5661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56515</xdr:rowOff>
    </xdr:from>
    <xdr:to>
      <xdr:col>86</xdr:col>
      <xdr:colOff>25400</xdr:colOff>
      <xdr:row>34</xdr:row>
      <xdr:rowOff>56515</xdr:rowOff>
    </xdr:to>
    <xdr:cxnSp macro="">
      <xdr:nvCxnSpPr>
        <xdr:cNvPr id="421" name="直線コネクタ 420">
          <a:extLst>
            <a:ext uri="{FF2B5EF4-FFF2-40B4-BE49-F238E27FC236}">
              <a16:creationId xmlns:a16="http://schemas.microsoft.com/office/drawing/2014/main" id="{726100E5-0D20-46D2-BC20-493CFF0CEC60}"/>
            </a:ext>
          </a:extLst>
        </xdr:cNvPr>
        <xdr:cNvCxnSpPr/>
      </xdr:nvCxnSpPr>
      <xdr:spPr>
        <a:xfrm>
          <a:off x="16230600" y="5885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167005</xdr:rowOff>
    </xdr:from>
    <xdr:ext cx="405130" cy="255270"/>
    <xdr:sp macro="" textlink="">
      <xdr:nvSpPr>
        <xdr:cNvPr id="422" name="【認定こども園・幼稚園・保育所】&#10;有形固定資産減価償却率平均値テキスト">
          <a:extLst>
            <a:ext uri="{FF2B5EF4-FFF2-40B4-BE49-F238E27FC236}">
              <a16:creationId xmlns:a16="http://schemas.microsoft.com/office/drawing/2014/main" id="{1D39D78B-DA38-47D2-8FBD-072CAB6B0F57}"/>
            </a:ext>
          </a:extLst>
        </xdr:cNvPr>
        <xdr:cNvSpPr txBox="1"/>
      </xdr:nvSpPr>
      <xdr:spPr>
        <a:xfrm>
          <a:off x="16357600" y="651065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17780</xdr:rowOff>
    </xdr:from>
    <xdr:to>
      <xdr:col>85</xdr:col>
      <xdr:colOff>177800</xdr:colOff>
      <xdr:row>38</xdr:row>
      <xdr:rowOff>118745</xdr:rowOff>
    </xdr:to>
    <xdr:sp macro="" textlink="">
      <xdr:nvSpPr>
        <xdr:cNvPr id="423" name="フローチャート: 判断 422">
          <a:extLst>
            <a:ext uri="{FF2B5EF4-FFF2-40B4-BE49-F238E27FC236}">
              <a16:creationId xmlns:a16="http://schemas.microsoft.com/office/drawing/2014/main" id="{B66578D9-AC82-4413-9AFA-4C1D7A6304E9}"/>
            </a:ext>
          </a:extLst>
        </xdr:cNvPr>
        <xdr:cNvSpPr/>
      </xdr:nvSpPr>
      <xdr:spPr>
        <a:xfrm>
          <a:off x="162687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23495</xdr:rowOff>
    </xdr:from>
    <xdr:to>
      <xdr:col>81</xdr:col>
      <xdr:colOff>101600</xdr:colOff>
      <xdr:row>38</xdr:row>
      <xdr:rowOff>125095</xdr:rowOff>
    </xdr:to>
    <xdr:sp macro="" textlink="">
      <xdr:nvSpPr>
        <xdr:cNvPr id="424" name="フローチャート: 判断 423">
          <a:extLst>
            <a:ext uri="{FF2B5EF4-FFF2-40B4-BE49-F238E27FC236}">
              <a16:creationId xmlns:a16="http://schemas.microsoft.com/office/drawing/2014/main" id="{D19BC22A-83FF-467B-8568-C64CCB5F66E1}"/>
            </a:ext>
          </a:extLst>
        </xdr:cNvPr>
        <xdr:cNvSpPr/>
      </xdr:nvSpPr>
      <xdr:spPr>
        <a:xfrm>
          <a:off x="15430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164465</xdr:rowOff>
    </xdr:from>
    <xdr:to>
      <xdr:col>76</xdr:col>
      <xdr:colOff>165100</xdr:colOff>
      <xdr:row>38</xdr:row>
      <xdr:rowOff>94615</xdr:rowOff>
    </xdr:to>
    <xdr:sp macro="" textlink="">
      <xdr:nvSpPr>
        <xdr:cNvPr id="425" name="フローチャート: 判断 424">
          <a:extLst>
            <a:ext uri="{FF2B5EF4-FFF2-40B4-BE49-F238E27FC236}">
              <a16:creationId xmlns:a16="http://schemas.microsoft.com/office/drawing/2014/main" id="{CB8821CB-AEA0-4141-9D09-A987C1E000A5}"/>
            </a:ext>
          </a:extLst>
        </xdr:cNvPr>
        <xdr:cNvSpPr/>
      </xdr:nvSpPr>
      <xdr:spPr>
        <a:xfrm>
          <a:off x="14541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17780</xdr:rowOff>
    </xdr:from>
    <xdr:to>
      <xdr:col>72</xdr:col>
      <xdr:colOff>38100</xdr:colOff>
      <xdr:row>38</xdr:row>
      <xdr:rowOff>118745</xdr:rowOff>
    </xdr:to>
    <xdr:sp macro="" textlink="">
      <xdr:nvSpPr>
        <xdr:cNvPr id="426" name="フローチャート: 判断 425">
          <a:extLst>
            <a:ext uri="{FF2B5EF4-FFF2-40B4-BE49-F238E27FC236}">
              <a16:creationId xmlns:a16="http://schemas.microsoft.com/office/drawing/2014/main" id="{9878DB5F-E35B-49E4-95F2-91488AC85367}"/>
            </a:ext>
          </a:extLst>
        </xdr:cNvPr>
        <xdr:cNvSpPr/>
      </xdr:nvSpPr>
      <xdr:spPr>
        <a:xfrm>
          <a:off x="13652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170815</xdr:rowOff>
    </xdr:from>
    <xdr:to>
      <xdr:col>67</xdr:col>
      <xdr:colOff>101600</xdr:colOff>
      <xdr:row>38</xdr:row>
      <xdr:rowOff>100965</xdr:rowOff>
    </xdr:to>
    <xdr:sp macro="" textlink="">
      <xdr:nvSpPr>
        <xdr:cNvPr id="427" name="フローチャート: 判断 426">
          <a:extLst>
            <a:ext uri="{FF2B5EF4-FFF2-40B4-BE49-F238E27FC236}">
              <a16:creationId xmlns:a16="http://schemas.microsoft.com/office/drawing/2014/main" id="{035070F6-EFD5-4C60-ACCF-400BC40DEC8B}"/>
            </a:ext>
          </a:extLst>
        </xdr:cNvPr>
        <xdr:cNvSpPr/>
      </xdr:nvSpPr>
      <xdr:spPr>
        <a:xfrm>
          <a:off x="12763500" y="651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8" name="テキスト ボックス 427">
          <a:extLst>
            <a:ext uri="{FF2B5EF4-FFF2-40B4-BE49-F238E27FC236}">
              <a16:creationId xmlns:a16="http://schemas.microsoft.com/office/drawing/2014/main" id="{4AD7323E-0448-40F4-861A-E4BCDCAB41F4}"/>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9" name="テキスト ボックス 428">
          <a:extLst>
            <a:ext uri="{FF2B5EF4-FFF2-40B4-BE49-F238E27FC236}">
              <a16:creationId xmlns:a16="http://schemas.microsoft.com/office/drawing/2014/main" id="{ED8D9151-FA81-4933-BE6D-82B275E32B0D}"/>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0" name="テキスト ボックス 429">
          <a:extLst>
            <a:ext uri="{FF2B5EF4-FFF2-40B4-BE49-F238E27FC236}">
              <a16:creationId xmlns:a16="http://schemas.microsoft.com/office/drawing/2014/main" id="{963AAE97-3D4B-41F6-90B1-388380F4D31A}"/>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1" name="テキスト ボックス 430">
          <a:extLst>
            <a:ext uri="{FF2B5EF4-FFF2-40B4-BE49-F238E27FC236}">
              <a16:creationId xmlns:a16="http://schemas.microsoft.com/office/drawing/2014/main" id="{CAF7714B-72BA-4715-8CCE-1EAD9294FDF3}"/>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2" name="テキスト ボックス 431">
          <a:extLst>
            <a:ext uri="{FF2B5EF4-FFF2-40B4-BE49-F238E27FC236}">
              <a16:creationId xmlns:a16="http://schemas.microsoft.com/office/drawing/2014/main" id="{623202FD-D30B-4F6C-A56C-323EE3024A5B}"/>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41910</xdr:rowOff>
    </xdr:from>
    <xdr:to>
      <xdr:col>85</xdr:col>
      <xdr:colOff>177800</xdr:colOff>
      <xdr:row>37</xdr:row>
      <xdr:rowOff>143510</xdr:rowOff>
    </xdr:to>
    <xdr:sp macro="" textlink="">
      <xdr:nvSpPr>
        <xdr:cNvPr id="433" name="楕円 432">
          <a:extLst>
            <a:ext uri="{FF2B5EF4-FFF2-40B4-BE49-F238E27FC236}">
              <a16:creationId xmlns:a16="http://schemas.microsoft.com/office/drawing/2014/main" id="{BE8B090A-61F4-457D-A05B-BDCDF9514564}"/>
            </a:ext>
          </a:extLst>
        </xdr:cNvPr>
        <xdr:cNvSpPr/>
      </xdr:nvSpPr>
      <xdr:spPr>
        <a:xfrm>
          <a:off x="162687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64770</xdr:rowOff>
    </xdr:from>
    <xdr:ext cx="405130" cy="255270"/>
    <xdr:sp macro="" textlink="">
      <xdr:nvSpPr>
        <xdr:cNvPr id="434" name="【認定こども園・幼稚園・保育所】&#10;有形固定資産減価償却率該当値テキスト">
          <a:extLst>
            <a:ext uri="{FF2B5EF4-FFF2-40B4-BE49-F238E27FC236}">
              <a16:creationId xmlns:a16="http://schemas.microsoft.com/office/drawing/2014/main" id="{97A534EC-442D-4A38-A5A2-8D868636ADAA}"/>
            </a:ext>
          </a:extLst>
        </xdr:cNvPr>
        <xdr:cNvSpPr txBox="1"/>
      </xdr:nvSpPr>
      <xdr:spPr>
        <a:xfrm>
          <a:off x="16357600" y="623697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149225</xdr:rowOff>
    </xdr:from>
    <xdr:to>
      <xdr:col>81</xdr:col>
      <xdr:colOff>101600</xdr:colOff>
      <xdr:row>39</xdr:row>
      <xdr:rowOff>79375</xdr:rowOff>
    </xdr:to>
    <xdr:sp macro="" textlink="">
      <xdr:nvSpPr>
        <xdr:cNvPr id="435" name="楕円 434">
          <a:extLst>
            <a:ext uri="{FF2B5EF4-FFF2-40B4-BE49-F238E27FC236}">
              <a16:creationId xmlns:a16="http://schemas.microsoft.com/office/drawing/2014/main" id="{A47A4D74-FEFC-4131-8C8F-E9C819FCF95B}"/>
            </a:ext>
          </a:extLst>
        </xdr:cNvPr>
        <xdr:cNvSpPr/>
      </xdr:nvSpPr>
      <xdr:spPr>
        <a:xfrm>
          <a:off x="15430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92710</xdr:rowOff>
    </xdr:from>
    <xdr:to>
      <xdr:col>85</xdr:col>
      <xdr:colOff>127000</xdr:colOff>
      <xdr:row>39</xdr:row>
      <xdr:rowOff>29210</xdr:rowOff>
    </xdr:to>
    <xdr:cxnSp macro="">
      <xdr:nvCxnSpPr>
        <xdr:cNvPr id="436" name="直線コネクタ 435">
          <a:extLst>
            <a:ext uri="{FF2B5EF4-FFF2-40B4-BE49-F238E27FC236}">
              <a16:creationId xmlns:a16="http://schemas.microsoft.com/office/drawing/2014/main" id="{FC24E8F4-81D1-4D85-B161-E0C905F0A91D}"/>
            </a:ext>
          </a:extLst>
        </xdr:cNvPr>
        <xdr:cNvCxnSpPr/>
      </xdr:nvCxnSpPr>
      <xdr:spPr>
        <a:xfrm flipV="1">
          <a:off x="15481300" y="6436360"/>
          <a:ext cx="838200" cy="279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102235</xdr:rowOff>
    </xdr:from>
    <xdr:to>
      <xdr:col>76</xdr:col>
      <xdr:colOff>165100</xdr:colOff>
      <xdr:row>39</xdr:row>
      <xdr:rowOff>32385</xdr:rowOff>
    </xdr:to>
    <xdr:sp macro="" textlink="">
      <xdr:nvSpPr>
        <xdr:cNvPr id="437" name="楕円 436">
          <a:extLst>
            <a:ext uri="{FF2B5EF4-FFF2-40B4-BE49-F238E27FC236}">
              <a16:creationId xmlns:a16="http://schemas.microsoft.com/office/drawing/2014/main" id="{DD32F3AC-35BC-4041-865B-21EF3BE0AADC}"/>
            </a:ext>
          </a:extLst>
        </xdr:cNvPr>
        <xdr:cNvSpPr/>
      </xdr:nvSpPr>
      <xdr:spPr>
        <a:xfrm>
          <a:off x="145415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153035</xdr:rowOff>
    </xdr:from>
    <xdr:to>
      <xdr:col>81</xdr:col>
      <xdr:colOff>50800</xdr:colOff>
      <xdr:row>39</xdr:row>
      <xdr:rowOff>29210</xdr:rowOff>
    </xdr:to>
    <xdr:cxnSp macro="">
      <xdr:nvCxnSpPr>
        <xdr:cNvPr id="438" name="直線コネクタ 437">
          <a:extLst>
            <a:ext uri="{FF2B5EF4-FFF2-40B4-BE49-F238E27FC236}">
              <a16:creationId xmlns:a16="http://schemas.microsoft.com/office/drawing/2014/main" id="{CEE065CB-AABB-47B0-AC9E-4466D83C0860}"/>
            </a:ext>
          </a:extLst>
        </xdr:cNvPr>
        <xdr:cNvCxnSpPr/>
      </xdr:nvCxnSpPr>
      <xdr:spPr>
        <a:xfrm>
          <a:off x="14592300" y="666813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54610</xdr:rowOff>
    </xdr:from>
    <xdr:to>
      <xdr:col>72</xdr:col>
      <xdr:colOff>38100</xdr:colOff>
      <xdr:row>38</xdr:row>
      <xdr:rowOff>156210</xdr:rowOff>
    </xdr:to>
    <xdr:sp macro="" textlink="">
      <xdr:nvSpPr>
        <xdr:cNvPr id="439" name="楕円 438">
          <a:extLst>
            <a:ext uri="{FF2B5EF4-FFF2-40B4-BE49-F238E27FC236}">
              <a16:creationId xmlns:a16="http://schemas.microsoft.com/office/drawing/2014/main" id="{F851F4E0-80FE-4D61-87EC-1C384873A419}"/>
            </a:ext>
          </a:extLst>
        </xdr:cNvPr>
        <xdr:cNvSpPr/>
      </xdr:nvSpPr>
      <xdr:spPr>
        <a:xfrm>
          <a:off x="13652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105410</xdr:rowOff>
    </xdr:from>
    <xdr:to>
      <xdr:col>76</xdr:col>
      <xdr:colOff>114300</xdr:colOff>
      <xdr:row>38</xdr:row>
      <xdr:rowOff>153035</xdr:rowOff>
    </xdr:to>
    <xdr:cxnSp macro="">
      <xdr:nvCxnSpPr>
        <xdr:cNvPr id="440" name="直線コネクタ 439">
          <a:extLst>
            <a:ext uri="{FF2B5EF4-FFF2-40B4-BE49-F238E27FC236}">
              <a16:creationId xmlns:a16="http://schemas.microsoft.com/office/drawing/2014/main" id="{E2567A52-F3ED-473C-80EF-0F744FB7C16C}"/>
            </a:ext>
          </a:extLst>
        </xdr:cNvPr>
        <xdr:cNvCxnSpPr/>
      </xdr:nvCxnSpPr>
      <xdr:spPr>
        <a:xfrm>
          <a:off x="13703300" y="662051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45085</xdr:rowOff>
    </xdr:from>
    <xdr:to>
      <xdr:col>67</xdr:col>
      <xdr:colOff>101600</xdr:colOff>
      <xdr:row>38</xdr:row>
      <xdr:rowOff>146685</xdr:rowOff>
    </xdr:to>
    <xdr:sp macro="" textlink="">
      <xdr:nvSpPr>
        <xdr:cNvPr id="441" name="楕円 440">
          <a:extLst>
            <a:ext uri="{FF2B5EF4-FFF2-40B4-BE49-F238E27FC236}">
              <a16:creationId xmlns:a16="http://schemas.microsoft.com/office/drawing/2014/main" id="{1DE644EE-CDCF-4865-ABFF-8143236E1C31}"/>
            </a:ext>
          </a:extLst>
        </xdr:cNvPr>
        <xdr:cNvSpPr/>
      </xdr:nvSpPr>
      <xdr:spPr>
        <a:xfrm>
          <a:off x="127635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95885</xdr:rowOff>
    </xdr:from>
    <xdr:to>
      <xdr:col>71</xdr:col>
      <xdr:colOff>177800</xdr:colOff>
      <xdr:row>38</xdr:row>
      <xdr:rowOff>105410</xdr:rowOff>
    </xdr:to>
    <xdr:cxnSp macro="">
      <xdr:nvCxnSpPr>
        <xdr:cNvPr id="442" name="直線コネクタ 441">
          <a:extLst>
            <a:ext uri="{FF2B5EF4-FFF2-40B4-BE49-F238E27FC236}">
              <a16:creationId xmlns:a16="http://schemas.microsoft.com/office/drawing/2014/main" id="{0763CC19-2494-4EBC-8420-35374227EA7A}"/>
            </a:ext>
          </a:extLst>
        </xdr:cNvPr>
        <xdr:cNvCxnSpPr/>
      </xdr:nvCxnSpPr>
      <xdr:spPr>
        <a:xfrm>
          <a:off x="12814300" y="66109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141605</xdr:rowOff>
    </xdr:from>
    <xdr:ext cx="405130" cy="259080"/>
    <xdr:sp macro="" textlink="">
      <xdr:nvSpPr>
        <xdr:cNvPr id="443" name="n_1aveValue【認定こども園・幼稚園・保育所】&#10;有形固定資産減価償却率">
          <a:extLst>
            <a:ext uri="{FF2B5EF4-FFF2-40B4-BE49-F238E27FC236}">
              <a16:creationId xmlns:a16="http://schemas.microsoft.com/office/drawing/2014/main" id="{3C705E3B-F271-4E37-969D-5EB939CDA566}"/>
            </a:ext>
          </a:extLst>
        </xdr:cNvPr>
        <xdr:cNvSpPr txBox="1"/>
      </xdr:nvSpPr>
      <xdr:spPr>
        <a:xfrm>
          <a:off x="15266035" y="6313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111125</xdr:rowOff>
    </xdr:from>
    <xdr:ext cx="401320" cy="255270"/>
    <xdr:sp macro="" textlink="">
      <xdr:nvSpPr>
        <xdr:cNvPr id="444" name="n_2aveValue【認定こども園・幼稚園・保育所】&#10;有形固定資産減価償却率">
          <a:extLst>
            <a:ext uri="{FF2B5EF4-FFF2-40B4-BE49-F238E27FC236}">
              <a16:creationId xmlns:a16="http://schemas.microsoft.com/office/drawing/2014/main" id="{732B229F-1C93-4F13-9F26-1038A2C0EE55}"/>
            </a:ext>
          </a:extLst>
        </xdr:cNvPr>
        <xdr:cNvSpPr txBox="1"/>
      </xdr:nvSpPr>
      <xdr:spPr>
        <a:xfrm>
          <a:off x="14389735" y="62833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135255</xdr:rowOff>
    </xdr:from>
    <xdr:ext cx="401320" cy="255270"/>
    <xdr:sp macro="" textlink="">
      <xdr:nvSpPr>
        <xdr:cNvPr id="445" name="n_3aveValue【認定こども園・幼稚園・保育所】&#10;有形固定資産減価償却率">
          <a:extLst>
            <a:ext uri="{FF2B5EF4-FFF2-40B4-BE49-F238E27FC236}">
              <a16:creationId xmlns:a16="http://schemas.microsoft.com/office/drawing/2014/main" id="{733CDCC2-46DA-4360-B1F7-45A346EB14AD}"/>
            </a:ext>
          </a:extLst>
        </xdr:cNvPr>
        <xdr:cNvSpPr txBox="1"/>
      </xdr:nvSpPr>
      <xdr:spPr>
        <a:xfrm>
          <a:off x="13500735" y="630745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117475</xdr:rowOff>
    </xdr:from>
    <xdr:ext cx="401320" cy="259080"/>
    <xdr:sp macro="" textlink="">
      <xdr:nvSpPr>
        <xdr:cNvPr id="446" name="n_4aveValue【認定こども園・幼稚園・保育所】&#10;有形固定資産減価償却率">
          <a:extLst>
            <a:ext uri="{FF2B5EF4-FFF2-40B4-BE49-F238E27FC236}">
              <a16:creationId xmlns:a16="http://schemas.microsoft.com/office/drawing/2014/main" id="{4490C03A-5E09-4F33-A8F9-D9055EF7D637}"/>
            </a:ext>
          </a:extLst>
        </xdr:cNvPr>
        <xdr:cNvSpPr txBox="1"/>
      </xdr:nvSpPr>
      <xdr:spPr>
        <a:xfrm>
          <a:off x="12611735" y="62896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70485</xdr:rowOff>
    </xdr:from>
    <xdr:ext cx="405130" cy="259080"/>
    <xdr:sp macro="" textlink="">
      <xdr:nvSpPr>
        <xdr:cNvPr id="447" name="n_1mainValue【認定こども園・幼稚園・保育所】&#10;有形固定資産減価償却率">
          <a:extLst>
            <a:ext uri="{FF2B5EF4-FFF2-40B4-BE49-F238E27FC236}">
              <a16:creationId xmlns:a16="http://schemas.microsoft.com/office/drawing/2014/main" id="{413C75E3-2E97-4F2A-84E3-EA9D770E2D60}"/>
            </a:ext>
          </a:extLst>
        </xdr:cNvPr>
        <xdr:cNvSpPr txBox="1"/>
      </xdr:nvSpPr>
      <xdr:spPr>
        <a:xfrm>
          <a:off x="15266035" y="6757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23495</xdr:rowOff>
    </xdr:from>
    <xdr:ext cx="401320" cy="259080"/>
    <xdr:sp macro="" textlink="">
      <xdr:nvSpPr>
        <xdr:cNvPr id="448" name="n_2mainValue【認定こども園・幼稚園・保育所】&#10;有形固定資産減価償却率">
          <a:extLst>
            <a:ext uri="{FF2B5EF4-FFF2-40B4-BE49-F238E27FC236}">
              <a16:creationId xmlns:a16="http://schemas.microsoft.com/office/drawing/2014/main" id="{DE739489-CC35-4B9C-91D5-CBBC73901C04}"/>
            </a:ext>
          </a:extLst>
        </xdr:cNvPr>
        <xdr:cNvSpPr txBox="1"/>
      </xdr:nvSpPr>
      <xdr:spPr>
        <a:xfrm>
          <a:off x="14389735" y="67100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38</xdr:row>
      <xdr:rowOff>147320</xdr:rowOff>
    </xdr:from>
    <xdr:ext cx="401320" cy="259080"/>
    <xdr:sp macro="" textlink="">
      <xdr:nvSpPr>
        <xdr:cNvPr id="449" name="n_3mainValue【認定こども園・幼稚園・保育所】&#10;有形固定資産減価償却率">
          <a:extLst>
            <a:ext uri="{FF2B5EF4-FFF2-40B4-BE49-F238E27FC236}">
              <a16:creationId xmlns:a16="http://schemas.microsoft.com/office/drawing/2014/main" id="{07E1BE18-8FC3-4521-AA7C-923B7FEDB612}"/>
            </a:ext>
          </a:extLst>
        </xdr:cNvPr>
        <xdr:cNvSpPr txBox="1"/>
      </xdr:nvSpPr>
      <xdr:spPr>
        <a:xfrm>
          <a:off x="13500735" y="66624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137795</xdr:rowOff>
    </xdr:from>
    <xdr:ext cx="401320" cy="259080"/>
    <xdr:sp macro="" textlink="">
      <xdr:nvSpPr>
        <xdr:cNvPr id="450" name="n_4mainValue【認定こども園・幼稚園・保育所】&#10;有形固定資産減価償却率">
          <a:extLst>
            <a:ext uri="{FF2B5EF4-FFF2-40B4-BE49-F238E27FC236}">
              <a16:creationId xmlns:a16="http://schemas.microsoft.com/office/drawing/2014/main" id="{F7794F57-2BEB-4681-BCCF-DDC05C796221}"/>
            </a:ext>
          </a:extLst>
        </xdr:cNvPr>
        <xdr:cNvSpPr txBox="1"/>
      </xdr:nvSpPr>
      <xdr:spPr>
        <a:xfrm>
          <a:off x="12611735" y="66528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3ABB6111-88AF-4CA6-93F9-8DF194DB89A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58303CBC-7E7F-43B8-AB44-8F146600A2E2}"/>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253046E3-358E-4641-ACF4-29D814839A1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138C03AD-3519-490A-A3B6-9EDE52F7EF04}"/>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A675E884-367C-489A-804C-8C26167F661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6E728512-121D-43B9-85FB-F71FDE252E27}"/>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FFC07A6C-7A6E-4E05-8B2D-4C3860E020FD}"/>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EEE703AB-2FA8-415B-BE7A-06EC804E3746}"/>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075" cy="225425"/>
    <xdr:sp macro="" textlink="">
      <xdr:nvSpPr>
        <xdr:cNvPr id="459" name="テキスト ボックス 458">
          <a:extLst>
            <a:ext uri="{FF2B5EF4-FFF2-40B4-BE49-F238E27FC236}">
              <a16:creationId xmlns:a16="http://schemas.microsoft.com/office/drawing/2014/main" id="{E6EA171E-65FD-41E3-86BF-70D3BD8B7B59}"/>
            </a:ext>
          </a:extLst>
        </xdr:cNvPr>
        <xdr:cNvSpPr txBox="1"/>
      </xdr:nvSpPr>
      <xdr:spPr>
        <a:xfrm>
          <a:off x="18249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73E3B45F-AE9B-4A8B-B777-51DD66558E13}"/>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0EB3DCF5-D4F1-4DA3-A7AB-62DC05284330}"/>
            </a:ext>
          </a:extLst>
        </xdr:cNvPr>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3550" cy="259080"/>
    <xdr:sp macro="" textlink="">
      <xdr:nvSpPr>
        <xdr:cNvPr id="462" name="テキスト ボックス 461">
          <a:extLst>
            <a:ext uri="{FF2B5EF4-FFF2-40B4-BE49-F238E27FC236}">
              <a16:creationId xmlns:a16="http://schemas.microsoft.com/office/drawing/2014/main" id="{EF3E3A38-99AE-4AA0-BDAD-E5DEFD79B629}"/>
            </a:ext>
          </a:extLst>
        </xdr:cNvPr>
        <xdr:cNvSpPr txBox="1"/>
      </xdr:nvSpPr>
      <xdr:spPr>
        <a:xfrm>
          <a:off x="17820640" y="702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6BE3B288-7AE0-4D47-A75D-1BCC79F8E30A}"/>
            </a:ext>
          </a:extLst>
        </xdr:cNvPr>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3550" cy="259080"/>
    <xdr:sp macro="" textlink="">
      <xdr:nvSpPr>
        <xdr:cNvPr id="464" name="テキスト ボックス 463">
          <a:extLst>
            <a:ext uri="{FF2B5EF4-FFF2-40B4-BE49-F238E27FC236}">
              <a16:creationId xmlns:a16="http://schemas.microsoft.com/office/drawing/2014/main" id="{75CAEBD6-0A27-48F4-B08C-6DD9CCCF0386}"/>
            </a:ext>
          </a:extLst>
        </xdr:cNvPr>
        <xdr:cNvSpPr txBox="1"/>
      </xdr:nvSpPr>
      <xdr:spPr>
        <a:xfrm>
          <a:off x="17820640" y="656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2037CEC7-791D-4A6A-ADF6-27AC00BF1AC2}"/>
            </a:ext>
          </a:extLst>
        </xdr:cNvPr>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3550" cy="259080"/>
    <xdr:sp macro="" textlink="">
      <xdr:nvSpPr>
        <xdr:cNvPr id="466" name="テキスト ボックス 465">
          <a:extLst>
            <a:ext uri="{FF2B5EF4-FFF2-40B4-BE49-F238E27FC236}">
              <a16:creationId xmlns:a16="http://schemas.microsoft.com/office/drawing/2014/main" id="{094DD963-B61A-4CAC-9710-14E48FFFC409}"/>
            </a:ext>
          </a:extLst>
        </xdr:cNvPr>
        <xdr:cNvSpPr txBox="1"/>
      </xdr:nvSpPr>
      <xdr:spPr>
        <a:xfrm>
          <a:off x="17820640" y="610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28B34348-0B26-45E8-8447-9D3A0EB1F70B}"/>
            </a:ext>
          </a:extLst>
        </xdr:cNvPr>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3550" cy="259080"/>
    <xdr:sp macro="" textlink="">
      <xdr:nvSpPr>
        <xdr:cNvPr id="468" name="テキスト ボックス 467">
          <a:extLst>
            <a:ext uri="{FF2B5EF4-FFF2-40B4-BE49-F238E27FC236}">
              <a16:creationId xmlns:a16="http://schemas.microsoft.com/office/drawing/2014/main" id="{351EB647-9C41-4391-A7B2-D8BAF9F281F0}"/>
            </a:ext>
          </a:extLst>
        </xdr:cNvPr>
        <xdr:cNvSpPr txBox="1"/>
      </xdr:nvSpPr>
      <xdr:spPr>
        <a:xfrm>
          <a:off x="17820640" y="564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AE34A90E-09C9-4588-9ABA-EEF28BB9DC95}"/>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3550" cy="259080"/>
    <xdr:sp macro="" textlink="">
      <xdr:nvSpPr>
        <xdr:cNvPr id="470" name="テキスト ボックス 469">
          <a:extLst>
            <a:ext uri="{FF2B5EF4-FFF2-40B4-BE49-F238E27FC236}">
              <a16:creationId xmlns:a16="http://schemas.microsoft.com/office/drawing/2014/main" id="{D6256261-25CC-4F75-9355-1D8449073CAD}"/>
            </a:ext>
          </a:extLst>
        </xdr:cNvPr>
        <xdr:cNvSpPr txBox="1"/>
      </xdr:nvSpPr>
      <xdr:spPr>
        <a:xfrm>
          <a:off x="17820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20637CAB-15F2-48D2-B330-CC92F6054833}"/>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170180</xdr:rowOff>
    </xdr:from>
    <xdr:to>
      <xdr:col>116</xdr:col>
      <xdr:colOff>62865</xdr:colOff>
      <xdr:row>41</xdr:row>
      <xdr:rowOff>114935</xdr:rowOff>
    </xdr:to>
    <xdr:cxnSp macro="">
      <xdr:nvCxnSpPr>
        <xdr:cNvPr id="472" name="直線コネクタ 471">
          <a:extLst>
            <a:ext uri="{FF2B5EF4-FFF2-40B4-BE49-F238E27FC236}">
              <a16:creationId xmlns:a16="http://schemas.microsoft.com/office/drawing/2014/main" id="{EE01F4E7-7951-4260-BA38-FA2DA73AEB92}"/>
            </a:ext>
          </a:extLst>
        </xdr:cNvPr>
        <xdr:cNvCxnSpPr/>
      </xdr:nvCxnSpPr>
      <xdr:spPr>
        <a:xfrm flipV="1">
          <a:off x="22160865" y="5999480"/>
          <a:ext cx="0" cy="1144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118745</xdr:rowOff>
    </xdr:from>
    <xdr:ext cx="469900" cy="259080"/>
    <xdr:sp macro="" textlink="">
      <xdr:nvSpPr>
        <xdr:cNvPr id="473" name="【認定こども園・幼稚園・保育所】&#10;一人当たり面積最小値テキスト">
          <a:extLst>
            <a:ext uri="{FF2B5EF4-FFF2-40B4-BE49-F238E27FC236}">
              <a16:creationId xmlns:a16="http://schemas.microsoft.com/office/drawing/2014/main" id="{BB9088FD-E2E2-44C1-88A2-9E9D842C1DC4}"/>
            </a:ext>
          </a:extLst>
        </xdr:cNvPr>
        <xdr:cNvSpPr txBox="1"/>
      </xdr:nvSpPr>
      <xdr:spPr>
        <a:xfrm>
          <a:off x="22199600" y="714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114935</xdr:rowOff>
    </xdr:from>
    <xdr:to>
      <xdr:col>116</xdr:col>
      <xdr:colOff>152400</xdr:colOff>
      <xdr:row>41</xdr:row>
      <xdr:rowOff>114935</xdr:rowOff>
    </xdr:to>
    <xdr:cxnSp macro="">
      <xdr:nvCxnSpPr>
        <xdr:cNvPr id="474" name="直線コネクタ 473">
          <a:extLst>
            <a:ext uri="{FF2B5EF4-FFF2-40B4-BE49-F238E27FC236}">
              <a16:creationId xmlns:a16="http://schemas.microsoft.com/office/drawing/2014/main" id="{2657D7F4-231C-4362-B459-3813442FBB3E}"/>
            </a:ext>
          </a:extLst>
        </xdr:cNvPr>
        <xdr:cNvCxnSpPr/>
      </xdr:nvCxnSpPr>
      <xdr:spPr>
        <a:xfrm>
          <a:off x="22072600" y="714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116840</xdr:rowOff>
    </xdr:from>
    <xdr:ext cx="469900" cy="259080"/>
    <xdr:sp macro="" textlink="">
      <xdr:nvSpPr>
        <xdr:cNvPr id="475" name="【認定こども園・幼稚園・保育所】&#10;一人当たり面積最大値テキスト">
          <a:extLst>
            <a:ext uri="{FF2B5EF4-FFF2-40B4-BE49-F238E27FC236}">
              <a16:creationId xmlns:a16="http://schemas.microsoft.com/office/drawing/2014/main" id="{3FFDAE11-65BB-4A1E-ACF1-89442F58BB77}"/>
            </a:ext>
          </a:extLst>
        </xdr:cNvPr>
        <xdr:cNvSpPr txBox="1"/>
      </xdr:nvSpPr>
      <xdr:spPr>
        <a:xfrm>
          <a:off x="22199600" y="5774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0.509</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170180</xdr:rowOff>
    </xdr:from>
    <xdr:to>
      <xdr:col>116</xdr:col>
      <xdr:colOff>152400</xdr:colOff>
      <xdr:row>34</xdr:row>
      <xdr:rowOff>170180</xdr:rowOff>
    </xdr:to>
    <xdr:cxnSp macro="">
      <xdr:nvCxnSpPr>
        <xdr:cNvPr id="476" name="直線コネクタ 475">
          <a:extLst>
            <a:ext uri="{FF2B5EF4-FFF2-40B4-BE49-F238E27FC236}">
              <a16:creationId xmlns:a16="http://schemas.microsoft.com/office/drawing/2014/main" id="{71C1A37D-B69E-4321-BB2D-C435C0AAA8F8}"/>
            </a:ext>
          </a:extLst>
        </xdr:cNvPr>
        <xdr:cNvCxnSpPr/>
      </xdr:nvCxnSpPr>
      <xdr:spPr>
        <a:xfrm>
          <a:off x="22072600" y="5999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132080</xdr:rowOff>
    </xdr:from>
    <xdr:ext cx="469900" cy="255270"/>
    <xdr:sp macro="" textlink="">
      <xdr:nvSpPr>
        <xdr:cNvPr id="477" name="【認定こども園・幼稚園・保育所】&#10;一人当たり面積平均値テキスト">
          <a:extLst>
            <a:ext uri="{FF2B5EF4-FFF2-40B4-BE49-F238E27FC236}">
              <a16:creationId xmlns:a16="http://schemas.microsoft.com/office/drawing/2014/main" id="{411F92ED-A2CC-431C-948C-94707A6BDD2E}"/>
            </a:ext>
          </a:extLst>
        </xdr:cNvPr>
        <xdr:cNvSpPr txBox="1"/>
      </xdr:nvSpPr>
      <xdr:spPr>
        <a:xfrm>
          <a:off x="22199600" y="681863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153670</xdr:rowOff>
    </xdr:from>
    <xdr:to>
      <xdr:col>116</xdr:col>
      <xdr:colOff>114300</xdr:colOff>
      <xdr:row>40</xdr:row>
      <xdr:rowOff>83820</xdr:rowOff>
    </xdr:to>
    <xdr:sp macro="" textlink="">
      <xdr:nvSpPr>
        <xdr:cNvPr id="478" name="フローチャート: 判断 477">
          <a:extLst>
            <a:ext uri="{FF2B5EF4-FFF2-40B4-BE49-F238E27FC236}">
              <a16:creationId xmlns:a16="http://schemas.microsoft.com/office/drawing/2014/main" id="{C9B46E4A-343C-42C4-BFE2-FFF0387C56EE}"/>
            </a:ext>
          </a:extLst>
        </xdr:cNvPr>
        <xdr:cNvSpPr/>
      </xdr:nvSpPr>
      <xdr:spPr>
        <a:xfrm>
          <a:off x="22110700" y="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148590</xdr:rowOff>
    </xdr:from>
    <xdr:to>
      <xdr:col>112</xdr:col>
      <xdr:colOff>38100</xdr:colOff>
      <xdr:row>40</xdr:row>
      <xdr:rowOff>78740</xdr:rowOff>
    </xdr:to>
    <xdr:sp macro="" textlink="">
      <xdr:nvSpPr>
        <xdr:cNvPr id="479" name="フローチャート: 判断 478">
          <a:extLst>
            <a:ext uri="{FF2B5EF4-FFF2-40B4-BE49-F238E27FC236}">
              <a16:creationId xmlns:a16="http://schemas.microsoft.com/office/drawing/2014/main" id="{258DFA76-F66A-4603-BA5D-26E35A54F953}"/>
            </a:ext>
          </a:extLst>
        </xdr:cNvPr>
        <xdr:cNvSpPr/>
      </xdr:nvSpPr>
      <xdr:spPr>
        <a:xfrm>
          <a:off x="21272500" y="683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144145</xdr:rowOff>
    </xdr:from>
    <xdr:to>
      <xdr:col>107</xdr:col>
      <xdr:colOff>101600</xdr:colOff>
      <xdr:row>40</xdr:row>
      <xdr:rowOff>74930</xdr:rowOff>
    </xdr:to>
    <xdr:sp macro="" textlink="">
      <xdr:nvSpPr>
        <xdr:cNvPr id="480" name="フローチャート: 判断 479">
          <a:extLst>
            <a:ext uri="{FF2B5EF4-FFF2-40B4-BE49-F238E27FC236}">
              <a16:creationId xmlns:a16="http://schemas.microsoft.com/office/drawing/2014/main" id="{024135CA-FE4C-45E1-9039-61AAD78FA4EE}"/>
            </a:ext>
          </a:extLst>
        </xdr:cNvPr>
        <xdr:cNvSpPr/>
      </xdr:nvSpPr>
      <xdr:spPr>
        <a:xfrm>
          <a:off x="20383500" y="6830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109855</xdr:rowOff>
    </xdr:from>
    <xdr:to>
      <xdr:col>102</xdr:col>
      <xdr:colOff>165100</xdr:colOff>
      <xdr:row>39</xdr:row>
      <xdr:rowOff>40640</xdr:rowOff>
    </xdr:to>
    <xdr:sp macro="" textlink="">
      <xdr:nvSpPr>
        <xdr:cNvPr id="481" name="フローチャート: 判断 480">
          <a:extLst>
            <a:ext uri="{FF2B5EF4-FFF2-40B4-BE49-F238E27FC236}">
              <a16:creationId xmlns:a16="http://schemas.microsoft.com/office/drawing/2014/main" id="{215E946D-717B-4267-97BD-079B86EF07B9}"/>
            </a:ext>
          </a:extLst>
        </xdr:cNvPr>
        <xdr:cNvSpPr/>
      </xdr:nvSpPr>
      <xdr:spPr>
        <a:xfrm>
          <a:off x="19494500" y="662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109855</xdr:rowOff>
    </xdr:from>
    <xdr:to>
      <xdr:col>98</xdr:col>
      <xdr:colOff>38100</xdr:colOff>
      <xdr:row>39</xdr:row>
      <xdr:rowOff>40640</xdr:rowOff>
    </xdr:to>
    <xdr:sp macro="" textlink="">
      <xdr:nvSpPr>
        <xdr:cNvPr id="482" name="フローチャート: 判断 481">
          <a:extLst>
            <a:ext uri="{FF2B5EF4-FFF2-40B4-BE49-F238E27FC236}">
              <a16:creationId xmlns:a16="http://schemas.microsoft.com/office/drawing/2014/main" id="{064F9064-C633-4678-9628-476BCCA600E8}"/>
            </a:ext>
          </a:extLst>
        </xdr:cNvPr>
        <xdr:cNvSpPr/>
      </xdr:nvSpPr>
      <xdr:spPr>
        <a:xfrm>
          <a:off x="18605500" y="662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3" name="テキスト ボックス 482">
          <a:extLst>
            <a:ext uri="{FF2B5EF4-FFF2-40B4-BE49-F238E27FC236}">
              <a16:creationId xmlns:a16="http://schemas.microsoft.com/office/drawing/2014/main" id="{31CEF829-C7B0-4887-BD69-5461323F0056}"/>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4" name="テキスト ボックス 483">
          <a:extLst>
            <a:ext uri="{FF2B5EF4-FFF2-40B4-BE49-F238E27FC236}">
              <a16:creationId xmlns:a16="http://schemas.microsoft.com/office/drawing/2014/main" id="{222D6FCE-77E6-49E4-8E18-E99CC944228E}"/>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5" name="テキスト ボックス 484">
          <a:extLst>
            <a:ext uri="{FF2B5EF4-FFF2-40B4-BE49-F238E27FC236}">
              <a16:creationId xmlns:a16="http://schemas.microsoft.com/office/drawing/2014/main" id="{3BBCABA6-6799-495D-B650-4931D557BDA2}"/>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6" name="テキスト ボックス 485">
          <a:extLst>
            <a:ext uri="{FF2B5EF4-FFF2-40B4-BE49-F238E27FC236}">
              <a16:creationId xmlns:a16="http://schemas.microsoft.com/office/drawing/2014/main" id="{7E285151-9AD9-450D-A530-223B94D5BF7B}"/>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7" name="テキスト ボックス 486">
          <a:extLst>
            <a:ext uri="{FF2B5EF4-FFF2-40B4-BE49-F238E27FC236}">
              <a16:creationId xmlns:a16="http://schemas.microsoft.com/office/drawing/2014/main" id="{B09268AE-246E-46E7-8CFC-518529C621DC}"/>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34</xdr:row>
      <xdr:rowOff>119380</xdr:rowOff>
    </xdr:from>
    <xdr:to>
      <xdr:col>116</xdr:col>
      <xdr:colOff>114300</xdr:colOff>
      <xdr:row>35</xdr:row>
      <xdr:rowOff>49530</xdr:rowOff>
    </xdr:to>
    <xdr:sp macro="" textlink="">
      <xdr:nvSpPr>
        <xdr:cNvPr id="488" name="楕円 487">
          <a:extLst>
            <a:ext uri="{FF2B5EF4-FFF2-40B4-BE49-F238E27FC236}">
              <a16:creationId xmlns:a16="http://schemas.microsoft.com/office/drawing/2014/main" id="{C054958D-9D93-4AB4-9FF9-CDC46B4F2D31}"/>
            </a:ext>
          </a:extLst>
        </xdr:cNvPr>
        <xdr:cNvSpPr/>
      </xdr:nvSpPr>
      <xdr:spPr>
        <a:xfrm>
          <a:off x="22110700" y="5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72390</xdr:rowOff>
    </xdr:from>
    <xdr:ext cx="469900" cy="259080"/>
    <xdr:sp macro="" textlink="">
      <xdr:nvSpPr>
        <xdr:cNvPr id="489" name="【認定こども園・幼稚園・保育所】&#10;一人当たり面積該当値テキスト">
          <a:extLst>
            <a:ext uri="{FF2B5EF4-FFF2-40B4-BE49-F238E27FC236}">
              <a16:creationId xmlns:a16="http://schemas.microsoft.com/office/drawing/2014/main" id="{3FEABE04-4571-4E59-8511-E34140B221CA}"/>
            </a:ext>
          </a:extLst>
        </xdr:cNvPr>
        <xdr:cNvSpPr txBox="1"/>
      </xdr:nvSpPr>
      <xdr:spPr>
        <a:xfrm>
          <a:off x="22199600" y="5901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0.509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34</xdr:row>
      <xdr:rowOff>142240</xdr:rowOff>
    </xdr:from>
    <xdr:to>
      <xdr:col>112</xdr:col>
      <xdr:colOff>38100</xdr:colOff>
      <xdr:row>35</xdr:row>
      <xdr:rowOff>72390</xdr:rowOff>
    </xdr:to>
    <xdr:sp macro="" textlink="">
      <xdr:nvSpPr>
        <xdr:cNvPr id="490" name="楕円 489">
          <a:extLst>
            <a:ext uri="{FF2B5EF4-FFF2-40B4-BE49-F238E27FC236}">
              <a16:creationId xmlns:a16="http://schemas.microsoft.com/office/drawing/2014/main" id="{3F9F8FC7-AA1F-4F7C-82EF-0056DB8B5A82}"/>
            </a:ext>
          </a:extLst>
        </xdr:cNvPr>
        <xdr:cNvSpPr/>
      </xdr:nvSpPr>
      <xdr:spPr>
        <a:xfrm>
          <a:off x="21272500" y="59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170180</xdr:rowOff>
    </xdr:from>
    <xdr:to>
      <xdr:col>116</xdr:col>
      <xdr:colOff>63500</xdr:colOff>
      <xdr:row>35</xdr:row>
      <xdr:rowOff>21590</xdr:rowOff>
    </xdr:to>
    <xdr:cxnSp macro="">
      <xdr:nvCxnSpPr>
        <xdr:cNvPr id="491" name="直線コネクタ 490">
          <a:extLst>
            <a:ext uri="{FF2B5EF4-FFF2-40B4-BE49-F238E27FC236}">
              <a16:creationId xmlns:a16="http://schemas.microsoft.com/office/drawing/2014/main" id="{C0FF0758-9553-4007-88D1-F4CF884FA49C}"/>
            </a:ext>
          </a:extLst>
        </xdr:cNvPr>
        <xdr:cNvCxnSpPr/>
      </xdr:nvCxnSpPr>
      <xdr:spPr>
        <a:xfrm flipV="1">
          <a:off x="21323300" y="599948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167005</xdr:rowOff>
    </xdr:from>
    <xdr:to>
      <xdr:col>107</xdr:col>
      <xdr:colOff>101600</xdr:colOff>
      <xdr:row>35</xdr:row>
      <xdr:rowOff>97790</xdr:rowOff>
    </xdr:to>
    <xdr:sp macro="" textlink="">
      <xdr:nvSpPr>
        <xdr:cNvPr id="492" name="楕円 491">
          <a:extLst>
            <a:ext uri="{FF2B5EF4-FFF2-40B4-BE49-F238E27FC236}">
              <a16:creationId xmlns:a16="http://schemas.microsoft.com/office/drawing/2014/main" id="{E4F45317-009A-4DE9-8BD9-75516831DFA5}"/>
            </a:ext>
          </a:extLst>
        </xdr:cNvPr>
        <xdr:cNvSpPr/>
      </xdr:nvSpPr>
      <xdr:spPr>
        <a:xfrm>
          <a:off x="20383500" y="5996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21590</xdr:rowOff>
    </xdr:from>
    <xdr:to>
      <xdr:col>111</xdr:col>
      <xdr:colOff>177800</xdr:colOff>
      <xdr:row>35</xdr:row>
      <xdr:rowOff>46355</xdr:rowOff>
    </xdr:to>
    <xdr:cxnSp macro="">
      <xdr:nvCxnSpPr>
        <xdr:cNvPr id="493" name="直線コネクタ 492">
          <a:extLst>
            <a:ext uri="{FF2B5EF4-FFF2-40B4-BE49-F238E27FC236}">
              <a16:creationId xmlns:a16="http://schemas.microsoft.com/office/drawing/2014/main" id="{4E06E473-7CA1-407F-BB59-3D3D99C2725E}"/>
            </a:ext>
          </a:extLst>
        </xdr:cNvPr>
        <xdr:cNvCxnSpPr/>
      </xdr:nvCxnSpPr>
      <xdr:spPr>
        <a:xfrm flipV="1">
          <a:off x="20434300" y="602234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16510</xdr:rowOff>
    </xdr:from>
    <xdr:to>
      <xdr:col>102</xdr:col>
      <xdr:colOff>165100</xdr:colOff>
      <xdr:row>35</xdr:row>
      <xdr:rowOff>118110</xdr:rowOff>
    </xdr:to>
    <xdr:sp macro="" textlink="">
      <xdr:nvSpPr>
        <xdr:cNvPr id="494" name="楕円 493">
          <a:extLst>
            <a:ext uri="{FF2B5EF4-FFF2-40B4-BE49-F238E27FC236}">
              <a16:creationId xmlns:a16="http://schemas.microsoft.com/office/drawing/2014/main" id="{302AEFF9-36BC-4E12-B258-0B95ADDD3660}"/>
            </a:ext>
          </a:extLst>
        </xdr:cNvPr>
        <xdr:cNvSpPr/>
      </xdr:nvSpPr>
      <xdr:spPr>
        <a:xfrm>
          <a:off x="19494500" y="60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46355</xdr:rowOff>
    </xdr:from>
    <xdr:to>
      <xdr:col>107</xdr:col>
      <xdr:colOff>50800</xdr:colOff>
      <xdr:row>35</xdr:row>
      <xdr:rowOff>67310</xdr:rowOff>
    </xdr:to>
    <xdr:cxnSp macro="">
      <xdr:nvCxnSpPr>
        <xdr:cNvPr id="495" name="直線コネクタ 494">
          <a:extLst>
            <a:ext uri="{FF2B5EF4-FFF2-40B4-BE49-F238E27FC236}">
              <a16:creationId xmlns:a16="http://schemas.microsoft.com/office/drawing/2014/main" id="{BC89B115-C406-47D3-AFEE-AC69438A7BE6}"/>
            </a:ext>
          </a:extLst>
        </xdr:cNvPr>
        <xdr:cNvCxnSpPr/>
      </xdr:nvCxnSpPr>
      <xdr:spPr>
        <a:xfrm flipV="1">
          <a:off x="19545300" y="604710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34290</xdr:rowOff>
    </xdr:from>
    <xdr:to>
      <xdr:col>98</xdr:col>
      <xdr:colOff>38100</xdr:colOff>
      <xdr:row>35</xdr:row>
      <xdr:rowOff>135890</xdr:rowOff>
    </xdr:to>
    <xdr:sp macro="" textlink="">
      <xdr:nvSpPr>
        <xdr:cNvPr id="496" name="楕円 495">
          <a:extLst>
            <a:ext uri="{FF2B5EF4-FFF2-40B4-BE49-F238E27FC236}">
              <a16:creationId xmlns:a16="http://schemas.microsoft.com/office/drawing/2014/main" id="{64A7B3A5-48EE-4D7E-B7B2-952EA62588EC}"/>
            </a:ext>
          </a:extLst>
        </xdr:cNvPr>
        <xdr:cNvSpPr/>
      </xdr:nvSpPr>
      <xdr:spPr>
        <a:xfrm>
          <a:off x="186055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67310</xdr:rowOff>
    </xdr:from>
    <xdr:to>
      <xdr:col>102</xdr:col>
      <xdr:colOff>114300</xdr:colOff>
      <xdr:row>35</xdr:row>
      <xdr:rowOff>85090</xdr:rowOff>
    </xdr:to>
    <xdr:cxnSp macro="">
      <xdr:nvCxnSpPr>
        <xdr:cNvPr id="497" name="直線コネクタ 496">
          <a:extLst>
            <a:ext uri="{FF2B5EF4-FFF2-40B4-BE49-F238E27FC236}">
              <a16:creationId xmlns:a16="http://schemas.microsoft.com/office/drawing/2014/main" id="{FCD00FB6-72ED-41E1-B037-8B5AC5D6F74C}"/>
            </a:ext>
          </a:extLst>
        </xdr:cNvPr>
        <xdr:cNvCxnSpPr/>
      </xdr:nvCxnSpPr>
      <xdr:spPr>
        <a:xfrm flipV="1">
          <a:off x="18656300" y="606806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40</xdr:row>
      <xdr:rowOff>69850</xdr:rowOff>
    </xdr:from>
    <xdr:ext cx="469900" cy="259080"/>
    <xdr:sp macro="" textlink="">
      <xdr:nvSpPr>
        <xdr:cNvPr id="498" name="n_1aveValue【認定こども園・幼稚園・保育所】&#10;一人当たり面積">
          <a:extLst>
            <a:ext uri="{FF2B5EF4-FFF2-40B4-BE49-F238E27FC236}">
              <a16:creationId xmlns:a16="http://schemas.microsoft.com/office/drawing/2014/main" id="{5D3A0908-C8F2-4837-AA4F-BA377A9AA4EB}"/>
            </a:ext>
          </a:extLst>
        </xdr:cNvPr>
        <xdr:cNvSpPr txBox="1"/>
      </xdr:nvSpPr>
      <xdr:spPr>
        <a:xfrm>
          <a:off x="21075650" y="6927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40</xdr:row>
      <xdr:rowOff>65405</xdr:rowOff>
    </xdr:from>
    <xdr:ext cx="466090" cy="255270"/>
    <xdr:sp macro="" textlink="">
      <xdr:nvSpPr>
        <xdr:cNvPr id="499" name="n_2aveValue【認定こども園・幼稚園・保育所】&#10;一人当たり面積">
          <a:extLst>
            <a:ext uri="{FF2B5EF4-FFF2-40B4-BE49-F238E27FC236}">
              <a16:creationId xmlns:a16="http://schemas.microsoft.com/office/drawing/2014/main" id="{3FDBCC62-29BE-4FFA-9A89-1337AC51A367}"/>
            </a:ext>
          </a:extLst>
        </xdr:cNvPr>
        <xdr:cNvSpPr txBox="1"/>
      </xdr:nvSpPr>
      <xdr:spPr>
        <a:xfrm>
          <a:off x="20199350" y="69234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39</xdr:row>
      <xdr:rowOff>31115</xdr:rowOff>
    </xdr:from>
    <xdr:ext cx="466090" cy="255270"/>
    <xdr:sp macro="" textlink="">
      <xdr:nvSpPr>
        <xdr:cNvPr id="500" name="n_3aveValue【認定こども園・幼稚園・保育所】&#10;一人当たり面積">
          <a:extLst>
            <a:ext uri="{FF2B5EF4-FFF2-40B4-BE49-F238E27FC236}">
              <a16:creationId xmlns:a16="http://schemas.microsoft.com/office/drawing/2014/main" id="{CC16595C-F19A-4BCB-B8F2-8D57C11836B4}"/>
            </a:ext>
          </a:extLst>
        </xdr:cNvPr>
        <xdr:cNvSpPr txBox="1"/>
      </xdr:nvSpPr>
      <xdr:spPr>
        <a:xfrm>
          <a:off x="19310350" y="67176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39</xdr:row>
      <xdr:rowOff>31115</xdr:rowOff>
    </xdr:from>
    <xdr:ext cx="466090" cy="255270"/>
    <xdr:sp macro="" textlink="">
      <xdr:nvSpPr>
        <xdr:cNvPr id="501" name="n_4aveValue【認定こども園・幼稚園・保育所】&#10;一人当たり面積">
          <a:extLst>
            <a:ext uri="{FF2B5EF4-FFF2-40B4-BE49-F238E27FC236}">
              <a16:creationId xmlns:a16="http://schemas.microsoft.com/office/drawing/2014/main" id="{3F13F805-CFFB-4BDD-96E5-834C8FF75608}"/>
            </a:ext>
          </a:extLst>
        </xdr:cNvPr>
        <xdr:cNvSpPr txBox="1"/>
      </xdr:nvSpPr>
      <xdr:spPr>
        <a:xfrm>
          <a:off x="18421350" y="67176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33</xdr:row>
      <xdr:rowOff>88900</xdr:rowOff>
    </xdr:from>
    <xdr:ext cx="469900" cy="255270"/>
    <xdr:sp macro="" textlink="">
      <xdr:nvSpPr>
        <xdr:cNvPr id="502" name="n_1mainValue【認定こども園・幼稚園・保育所】&#10;一人当たり面積">
          <a:extLst>
            <a:ext uri="{FF2B5EF4-FFF2-40B4-BE49-F238E27FC236}">
              <a16:creationId xmlns:a16="http://schemas.microsoft.com/office/drawing/2014/main" id="{013BC1F2-9E50-4DCD-8CBE-33A2560E1892}"/>
            </a:ext>
          </a:extLst>
        </xdr:cNvPr>
        <xdr:cNvSpPr txBox="1"/>
      </xdr:nvSpPr>
      <xdr:spPr>
        <a:xfrm>
          <a:off x="21075650" y="57467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33</xdr:row>
      <xdr:rowOff>113665</xdr:rowOff>
    </xdr:from>
    <xdr:ext cx="466090" cy="258445"/>
    <xdr:sp macro="" textlink="">
      <xdr:nvSpPr>
        <xdr:cNvPr id="503" name="n_2mainValue【認定こども園・幼稚園・保育所】&#10;一人当たり面積">
          <a:extLst>
            <a:ext uri="{FF2B5EF4-FFF2-40B4-BE49-F238E27FC236}">
              <a16:creationId xmlns:a16="http://schemas.microsoft.com/office/drawing/2014/main" id="{E142A1DB-8A9B-4F42-9EBB-1D41865FE1CA}"/>
            </a:ext>
          </a:extLst>
        </xdr:cNvPr>
        <xdr:cNvSpPr txBox="1"/>
      </xdr:nvSpPr>
      <xdr:spPr>
        <a:xfrm>
          <a:off x="20199350" y="577151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33</xdr:row>
      <xdr:rowOff>134620</xdr:rowOff>
    </xdr:from>
    <xdr:ext cx="466090" cy="255270"/>
    <xdr:sp macro="" textlink="">
      <xdr:nvSpPr>
        <xdr:cNvPr id="504" name="n_3mainValue【認定こども園・幼稚園・保育所】&#10;一人当たり面積">
          <a:extLst>
            <a:ext uri="{FF2B5EF4-FFF2-40B4-BE49-F238E27FC236}">
              <a16:creationId xmlns:a16="http://schemas.microsoft.com/office/drawing/2014/main" id="{8CA5B98C-D508-4AFC-ADE5-79FAC12C6779}"/>
            </a:ext>
          </a:extLst>
        </xdr:cNvPr>
        <xdr:cNvSpPr txBox="1"/>
      </xdr:nvSpPr>
      <xdr:spPr>
        <a:xfrm>
          <a:off x="19310350" y="57924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33</xdr:row>
      <xdr:rowOff>152400</xdr:rowOff>
    </xdr:from>
    <xdr:ext cx="466090" cy="259080"/>
    <xdr:sp macro="" textlink="">
      <xdr:nvSpPr>
        <xdr:cNvPr id="505" name="n_4mainValue【認定こども園・幼稚園・保育所】&#10;一人当たり面積">
          <a:extLst>
            <a:ext uri="{FF2B5EF4-FFF2-40B4-BE49-F238E27FC236}">
              <a16:creationId xmlns:a16="http://schemas.microsoft.com/office/drawing/2014/main" id="{B6EE8D00-6F36-4330-9917-AB478DFEA607}"/>
            </a:ext>
          </a:extLst>
        </xdr:cNvPr>
        <xdr:cNvSpPr txBox="1"/>
      </xdr:nvSpPr>
      <xdr:spPr>
        <a:xfrm>
          <a:off x="18421350" y="58102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A4ACD0EA-DF39-41CB-A15E-5F4A5CA3717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626272D-7B39-45A6-ADF3-3ACBA775C672}"/>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F2F42544-C957-4120-9CCE-32AA31420F02}"/>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5DD9A99A-0DD4-4019-803A-B1ADC2B5B7C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F9786929-CC23-4B50-A54C-91306FD482BF}"/>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C4AE9C4D-8C19-43BB-84C7-6EF1A933B986}"/>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5ABCE6D3-DFF8-41D0-B3DE-5C5779B0C26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4C3DF761-5151-4FAA-A781-AE709EDDBDA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4640" cy="225425"/>
    <xdr:sp macro="" textlink="">
      <xdr:nvSpPr>
        <xdr:cNvPr id="514" name="テキスト ボックス 513">
          <a:extLst>
            <a:ext uri="{FF2B5EF4-FFF2-40B4-BE49-F238E27FC236}">
              <a16:creationId xmlns:a16="http://schemas.microsoft.com/office/drawing/2014/main" id="{A1368BED-6686-4679-A7D1-4FAB41B5AEA4}"/>
            </a:ext>
          </a:extLst>
        </xdr:cNvPr>
        <xdr:cNvSpPr txBox="1"/>
      </xdr:nvSpPr>
      <xdr:spPr>
        <a:xfrm>
          <a:off x="12407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7F041C0B-4566-4EB7-BE48-133A75A8F021}"/>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3550" cy="255270"/>
    <xdr:sp macro="" textlink="">
      <xdr:nvSpPr>
        <xdr:cNvPr id="516" name="テキスト ボックス 515">
          <a:extLst>
            <a:ext uri="{FF2B5EF4-FFF2-40B4-BE49-F238E27FC236}">
              <a16:creationId xmlns:a16="http://schemas.microsoft.com/office/drawing/2014/main" id="{614590F0-5571-431C-9561-C92E8A30EE71}"/>
            </a:ext>
          </a:extLst>
        </xdr:cNvPr>
        <xdr:cNvSpPr txBox="1"/>
      </xdr:nvSpPr>
      <xdr:spPr>
        <a:xfrm>
          <a:off x="11978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42B552B3-3439-49B3-BEEB-B2E69FB477AE}"/>
            </a:ext>
          </a:extLst>
        </xdr:cNvPr>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29210</xdr:rowOff>
    </xdr:from>
    <xdr:ext cx="463550" cy="255270"/>
    <xdr:sp macro="" textlink="">
      <xdr:nvSpPr>
        <xdr:cNvPr id="518" name="テキスト ボックス 517">
          <a:extLst>
            <a:ext uri="{FF2B5EF4-FFF2-40B4-BE49-F238E27FC236}">
              <a16:creationId xmlns:a16="http://schemas.microsoft.com/office/drawing/2014/main" id="{D275665E-6313-4EE0-A537-E85CDA4B1C10}"/>
            </a:ext>
          </a:extLst>
        </xdr:cNvPr>
        <xdr:cNvSpPr txBox="1"/>
      </xdr:nvSpPr>
      <xdr:spPr>
        <a:xfrm>
          <a:off x="11978640" y="108305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78E096AF-668E-4372-9826-E17401885707}"/>
            </a:ext>
          </a:extLst>
        </xdr:cNvPr>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5270"/>
    <xdr:sp macro="" textlink="">
      <xdr:nvSpPr>
        <xdr:cNvPr id="520" name="テキスト ボックス 519">
          <a:extLst>
            <a:ext uri="{FF2B5EF4-FFF2-40B4-BE49-F238E27FC236}">
              <a16:creationId xmlns:a16="http://schemas.microsoft.com/office/drawing/2014/main" id="{E41DFF58-966B-44F9-B84D-E566B2B116A1}"/>
            </a:ext>
          </a:extLst>
        </xdr:cNvPr>
        <xdr:cNvSpPr txBox="1"/>
      </xdr:nvSpPr>
      <xdr:spPr>
        <a:xfrm>
          <a:off x="12042775" y="103733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B5F7D27D-94A0-42B9-9494-72CB0D1789F6}"/>
            </a:ext>
          </a:extLst>
        </xdr:cNvPr>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5270"/>
    <xdr:sp macro="" textlink="">
      <xdr:nvSpPr>
        <xdr:cNvPr id="522" name="テキスト ボックス 521">
          <a:extLst>
            <a:ext uri="{FF2B5EF4-FFF2-40B4-BE49-F238E27FC236}">
              <a16:creationId xmlns:a16="http://schemas.microsoft.com/office/drawing/2014/main" id="{45783F01-D499-4CCB-8630-64ADAA3C9791}"/>
            </a:ext>
          </a:extLst>
        </xdr:cNvPr>
        <xdr:cNvSpPr txBox="1"/>
      </xdr:nvSpPr>
      <xdr:spPr>
        <a:xfrm>
          <a:off x="12042775" y="99161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9B02BCF3-33EE-4111-8980-153F40ED5B87}"/>
            </a:ext>
          </a:extLst>
        </xdr:cNvPr>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5270"/>
    <xdr:sp macro="" textlink="">
      <xdr:nvSpPr>
        <xdr:cNvPr id="524" name="テキスト ボックス 523">
          <a:extLst>
            <a:ext uri="{FF2B5EF4-FFF2-40B4-BE49-F238E27FC236}">
              <a16:creationId xmlns:a16="http://schemas.microsoft.com/office/drawing/2014/main" id="{18679440-E1E3-40E1-93C2-6C3B8EF8791C}"/>
            </a:ext>
          </a:extLst>
        </xdr:cNvPr>
        <xdr:cNvSpPr txBox="1"/>
      </xdr:nvSpPr>
      <xdr:spPr>
        <a:xfrm>
          <a:off x="12042775" y="94589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61A12F94-E956-436B-AFA6-CA3321398913}"/>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5270"/>
    <xdr:sp macro="" textlink="">
      <xdr:nvSpPr>
        <xdr:cNvPr id="526" name="テキスト ボックス 525">
          <a:extLst>
            <a:ext uri="{FF2B5EF4-FFF2-40B4-BE49-F238E27FC236}">
              <a16:creationId xmlns:a16="http://schemas.microsoft.com/office/drawing/2014/main" id="{210D27CF-A38B-4C98-89D6-2829FA506DBA}"/>
            </a:ext>
          </a:extLst>
        </xdr:cNvPr>
        <xdr:cNvSpPr txBox="1"/>
      </xdr:nvSpPr>
      <xdr:spPr>
        <a:xfrm>
          <a:off x="12042775" y="9001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4325CE1A-B825-4A53-B350-7A177FA6C74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102870</xdr:rowOff>
    </xdr:from>
    <xdr:to>
      <xdr:col>85</xdr:col>
      <xdr:colOff>126365</xdr:colOff>
      <xdr:row>62</xdr:row>
      <xdr:rowOff>137160</xdr:rowOff>
    </xdr:to>
    <xdr:cxnSp macro="">
      <xdr:nvCxnSpPr>
        <xdr:cNvPr id="528" name="直線コネクタ 527">
          <a:extLst>
            <a:ext uri="{FF2B5EF4-FFF2-40B4-BE49-F238E27FC236}">
              <a16:creationId xmlns:a16="http://schemas.microsoft.com/office/drawing/2014/main" id="{F7CCD148-256A-4C82-9C38-E7643251E793}"/>
            </a:ext>
          </a:extLst>
        </xdr:cNvPr>
        <xdr:cNvCxnSpPr/>
      </xdr:nvCxnSpPr>
      <xdr:spPr>
        <a:xfrm flipV="1">
          <a:off x="16318865" y="953262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140970</xdr:rowOff>
    </xdr:from>
    <xdr:ext cx="405130" cy="259080"/>
    <xdr:sp macro="" textlink="">
      <xdr:nvSpPr>
        <xdr:cNvPr id="529" name="【学校施設】&#10;有形固定資産減価償却率最小値テキスト">
          <a:extLst>
            <a:ext uri="{FF2B5EF4-FFF2-40B4-BE49-F238E27FC236}">
              <a16:creationId xmlns:a16="http://schemas.microsoft.com/office/drawing/2014/main" id="{1DCC1F4F-2A17-4752-B7F0-F28B3E1DE54B}"/>
            </a:ext>
          </a:extLst>
        </xdr:cNvPr>
        <xdr:cNvSpPr txBox="1"/>
      </xdr:nvSpPr>
      <xdr:spPr>
        <a:xfrm>
          <a:off x="16357600" y="10770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8ADA0D08-C6D5-4E3F-94E0-AFB821B65E74}"/>
            </a:ext>
          </a:extLst>
        </xdr:cNvPr>
        <xdr:cNvCxnSpPr/>
      </xdr:nvCxnSpPr>
      <xdr:spPr>
        <a:xfrm>
          <a:off x="16230600" y="10767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49530</xdr:rowOff>
    </xdr:from>
    <xdr:ext cx="405130" cy="259080"/>
    <xdr:sp macro="" textlink="">
      <xdr:nvSpPr>
        <xdr:cNvPr id="531" name="【学校施設】&#10;有形固定資産減価償却率最大値テキスト">
          <a:extLst>
            <a:ext uri="{FF2B5EF4-FFF2-40B4-BE49-F238E27FC236}">
              <a16:creationId xmlns:a16="http://schemas.microsoft.com/office/drawing/2014/main" id="{7129A490-0207-48F9-A184-AC8699431CA8}"/>
            </a:ext>
          </a:extLst>
        </xdr:cNvPr>
        <xdr:cNvSpPr txBox="1"/>
      </xdr:nvSpPr>
      <xdr:spPr>
        <a:xfrm>
          <a:off x="16357600" y="9307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8901155D-F045-47AC-A904-DFC8FABEDA7B}"/>
            </a:ext>
          </a:extLst>
        </xdr:cNvPr>
        <xdr:cNvCxnSpPr/>
      </xdr:nvCxnSpPr>
      <xdr:spPr>
        <a:xfrm>
          <a:off x="16230600" y="953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66040</xdr:rowOff>
    </xdr:from>
    <xdr:ext cx="405130" cy="255270"/>
    <xdr:sp macro="" textlink="">
      <xdr:nvSpPr>
        <xdr:cNvPr id="533" name="【学校施設】&#10;有形固定資産減価償却率平均値テキスト">
          <a:extLst>
            <a:ext uri="{FF2B5EF4-FFF2-40B4-BE49-F238E27FC236}">
              <a16:creationId xmlns:a16="http://schemas.microsoft.com/office/drawing/2014/main" id="{8DEFB4F5-1302-4405-A0A5-C356BED20F65}"/>
            </a:ext>
          </a:extLst>
        </xdr:cNvPr>
        <xdr:cNvSpPr txBox="1"/>
      </xdr:nvSpPr>
      <xdr:spPr>
        <a:xfrm>
          <a:off x="16357600" y="1001014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43180</xdr:rowOff>
    </xdr:from>
    <xdr:to>
      <xdr:col>85</xdr:col>
      <xdr:colOff>177800</xdr:colOff>
      <xdr:row>59</xdr:row>
      <xdr:rowOff>144780</xdr:rowOff>
    </xdr:to>
    <xdr:sp macro="" textlink="">
      <xdr:nvSpPr>
        <xdr:cNvPr id="534" name="フローチャート: 判断 533">
          <a:extLst>
            <a:ext uri="{FF2B5EF4-FFF2-40B4-BE49-F238E27FC236}">
              <a16:creationId xmlns:a16="http://schemas.microsoft.com/office/drawing/2014/main" id="{AE1100D5-91AB-4D2A-AFF7-23AED9452589}"/>
            </a:ext>
          </a:extLst>
        </xdr:cNvPr>
        <xdr:cNvSpPr/>
      </xdr:nvSpPr>
      <xdr:spPr>
        <a:xfrm>
          <a:off x="16268700" y="1015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22225</xdr:rowOff>
    </xdr:from>
    <xdr:to>
      <xdr:col>81</xdr:col>
      <xdr:colOff>101600</xdr:colOff>
      <xdr:row>59</xdr:row>
      <xdr:rowOff>123825</xdr:rowOff>
    </xdr:to>
    <xdr:sp macro="" textlink="">
      <xdr:nvSpPr>
        <xdr:cNvPr id="535" name="フローチャート: 判断 534">
          <a:extLst>
            <a:ext uri="{FF2B5EF4-FFF2-40B4-BE49-F238E27FC236}">
              <a16:creationId xmlns:a16="http://schemas.microsoft.com/office/drawing/2014/main" id="{0F249300-2980-4FE6-8F0F-0F919BA0159F}"/>
            </a:ext>
          </a:extLst>
        </xdr:cNvPr>
        <xdr:cNvSpPr/>
      </xdr:nvSpPr>
      <xdr:spPr>
        <a:xfrm>
          <a:off x="15430500" y="10137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159385</xdr:rowOff>
    </xdr:from>
    <xdr:to>
      <xdr:col>76</xdr:col>
      <xdr:colOff>165100</xdr:colOff>
      <xdr:row>59</xdr:row>
      <xdr:rowOff>89535</xdr:rowOff>
    </xdr:to>
    <xdr:sp macro="" textlink="">
      <xdr:nvSpPr>
        <xdr:cNvPr id="536" name="フローチャート: 判断 535">
          <a:extLst>
            <a:ext uri="{FF2B5EF4-FFF2-40B4-BE49-F238E27FC236}">
              <a16:creationId xmlns:a16="http://schemas.microsoft.com/office/drawing/2014/main" id="{CA01A3CE-2D11-4E6D-935B-3B036EEC0043}"/>
            </a:ext>
          </a:extLst>
        </xdr:cNvPr>
        <xdr:cNvSpPr/>
      </xdr:nvSpPr>
      <xdr:spPr>
        <a:xfrm>
          <a:off x="14541500" y="101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47625</xdr:rowOff>
    </xdr:from>
    <xdr:to>
      <xdr:col>72</xdr:col>
      <xdr:colOff>38100</xdr:colOff>
      <xdr:row>59</xdr:row>
      <xdr:rowOff>149225</xdr:rowOff>
    </xdr:to>
    <xdr:sp macro="" textlink="">
      <xdr:nvSpPr>
        <xdr:cNvPr id="537" name="フローチャート: 判断 536">
          <a:extLst>
            <a:ext uri="{FF2B5EF4-FFF2-40B4-BE49-F238E27FC236}">
              <a16:creationId xmlns:a16="http://schemas.microsoft.com/office/drawing/2014/main" id="{C3FC046B-5051-439C-AFAA-83643BDADBD0}"/>
            </a:ext>
          </a:extLst>
        </xdr:cNvPr>
        <xdr:cNvSpPr/>
      </xdr:nvSpPr>
      <xdr:spPr>
        <a:xfrm>
          <a:off x="13652500" y="1016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170815</xdr:rowOff>
    </xdr:from>
    <xdr:to>
      <xdr:col>67</xdr:col>
      <xdr:colOff>101600</xdr:colOff>
      <xdr:row>59</xdr:row>
      <xdr:rowOff>100965</xdr:rowOff>
    </xdr:to>
    <xdr:sp macro="" textlink="">
      <xdr:nvSpPr>
        <xdr:cNvPr id="538" name="フローチャート: 判断 537">
          <a:extLst>
            <a:ext uri="{FF2B5EF4-FFF2-40B4-BE49-F238E27FC236}">
              <a16:creationId xmlns:a16="http://schemas.microsoft.com/office/drawing/2014/main" id="{37ADC5B9-BEC2-470A-BCC5-0B8FA47491AF}"/>
            </a:ext>
          </a:extLst>
        </xdr:cNvPr>
        <xdr:cNvSpPr/>
      </xdr:nvSpPr>
      <xdr:spPr>
        <a:xfrm>
          <a:off x="12763500" y="101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5270"/>
    <xdr:sp macro="" textlink="">
      <xdr:nvSpPr>
        <xdr:cNvPr id="539" name="テキスト ボックス 538">
          <a:extLst>
            <a:ext uri="{FF2B5EF4-FFF2-40B4-BE49-F238E27FC236}">
              <a16:creationId xmlns:a16="http://schemas.microsoft.com/office/drawing/2014/main" id="{E9B8F5E0-50FD-4079-8BD7-FE58066144F3}"/>
            </a:ext>
          </a:extLst>
        </xdr:cNvPr>
        <xdr:cNvSpPr txBox="1"/>
      </xdr:nvSpPr>
      <xdr:spPr>
        <a:xfrm>
          <a:off x="16129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5270"/>
    <xdr:sp macro="" textlink="">
      <xdr:nvSpPr>
        <xdr:cNvPr id="540" name="テキスト ボックス 539">
          <a:extLst>
            <a:ext uri="{FF2B5EF4-FFF2-40B4-BE49-F238E27FC236}">
              <a16:creationId xmlns:a16="http://schemas.microsoft.com/office/drawing/2014/main" id="{F922FF51-38B8-4EDE-8DEC-50ECF4A3E6F4}"/>
            </a:ext>
          </a:extLst>
        </xdr:cNvPr>
        <xdr:cNvSpPr txBox="1"/>
      </xdr:nvSpPr>
      <xdr:spPr>
        <a:xfrm>
          <a:off x="1529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5270"/>
    <xdr:sp macro="" textlink="">
      <xdr:nvSpPr>
        <xdr:cNvPr id="541" name="テキスト ボックス 540">
          <a:extLst>
            <a:ext uri="{FF2B5EF4-FFF2-40B4-BE49-F238E27FC236}">
              <a16:creationId xmlns:a16="http://schemas.microsoft.com/office/drawing/2014/main" id="{DCB2123A-B5BD-456B-B28F-0E0D51C05347}"/>
            </a:ext>
          </a:extLst>
        </xdr:cNvPr>
        <xdr:cNvSpPr txBox="1"/>
      </xdr:nvSpPr>
      <xdr:spPr>
        <a:xfrm>
          <a:off x="1440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5270"/>
    <xdr:sp macro="" textlink="">
      <xdr:nvSpPr>
        <xdr:cNvPr id="542" name="テキスト ボックス 541">
          <a:extLst>
            <a:ext uri="{FF2B5EF4-FFF2-40B4-BE49-F238E27FC236}">
              <a16:creationId xmlns:a16="http://schemas.microsoft.com/office/drawing/2014/main" id="{F20492A9-3F5B-449F-B17F-2D5BED21200D}"/>
            </a:ext>
          </a:extLst>
        </xdr:cNvPr>
        <xdr:cNvSpPr txBox="1"/>
      </xdr:nvSpPr>
      <xdr:spPr>
        <a:xfrm>
          <a:off x="1351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5270"/>
    <xdr:sp macro="" textlink="">
      <xdr:nvSpPr>
        <xdr:cNvPr id="543" name="テキスト ボックス 542">
          <a:extLst>
            <a:ext uri="{FF2B5EF4-FFF2-40B4-BE49-F238E27FC236}">
              <a16:creationId xmlns:a16="http://schemas.microsoft.com/office/drawing/2014/main" id="{808B41B9-1563-4F55-B028-6B086B198E20}"/>
            </a:ext>
          </a:extLst>
        </xdr:cNvPr>
        <xdr:cNvSpPr txBox="1"/>
      </xdr:nvSpPr>
      <xdr:spPr>
        <a:xfrm>
          <a:off x="1262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136525</xdr:rowOff>
    </xdr:from>
    <xdr:to>
      <xdr:col>85</xdr:col>
      <xdr:colOff>177800</xdr:colOff>
      <xdr:row>60</xdr:row>
      <xdr:rowOff>66675</xdr:rowOff>
    </xdr:to>
    <xdr:sp macro="" textlink="">
      <xdr:nvSpPr>
        <xdr:cNvPr id="544" name="楕円 543">
          <a:extLst>
            <a:ext uri="{FF2B5EF4-FFF2-40B4-BE49-F238E27FC236}">
              <a16:creationId xmlns:a16="http://schemas.microsoft.com/office/drawing/2014/main" id="{EA65E1F6-5FAC-4A25-B6BC-7FA637D556CC}"/>
            </a:ext>
          </a:extLst>
        </xdr:cNvPr>
        <xdr:cNvSpPr/>
      </xdr:nvSpPr>
      <xdr:spPr>
        <a:xfrm>
          <a:off x="16268700" y="102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114935</xdr:rowOff>
    </xdr:from>
    <xdr:ext cx="405130" cy="259080"/>
    <xdr:sp macro="" textlink="">
      <xdr:nvSpPr>
        <xdr:cNvPr id="545" name="【学校施設】&#10;有形固定資産減価償却率該当値テキスト">
          <a:extLst>
            <a:ext uri="{FF2B5EF4-FFF2-40B4-BE49-F238E27FC236}">
              <a16:creationId xmlns:a16="http://schemas.microsoft.com/office/drawing/2014/main" id="{B6F751C5-7EE0-472F-BAD6-A8475B864E66}"/>
            </a:ext>
          </a:extLst>
        </xdr:cNvPr>
        <xdr:cNvSpPr txBox="1"/>
      </xdr:nvSpPr>
      <xdr:spPr>
        <a:xfrm>
          <a:off x="16357600" y="10230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106680</xdr:rowOff>
    </xdr:from>
    <xdr:to>
      <xdr:col>81</xdr:col>
      <xdr:colOff>101600</xdr:colOff>
      <xdr:row>60</xdr:row>
      <xdr:rowOff>36830</xdr:rowOff>
    </xdr:to>
    <xdr:sp macro="" textlink="">
      <xdr:nvSpPr>
        <xdr:cNvPr id="546" name="楕円 545">
          <a:extLst>
            <a:ext uri="{FF2B5EF4-FFF2-40B4-BE49-F238E27FC236}">
              <a16:creationId xmlns:a16="http://schemas.microsoft.com/office/drawing/2014/main" id="{B9D8965B-AAC6-40A4-B605-7CB69649D7BA}"/>
            </a:ext>
          </a:extLst>
        </xdr:cNvPr>
        <xdr:cNvSpPr/>
      </xdr:nvSpPr>
      <xdr:spPr>
        <a:xfrm>
          <a:off x="15430500" y="1022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157480</xdr:rowOff>
    </xdr:from>
    <xdr:to>
      <xdr:col>85</xdr:col>
      <xdr:colOff>127000</xdr:colOff>
      <xdr:row>60</xdr:row>
      <xdr:rowOff>15875</xdr:rowOff>
    </xdr:to>
    <xdr:cxnSp macro="">
      <xdr:nvCxnSpPr>
        <xdr:cNvPr id="547" name="直線コネクタ 546">
          <a:extLst>
            <a:ext uri="{FF2B5EF4-FFF2-40B4-BE49-F238E27FC236}">
              <a16:creationId xmlns:a16="http://schemas.microsoft.com/office/drawing/2014/main" id="{E383FDA3-4CB9-42FF-AA2A-DC7D931A85C3}"/>
            </a:ext>
          </a:extLst>
        </xdr:cNvPr>
        <xdr:cNvCxnSpPr/>
      </xdr:nvCxnSpPr>
      <xdr:spPr>
        <a:xfrm>
          <a:off x="15481300" y="1027303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63500</xdr:rowOff>
    </xdr:from>
    <xdr:to>
      <xdr:col>76</xdr:col>
      <xdr:colOff>165100</xdr:colOff>
      <xdr:row>59</xdr:row>
      <xdr:rowOff>165100</xdr:rowOff>
    </xdr:to>
    <xdr:sp macro="" textlink="">
      <xdr:nvSpPr>
        <xdr:cNvPr id="548" name="楕円 547">
          <a:extLst>
            <a:ext uri="{FF2B5EF4-FFF2-40B4-BE49-F238E27FC236}">
              <a16:creationId xmlns:a16="http://schemas.microsoft.com/office/drawing/2014/main" id="{03FF7EBF-D132-4B5C-A196-1F4C3B6BF516}"/>
            </a:ext>
          </a:extLst>
        </xdr:cNvPr>
        <xdr:cNvSpPr/>
      </xdr:nvSpPr>
      <xdr:spPr>
        <a:xfrm>
          <a:off x="14541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114300</xdr:rowOff>
    </xdr:from>
    <xdr:to>
      <xdr:col>81</xdr:col>
      <xdr:colOff>50800</xdr:colOff>
      <xdr:row>59</xdr:row>
      <xdr:rowOff>157480</xdr:rowOff>
    </xdr:to>
    <xdr:cxnSp macro="">
      <xdr:nvCxnSpPr>
        <xdr:cNvPr id="549" name="直線コネクタ 548">
          <a:extLst>
            <a:ext uri="{FF2B5EF4-FFF2-40B4-BE49-F238E27FC236}">
              <a16:creationId xmlns:a16="http://schemas.microsoft.com/office/drawing/2014/main" id="{72463A95-1390-4114-B614-BFBB95CF0E83}"/>
            </a:ext>
          </a:extLst>
        </xdr:cNvPr>
        <xdr:cNvCxnSpPr/>
      </xdr:nvCxnSpPr>
      <xdr:spPr>
        <a:xfrm>
          <a:off x="14592300" y="1022985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31750</xdr:rowOff>
    </xdr:from>
    <xdr:to>
      <xdr:col>72</xdr:col>
      <xdr:colOff>38100</xdr:colOff>
      <xdr:row>59</xdr:row>
      <xdr:rowOff>133350</xdr:rowOff>
    </xdr:to>
    <xdr:sp macro="" textlink="">
      <xdr:nvSpPr>
        <xdr:cNvPr id="550" name="楕円 549">
          <a:extLst>
            <a:ext uri="{FF2B5EF4-FFF2-40B4-BE49-F238E27FC236}">
              <a16:creationId xmlns:a16="http://schemas.microsoft.com/office/drawing/2014/main" id="{8D29B90A-BA11-4396-A585-E1E947F0F05D}"/>
            </a:ext>
          </a:extLst>
        </xdr:cNvPr>
        <xdr:cNvSpPr/>
      </xdr:nvSpPr>
      <xdr:spPr>
        <a:xfrm>
          <a:off x="136525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82550</xdr:rowOff>
    </xdr:from>
    <xdr:to>
      <xdr:col>76</xdr:col>
      <xdr:colOff>114300</xdr:colOff>
      <xdr:row>59</xdr:row>
      <xdr:rowOff>114300</xdr:rowOff>
    </xdr:to>
    <xdr:cxnSp macro="">
      <xdr:nvCxnSpPr>
        <xdr:cNvPr id="551" name="直線コネクタ 550">
          <a:extLst>
            <a:ext uri="{FF2B5EF4-FFF2-40B4-BE49-F238E27FC236}">
              <a16:creationId xmlns:a16="http://schemas.microsoft.com/office/drawing/2014/main" id="{49B6102D-37AF-4B9B-B2C1-30F52C16B932}"/>
            </a:ext>
          </a:extLst>
        </xdr:cNvPr>
        <xdr:cNvCxnSpPr/>
      </xdr:nvCxnSpPr>
      <xdr:spPr>
        <a:xfrm>
          <a:off x="13703300" y="1019810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166370</xdr:rowOff>
    </xdr:from>
    <xdr:to>
      <xdr:col>67</xdr:col>
      <xdr:colOff>101600</xdr:colOff>
      <xdr:row>59</xdr:row>
      <xdr:rowOff>96520</xdr:rowOff>
    </xdr:to>
    <xdr:sp macro="" textlink="">
      <xdr:nvSpPr>
        <xdr:cNvPr id="552" name="楕円 551">
          <a:extLst>
            <a:ext uri="{FF2B5EF4-FFF2-40B4-BE49-F238E27FC236}">
              <a16:creationId xmlns:a16="http://schemas.microsoft.com/office/drawing/2014/main" id="{ECBC6B5D-5611-47D1-B4BE-957FC9A73408}"/>
            </a:ext>
          </a:extLst>
        </xdr:cNvPr>
        <xdr:cNvSpPr/>
      </xdr:nvSpPr>
      <xdr:spPr>
        <a:xfrm>
          <a:off x="12763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45720</xdr:rowOff>
    </xdr:from>
    <xdr:to>
      <xdr:col>71</xdr:col>
      <xdr:colOff>177800</xdr:colOff>
      <xdr:row>59</xdr:row>
      <xdr:rowOff>82550</xdr:rowOff>
    </xdr:to>
    <xdr:cxnSp macro="">
      <xdr:nvCxnSpPr>
        <xdr:cNvPr id="553" name="直線コネクタ 552">
          <a:extLst>
            <a:ext uri="{FF2B5EF4-FFF2-40B4-BE49-F238E27FC236}">
              <a16:creationId xmlns:a16="http://schemas.microsoft.com/office/drawing/2014/main" id="{C35ED1A4-AE99-4D72-9201-53D859445324}"/>
            </a:ext>
          </a:extLst>
        </xdr:cNvPr>
        <xdr:cNvCxnSpPr/>
      </xdr:nvCxnSpPr>
      <xdr:spPr>
        <a:xfrm>
          <a:off x="12814300" y="101612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140335</xdr:rowOff>
    </xdr:from>
    <xdr:ext cx="405130" cy="259080"/>
    <xdr:sp macro="" textlink="">
      <xdr:nvSpPr>
        <xdr:cNvPr id="554" name="n_1aveValue【学校施設】&#10;有形固定資産減価償却率">
          <a:extLst>
            <a:ext uri="{FF2B5EF4-FFF2-40B4-BE49-F238E27FC236}">
              <a16:creationId xmlns:a16="http://schemas.microsoft.com/office/drawing/2014/main" id="{36E4EBB7-040D-41E9-9503-F989F666486C}"/>
            </a:ext>
          </a:extLst>
        </xdr:cNvPr>
        <xdr:cNvSpPr txBox="1"/>
      </xdr:nvSpPr>
      <xdr:spPr>
        <a:xfrm>
          <a:off x="15266035" y="9912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106045</xdr:rowOff>
    </xdr:from>
    <xdr:ext cx="401320" cy="259080"/>
    <xdr:sp macro="" textlink="">
      <xdr:nvSpPr>
        <xdr:cNvPr id="555" name="n_2aveValue【学校施設】&#10;有形固定資産減価償却率">
          <a:extLst>
            <a:ext uri="{FF2B5EF4-FFF2-40B4-BE49-F238E27FC236}">
              <a16:creationId xmlns:a16="http://schemas.microsoft.com/office/drawing/2014/main" id="{058D3C1A-5FDF-4988-98E8-64AE1FE0C446}"/>
            </a:ext>
          </a:extLst>
        </xdr:cNvPr>
        <xdr:cNvSpPr txBox="1"/>
      </xdr:nvSpPr>
      <xdr:spPr>
        <a:xfrm>
          <a:off x="14389735" y="98786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140335</xdr:rowOff>
    </xdr:from>
    <xdr:ext cx="401320" cy="259080"/>
    <xdr:sp macro="" textlink="">
      <xdr:nvSpPr>
        <xdr:cNvPr id="556" name="n_3aveValue【学校施設】&#10;有形固定資産減価償却率">
          <a:extLst>
            <a:ext uri="{FF2B5EF4-FFF2-40B4-BE49-F238E27FC236}">
              <a16:creationId xmlns:a16="http://schemas.microsoft.com/office/drawing/2014/main" id="{3E0FB8C7-9771-48D9-8B83-A608E03DC84D}"/>
            </a:ext>
          </a:extLst>
        </xdr:cNvPr>
        <xdr:cNvSpPr txBox="1"/>
      </xdr:nvSpPr>
      <xdr:spPr>
        <a:xfrm>
          <a:off x="13500735" y="1025588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92075</xdr:rowOff>
    </xdr:from>
    <xdr:ext cx="401320" cy="259080"/>
    <xdr:sp macro="" textlink="">
      <xdr:nvSpPr>
        <xdr:cNvPr id="557" name="n_4aveValue【学校施設】&#10;有形固定資産減価償却率">
          <a:extLst>
            <a:ext uri="{FF2B5EF4-FFF2-40B4-BE49-F238E27FC236}">
              <a16:creationId xmlns:a16="http://schemas.microsoft.com/office/drawing/2014/main" id="{E918C1F7-3D0B-4B91-B7E0-02BAC8340DDA}"/>
            </a:ext>
          </a:extLst>
        </xdr:cNvPr>
        <xdr:cNvSpPr txBox="1"/>
      </xdr:nvSpPr>
      <xdr:spPr>
        <a:xfrm>
          <a:off x="12611735" y="102076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27940</xdr:rowOff>
    </xdr:from>
    <xdr:ext cx="405130" cy="259080"/>
    <xdr:sp macro="" textlink="">
      <xdr:nvSpPr>
        <xdr:cNvPr id="558" name="n_1mainValue【学校施設】&#10;有形固定資産減価償却率">
          <a:extLst>
            <a:ext uri="{FF2B5EF4-FFF2-40B4-BE49-F238E27FC236}">
              <a16:creationId xmlns:a16="http://schemas.microsoft.com/office/drawing/2014/main" id="{10525A09-1C99-4F38-A536-086C1EAE39E9}"/>
            </a:ext>
          </a:extLst>
        </xdr:cNvPr>
        <xdr:cNvSpPr txBox="1"/>
      </xdr:nvSpPr>
      <xdr:spPr>
        <a:xfrm>
          <a:off x="15266035" y="10314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59</xdr:row>
      <xdr:rowOff>156210</xdr:rowOff>
    </xdr:from>
    <xdr:ext cx="401320" cy="255270"/>
    <xdr:sp macro="" textlink="">
      <xdr:nvSpPr>
        <xdr:cNvPr id="559" name="n_2mainValue【学校施設】&#10;有形固定資産減価償却率">
          <a:extLst>
            <a:ext uri="{FF2B5EF4-FFF2-40B4-BE49-F238E27FC236}">
              <a16:creationId xmlns:a16="http://schemas.microsoft.com/office/drawing/2014/main" id="{D217F51D-B1C7-4658-9A3E-7AD40E1E847C}"/>
            </a:ext>
          </a:extLst>
        </xdr:cNvPr>
        <xdr:cNvSpPr txBox="1"/>
      </xdr:nvSpPr>
      <xdr:spPr>
        <a:xfrm>
          <a:off x="14389735" y="102717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149860</xdr:rowOff>
    </xdr:from>
    <xdr:ext cx="401320" cy="259080"/>
    <xdr:sp macro="" textlink="">
      <xdr:nvSpPr>
        <xdr:cNvPr id="560" name="n_3mainValue【学校施設】&#10;有形固定資産減価償却率">
          <a:extLst>
            <a:ext uri="{FF2B5EF4-FFF2-40B4-BE49-F238E27FC236}">
              <a16:creationId xmlns:a16="http://schemas.microsoft.com/office/drawing/2014/main" id="{E3339587-9B21-4228-A033-C6A93EB8A702}"/>
            </a:ext>
          </a:extLst>
        </xdr:cNvPr>
        <xdr:cNvSpPr txBox="1"/>
      </xdr:nvSpPr>
      <xdr:spPr>
        <a:xfrm>
          <a:off x="13500735" y="99225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113030</xdr:rowOff>
    </xdr:from>
    <xdr:ext cx="401320" cy="259080"/>
    <xdr:sp macro="" textlink="">
      <xdr:nvSpPr>
        <xdr:cNvPr id="561" name="n_4mainValue【学校施設】&#10;有形固定資産減価償却率">
          <a:extLst>
            <a:ext uri="{FF2B5EF4-FFF2-40B4-BE49-F238E27FC236}">
              <a16:creationId xmlns:a16="http://schemas.microsoft.com/office/drawing/2014/main" id="{1EAEDF4F-844F-4B5E-B39B-3B876C0070E8}"/>
            </a:ext>
          </a:extLst>
        </xdr:cNvPr>
        <xdr:cNvSpPr txBox="1"/>
      </xdr:nvSpPr>
      <xdr:spPr>
        <a:xfrm>
          <a:off x="12611735" y="98856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4BD1714E-7B65-4333-9045-697004D3118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5EAD0406-DC3C-4BDC-9623-18104A0197B5}"/>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F0889C61-98EF-46CB-A0BF-198C871C8609}"/>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F4E1B1C6-54E8-47EE-8B76-4D9797BBDE15}"/>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2C18B520-5BF7-4876-8C87-2E8746E1491D}"/>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ED3B56FC-EDE8-488B-902E-5CE2AB11B096}"/>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79D95F62-D668-4288-A33B-24C0C0F388E9}"/>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CEA1D43B-F52A-47D2-848C-1ADA5835711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6075" cy="225425"/>
    <xdr:sp macro="" textlink="">
      <xdr:nvSpPr>
        <xdr:cNvPr id="570" name="テキスト ボックス 569">
          <a:extLst>
            <a:ext uri="{FF2B5EF4-FFF2-40B4-BE49-F238E27FC236}">
              <a16:creationId xmlns:a16="http://schemas.microsoft.com/office/drawing/2014/main" id="{84DF2015-58A4-4434-9770-481091128D14}"/>
            </a:ext>
          </a:extLst>
        </xdr:cNvPr>
        <xdr:cNvSpPr txBox="1"/>
      </xdr:nvSpPr>
      <xdr:spPr>
        <a:xfrm>
          <a:off x="18249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7AAB6079-AE49-4405-A6E5-E36CEDD624A5}"/>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AC24BD23-559B-4781-A5B2-12657CE9E266}"/>
            </a:ext>
          </a:extLst>
        </xdr:cNvPr>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3550" cy="255270"/>
    <xdr:sp macro="" textlink="">
      <xdr:nvSpPr>
        <xdr:cNvPr id="573" name="テキスト ボックス 572">
          <a:extLst>
            <a:ext uri="{FF2B5EF4-FFF2-40B4-BE49-F238E27FC236}">
              <a16:creationId xmlns:a16="http://schemas.microsoft.com/office/drawing/2014/main" id="{DB612E60-A486-46DE-A721-EDBA9C696FEE}"/>
            </a:ext>
          </a:extLst>
        </xdr:cNvPr>
        <xdr:cNvSpPr txBox="1"/>
      </xdr:nvSpPr>
      <xdr:spPr>
        <a:xfrm>
          <a:off x="17820640" y="108305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AA5152BA-25B3-4DE7-A222-EF1ED87C9291}"/>
            </a:ext>
          </a:extLst>
        </xdr:cNvPr>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3550" cy="255270"/>
    <xdr:sp macro="" textlink="">
      <xdr:nvSpPr>
        <xdr:cNvPr id="575" name="テキスト ボックス 574">
          <a:extLst>
            <a:ext uri="{FF2B5EF4-FFF2-40B4-BE49-F238E27FC236}">
              <a16:creationId xmlns:a16="http://schemas.microsoft.com/office/drawing/2014/main" id="{65C42FC3-8D3F-4166-B492-AA56772822F2}"/>
            </a:ext>
          </a:extLst>
        </xdr:cNvPr>
        <xdr:cNvSpPr txBox="1"/>
      </xdr:nvSpPr>
      <xdr:spPr>
        <a:xfrm>
          <a:off x="17820640" y="103733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3DB3937F-D5DF-46A3-BD48-8F45F7109D86}"/>
            </a:ext>
          </a:extLst>
        </xdr:cNvPr>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3550" cy="255270"/>
    <xdr:sp macro="" textlink="">
      <xdr:nvSpPr>
        <xdr:cNvPr id="577" name="テキスト ボックス 576">
          <a:extLst>
            <a:ext uri="{FF2B5EF4-FFF2-40B4-BE49-F238E27FC236}">
              <a16:creationId xmlns:a16="http://schemas.microsoft.com/office/drawing/2014/main" id="{B07338EA-3F3D-4C6D-B523-E5534055269B}"/>
            </a:ext>
          </a:extLst>
        </xdr:cNvPr>
        <xdr:cNvSpPr txBox="1"/>
      </xdr:nvSpPr>
      <xdr:spPr>
        <a:xfrm>
          <a:off x="17820640" y="99161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6029FC4A-1431-4994-B7DA-2E4FA02806E9}"/>
            </a:ext>
          </a:extLst>
        </xdr:cNvPr>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3550" cy="255270"/>
    <xdr:sp macro="" textlink="">
      <xdr:nvSpPr>
        <xdr:cNvPr id="579" name="テキスト ボックス 578">
          <a:extLst>
            <a:ext uri="{FF2B5EF4-FFF2-40B4-BE49-F238E27FC236}">
              <a16:creationId xmlns:a16="http://schemas.microsoft.com/office/drawing/2014/main" id="{200F67FD-1F9A-4469-8859-75947BCC9647}"/>
            </a:ext>
          </a:extLst>
        </xdr:cNvPr>
        <xdr:cNvSpPr txBox="1"/>
      </xdr:nvSpPr>
      <xdr:spPr>
        <a:xfrm>
          <a:off x="17820640" y="94589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8B4B8C29-CD7A-46CA-86FC-4226B07C8889}"/>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3550" cy="255270"/>
    <xdr:sp macro="" textlink="">
      <xdr:nvSpPr>
        <xdr:cNvPr id="581" name="テキスト ボックス 580">
          <a:extLst>
            <a:ext uri="{FF2B5EF4-FFF2-40B4-BE49-F238E27FC236}">
              <a16:creationId xmlns:a16="http://schemas.microsoft.com/office/drawing/2014/main" id="{12D0B4B0-5F77-4108-8DE7-AEE2677B44FA}"/>
            </a:ext>
          </a:extLst>
        </xdr:cNvPr>
        <xdr:cNvSpPr txBox="1"/>
      </xdr:nvSpPr>
      <xdr:spPr>
        <a:xfrm>
          <a:off x="17820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330D5C02-27A5-45D9-87E8-F6011F26B74A}"/>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41910</xdr:rowOff>
    </xdr:from>
    <xdr:to>
      <xdr:col>116</xdr:col>
      <xdr:colOff>62865</xdr:colOff>
      <xdr:row>63</xdr:row>
      <xdr:rowOff>100330</xdr:rowOff>
    </xdr:to>
    <xdr:cxnSp macro="">
      <xdr:nvCxnSpPr>
        <xdr:cNvPr id="583" name="直線コネクタ 582">
          <a:extLst>
            <a:ext uri="{FF2B5EF4-FFF2-40B4-BE49-F238E27FC236}">
              <a16:creationId xmlns:a16="http://schemas.microsoft.com/office/drawing/2014/main" id="{02E2D617-80D3-4266-B81D-DC8786FF1480}"/>
            </a:ext>
          </a:extLst>
        </xdr:cNvPr>
        <xdr:cNvCxnSpPr/>
      </xdr:nvCxnSpPr>
      <xdr:spPr>
        <a:xfrm flipV="1">
          <a:off x="22160865" y="9643110"/>
          <a:ext cx="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104140</xdr:rowOff>
    </xdr:from>
    <xdr:ext cx="469900" cy="259080"/>
    <xdr:sp macro="" textlink="">
      <xdr:nvSpPr>
        <xdr:cNvPr id="584" name="【学校施設】&#10;一人当たり面積最小値テキスト">
          <a:extLst>
            <a:ext uri="{FF2B5EF4-FFF2-40B4-BE49-F238E27FC236}">
              <a16:creationId xmlns:a16="http://schemas.microsoft.com/office/drawing/2014/main" id="{B0B8D4A3-D87C-4D41-A7D1-8224874B8BF3}"/>
            </a:ext>
          </a:extLst>
        </xdr:cNvPr>
        <xdr:cNvSpPr txBox="1"/>
      </xdr:nvSpPr>
      <xdr:spPr>
        <a:xfrm>
          <a:off x="22199600" y="10905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0.155</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100330</xdr:rowOff>
    </xdr:from>
    <xdr:to>
      <xdr:col>116</xdr:col>
      <xdr:colOff>152400</xdr:colOff>
      <xdr:row>63</xdr:row>
      <xdr:rowOff>100330</xdr:rowOff>
    </xdr:to>
    <xdr:cxnSp macro="">
      <xdr:nvCxnSpPr>
        <xdr:cNvPr id="585" name="直線コネクタ 584">
          <a:extLst>
            <a:ext uri="{FF2B5EF4-FFF2-40B4-BE49-F238E27FC236}">
              <a16:creationId xmlns:a16="http://schemas.microsoft.com/office/drawing/2014/main" id="{1B7132D3-4A14-459D-8394-8A79D1830174}"/>
            </a:ext>
          </a:extLst>
        </xdr:cNvPr>
        <xdr:cNvCxnSpPr/>
      </xdr:nvCxnSpPr>
      <xdr:spPr>
        <a:xfrm>
          <a:off x="22072600" y="1090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160020</xdr:rowOff>
    </xdr:from>
    <xdr:ext cx="469900" cy="259080"/>
    <xdr:sp macro="" textlink="">
      <xdr:nvSpPr>
        <xdr:cNvPr id="586" name="【学校施設】&#10;一人当たり面積最大値テキスト">
          <a:extLst>
            <a:ext uri="{FF2B5EF4-FFF2-40B4-BE49-F238E27FC236}">
              <a16:creationId xmlns:a16="http://schemas.microsoft.com/office/drawing/2014/main" id="{695012C9-8E83-4F45-B23F-CDFE6F0BE9F0}"/>
            </a:ext>
          </a:extLst>
        </xdr:cNvPr>
        <xdr:cNvSpPr txBox="1"/>
      </xdr:nvSpPr>
      <xdr:spPr>
        <a:xfrm>
          <a:off x="22199600" y="9418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2.908</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41910</xdr:rowOff>
    </xdr:from>
    <xdr:to>
      <xdr:col>116</xdr:col>
      <xdr:colOff>152400</xdr:colOff>
      <xdr:row>56</xdr:row>
      <xdr:rowOff>41910</xdr:rowOff>
    </xdr:to>
    <xdr:cxnSp macro="">
      <xdr:nvCxnSpPr>
        <xdr:cNvPr id="587" name="直線コネクタ 586">
          <a:extLst>
            <a:ext uri="{FF2B5EF4-FFF2-40B4-BE49-F238E27FC236}">
              <a16:creationId xmlns:a16="http://schemas.microsoft.com/office/drawing/2014/main" id="{3F59963E-2F89-4E97-ACAD-1D870404B5B5}"/>
            </a:ext>
          </a:extLst>
        </xdr:cNvPr>
        <xdr:cNvCxnSpPr/>
      </xdr:nvCxnSpPr>
      <xdr:spPr>
        <a:xfrm>
          <a:off x="22072600" y="964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95250</xdr:rowOff>
    </xdr:from>
    <xdr:ext cx="469900" cy="259080"/>
    <xdr:sp macro="" textlink="">
      <xdr:nvSpPr>
        <xdr:cNvPr id="588" name="【学校施設】&#10;一人当たり面積平均値テキスト">
          <a:extLst>
            <a:ext uri="{FF2B5EF4-FFF2-40B4-BE49-F238E27FC236}">
              <a16:creationId xmlns:a16="http://schemas.microsoft.com/office/drawing/2014/main" id="{D03A70B3-6702-48A1-A5EC-102B4B274FA9}"/>
            </a:ext>
          </a:extLst>
        </xdr:cNvPr>
        <xdr:cNvSpPr txBox="1"/>
      </xdr:nvSpPr>
      <xdr:spPr>
        <a:xfrm>
          <a:off x="22199600" y="10210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59</xdr:row>
      <xdr:rowOff>116840</xdr:rowOff>
    </xdr:from>
    <xdr:to>
      <xdr:col>116</xdr:col>
      <xdr:colOff>114300</xdr:colOff>
      <xdr:row>60</xdr:row>
      <xdr:rowOff>46990</xdr:rowOff>
    </xdr:to>
    <xdr:sp macro="" textlink="">
      <xdr:nvSpPr>
        <xdr:cNvPr id="589" name="フローチャート: 判断 588">
          <a:extLst>
            <a:ext uri="{FF2B5EF4-FFF2-40B4-BE49-F238E27FC236}">
              <a16:creationId xmlns:a16="http://schemas.microsoft.com/office/drawing/2014/main" id="{65CBC600-FC84-4C09-B1A1-326C67B319BC}"/>
            </a:ext>
          </a:extLst>
        </xdr:cNvPr>
        <xdr:cNvSpPr/>
      </xdr:nvSpPr>
      <xdr:spPr>
        <a:xfrm>
          <a:off x="22110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123825</xdr:rowOff>
    </xdr:from>
    <xdr:to>
      <xdr:col>112</xdr:col>
      <xdr:colOff>38100</xdr:colOff>
      <xdr:row>60</xdr:row>
      <xdr:rowOff>53975</xdr:rowOff>
    </xdr:to>
    <xdr:sp macro="" textlink="">
      <xdr:nvSpPr>
        <xdr:cNvPr id="590" name="フローチャート: 判断 589">
          <a:extLst>
            <a:ext uri="{FF2B5EF4-FFF2-40B4-BE49-F238E27FC236}">
              <a16:creationId xmlns:a16="http://schemas.microsoft.com/office/drawing/2014/main" id="{FF3992C5-AAE2-42DC-9F3A-AE1E6C6C53B1}"/>
            </a:ext>
          </a:extLst>
        </xdr:cNvPr>
        <xdr:cNvSpPr/>
      </xdr:nvSpPr>
      <xdr:spPr>
        <a:xfrm>
          <a:off x="21272500" y="1023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115570</xdr:rowOff>
    </xdr:from>
    <xdr:to>
      <xdr:col>107</xdr:col>
      <xdr:colOff>101600</xdr:colOff>
      <xdr:row>60</xdr:row>
      <xdr:rowOff>45720</xdr:rowOff>
    </xdr:to>
    <xdr:sp macro="" textlink="">
      <xdr:nvSpPr>
        <xdr:cNvPr id="591" name="フローチャート: 判断 590">
          <a:extLst>
            <a:ext uri="{FF2B5EF4-FFF2-40B4-BE49-F238E27FC236}">
              <a16:creationId xmlns:a16="http://schemas.microsoft.com/office/drawing/2014/main" id="{D69351E8-4E7F-4CFE-8D2C-77627AE2D86C}"/>
            </a:ext>
          </a:extLst>
        </xdr:cNvPr>
        <xdr:cNvSpPr/>
      </xdr:nvSpPr>
      <xdr:spPr>
        <a:xfrm>
          <a:off x="20383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41275</xdr:rowOff>
    </xdr:from>
    <xdr:to>
      <xdr:col>102</xdr:col>
      <xdr:colOff>165100</xdr:colOff>
      <xdr:row>59</xdr:row>
      <xdr:rowOff>143510</xdr:rowOff>
    </xdr:to>
    <xdr:sp macro="" textlink="">
      <xdr:nvSpPr>
        <xdr:cNvPr id="592" name="フローチャート: 判断 591">
          <a:extLst>
            <a:ext uri="{FF2B5EF4-FFF2-40B4-BE49-F238E27FC236}">
              <a16:creationId xmlns:a16="http://schemas.microsoft.com/office/drawing/2014/main" id="{93A5995A-52A0-48B7-BC7B-2BBA4790DA1D}"/>
            </a:ext>
          </a:extLst>
        </xdr:cNvPr>
        <xdr:cNvSpPr/>
      </xdr:nvSpPr>
      <xdr:spPr>
        <a:xfrm>
          <a:off x="19494500" y="10156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31750</xdr:rowOff>
    </xdr:from>
    <xdr:to>
      <xdr:col>98</xdr:col>
      <xdr:colOff>38100</xdr:colOff>
      <xdr:row>59</xdr:row>
      <xdr:rowOff>133350</xdr:rowOff>
    </xdr:to>
    <xdr:sp macro="" textlink="">
      <xdr:nvSpPr>
        <xdr:cNvPr id="593" name="フローチャート: 判断 592">
          <a:extLst>
            <a:ext uri="{FF2B5EF4-FFF2-40B4-BE49-F238E27FC236}">
              <a16:creationId xmlns:a16="http://schemas.microsoft.com/office/drawing/2014/main" id="{032BF949-BFB8-4A42-9867-DBA91F1978CB}"/>
            </a:ext>
          </a:extLst>
        </xdr:cNvPr>
        <xdr:cNvSpPr/>
      </xdr:nvSpPr>
      <xdr:spPr>
        <a:xfrm>
          <a:off x="18605500" y="1014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5270"/>
    <xdr:sp macro="" textlink="">
      <xdr:nvSpPr>
        <xdr:cNvPr id="594" name="テキスト ボックス 593">
          <a:extLst>
            <a:ext uri="{FF2B5EF4-FFF2-40B4-BE49-F238E27FC236}">
              <a16:creationId xmlns:a16="http://schemas.microsoft.com/office/drawing/2014/main" id="{5AB8F0D7-372D-4C71-A3B1-ED6960F88970}"/>
            </a:ext>
          </a:extLst>
        </xdr:cNvPr>
        <xdr:cNvSpPr txBox="1"/>
      </xdr:nvSpPr>
      <xdr:spPr>
        <a:xfrm>
          <a:off x="21971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5270"/>
    <xdr:sp macro="" textlink="">
      <xdr:nvSpPr>
        <xdr:cNvPr id="595" name="テキスト ボックス 594">
          <a:extLst>
            <a:ext uri="{FF2B5EF4-FFF2-40B4-BE49-F238E27FC236}">
              <a16:creationId xmlns:a16="http://schemas.microsoft.com/office/drawing/2014/main" id="{D33C6955-A9EF-46C3-BF88-93DA66F11646}"/>
            </a:ext>
          </a:extLst>
        </xdr:cNvPr>
        <xdr:cNvSpPr txBox="1"/>
      </xdr:nvSpPr>
      <xdr:spPr>
        <a:xfrm>
          <a:off x="2113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5270"/>
    <xdr:sp macro="" textlink="">
      <xdr:nvSpPr>
        <xdr:cNvPr id="596" name="テキスト ボックス 595">
          <a:extLst>
            <a:ext uri="{FF2B5EF4-FFF2-40B4-BE49-F238E27FC236}">
              <a16:creationId xmlns:a16="http://schemas.microsoft.com/office/drawing/2014/main" id="{18B71ED8-9B68-4F64-8F8E-D999CDF6C32D}"/>
            </a:ext>
          </a:extLst>
        </xdr:cNvPr>
        <xdr:cNvSpPr txBox="1"/>
      </xdr:nvSpPr>
      <xdr:spPr>
        <a:xfrm>
          <a:off x="2024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5270"/>
    <xdr:sp macro="" textlink="">
      <xdr:nvSpPr>
        <xdr:cNvPr id="597" name="テキスト ボックス 596">
          <a:extLst>
            <a:ext uri="{FF2B5EF4-FFF2-40B4-BE49-F238E27FC236}">
              <a16:creationId xmlns:a16="http://schemas.microsoft.com/office/drawing/2014/main" id="{838E4C7C-F940-4577-8864-96B073BFE21B}"/>
            </a:ext>
          </a:extLst>
        </xdr:cNvPr>
        <xdr:cNvSpPr txBox="1"/>
      </xdr:nvSpPr>
      <xdr:spPr>
        <a:xfrm>
          <a:off x="19354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5270"/>
    <xdr:sp macro="" textlink="">
      <xdr:nvSpPr>
        <xdr:cNvPr id="598" name="テキスト ボックス 597">
          <a:extLst>
            <a:ext uri="{FF2B5EF4-FFF2-40B4-BE49-F238E27FC236}">
              <a16:creationId xmlns:a16="http://schemas.microsoft.com/office/drawing/2014/main" id="{D0089A97-8855-4954-8977-E567980F4668}"/>
            </a:ext>
          </a:extLst>
        </xdr:cNvPr>
        <xdr:cNvSpPr txBox="1"/>
      </xdr:nvSpPr>
      <xdr:spPr>
        <a:xfrm>
          <a:off x="18465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128270</xdr:rowOff>
    </xdr:from>
    <xdr:to>
      <xdr:col>116</xdr:col>
      <xdr:colOff>114300</xdr:colOff>
      <xdr:row>58</xdr:row>
      <xdr:rowOff>58420</xdr:rowOff>
    </xdr:to>
    <xdr:sp macro="" textlink="">
      <xdr:nvSpPr>
        <xdr:cNvPr id="599" name="楕円 598">
          <a:extLst>
            <a:ext uri="{FF2B5EF4-FFF2-40B4-BE49-F238E27FC236}">
              <a16:creationId xmlns:a16="http://schemas.microsoft.com/office/drawing/2014/main" id="{ADCC65D4-BCC7-40C3-AFCF-3682F0CE4A8B}"/>
            </a:ext>
          </a:extLst>
        </xdr:cNvPr>
        <xdr:cNvSpPr/>
      </xdr:nvSpPr>
      <xdr:spPr>
        <a:xfrm>
          <a:off x="221107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151130</xdr:rowOff>
    </xdr:from>
    <xdr:ext cx="469900" cy="259080"/>
    <xdr:sp macro="" textlink="">
      <xdr:nvSpPr>
        <xdr:cNvPr id="600" name="【学校施設】&#10;一人当たり面積該当値テキスト">
          <a:extLst>
            <a:ext uri="{FF2B5EF4-FFF2-40B4-BE49-F238E27FC236}">
              <a16:creationId xmlns:a16="http://schemas.microsoft.com/office/drawing/2014/main" id="{06210A5C-2E8D-4E63-80E2-E428578E035F}"/>
            </a:ext>
          </a:extLst>
        </xdr:cNvPr>
        <xdr:cNvSpPr txBox="1"/>
      </xdr:nvSpPr>
      <xdr:spPr>
        <a:xfrm>
          <a:off x="22199600" y="9752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149860</xdr:rowOff>
    </xdr:from>
    <xdr:to>
      <xdr:col>112</xdr:col>
      <xdr:colOff>38100</xdr:colOff>
      <xdr:row>58</xdr:row>
      <xdr:rowOff>80010</xdr:rowOff>
    </xdr:to>
    <xdr:sp macro="" textlink="">
      <xdr:nvSpPr>
        <xdr:cNvPr id="601" name="楕円 600">
          <a:extLst>
            <a:ext uri="{FF2B5EF4-FFF2-40B4-BE49-F238E27FC236}">
              <a16:creationId xmlns:a16="http://schemas.microsoft.com/office/drawing/2014/main" id="{C5522175-720D-45DA-8CF4-E65CE8D4061B}"/>
            </a:ext>
          </a:extLst>
        </xdr:cNvPr>
        <xdr:cNvSpPr/>
      </xdr:nvSpPr>
      <xdr:spPr>
        <a:xfrm>
          <a:off x="212725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7620</xdr:rowOff>
    </xdr:from>
    <xdr:to>
      <xdr:col>116</xdr:col>
      <xdr:colOff>63500</xdr:colOff>
      <xdr:row>58</xdr:row>
      <xdr:rowOff>29210</xdr:rowOff>
    </xdr:to>
    <xdr:cxnSp macro="">
      <xdr:nvCxnSpPr>
        <xdr:cNvPr id="602" name="直線コネクタ 601">
          <a:extLst>
            <a:ext uri="{FF2B5EF4-FFF2-40B4-BE49-F238E27FC236}">
              <a16:creationId xmlns:a16="http://schemas.microsoft.com/office/drawing/2014/main" id="{9CBCD1C9-0E75-4DB0-A8B5-CE74006016B1}"/>
            </a:ext>
          </a:extLst>
        </xdr:cNvPr>
        <xdr:cNvCxnSpPr/>
      </xdr:nvCxnSpPr>
      <xdr:spPr>
        <a:xfrm flipV="1">
          <a:off x="21323300" y="995172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635</xdr:rowOff>
    </xdr:from>
    <xdr:to>
      <xdr:col>107</xdr:col>
      <xdr:colOff>101600</xdr:colOff>
      <xdr:row>58</xdr:row>
      <xdr:rowOff>102235</xdr:rowOff>
    </xdr:to>
    <xdr:sp macro="" textlink="">
      <xdr:nvSpPr>
        <xdr:cNvPr id="603" name="楕円 602">
          <a:extLst>
            <a:ext uri="{FF2B5EF4-FFF2-40B4-BE49-F238E27FC236}">
              <a16:creationId xmlns:a16="http://schemas.microsoft.com/office/drawing/2014/main" id="{8AE6980B-EC3F-4FED-A40E-E0E977AC5E6D}"/>
            </a:ext>
          </a:extLst>
        </xdr:cNvPr>
        <xdr:cNvSpPr/>
      </xdr:nvSpPr>
      <xdr:spPr>
        <a:xfrm>
          <a:off x="20383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29210</xdr:rowOff>
    </xdr:from>
    <xdr:to>
      <xdr:col>111</xdr:col>
      <xdr:colOff>177800</xdr:colOff>
      <xdr:row>58</xdr:row>
      <xdr:rowOff>52070</xdr:rowOff>
    </xdr:to>
    <xdr:cxnSp macro="">
      <xdr:nvCxnSpPr>
        <xdr:cNvPr id="604" name="直線コネクタ 603">
          <a:extLst>
            <a:ext uri="{FF2B5EF4-FFF2-40B4-BE49-F238E27FC236}">
              <a16:creationId xmlns:a16="http://schemas.microsoft.com/office/drawing/2014/main" id="{06202524-92B3-467C-9C3B-9BC07D1CDCF0}"/>
            </a:ext>
          </a:extLst>
        </xdr:cNvPr>
        <xdr:cNvCxnSpPr/>
      </xdr:nvCxnSpPr>
      <xdr:spPr>
        <a:xfrm flipV="1">
          <a:off x="20434300" y="99733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18415</xdr:rowOff>
    </xdr:from>
    <xdr:to>
      <xdr:col>102</xdr:col>
      <xdr:colOff>165100</xdr:colOff>
      <xdr:row>58</xdr:row>
      <xdr:rowOff>120650</xdr:rowOff>
    </xdr:to>
    <xdr:sp macro="" textlink="">
      <xdr:nvSpPr>
        <xdr:cNvPr id="605" name="楕円 604">
          <a:extLst>
            <a:ext uri="{FF2B5EF4-FFF2-40B4-BE49-F238E27FC236}">
              <a16:creationId xmlns:a16="http://schemas.microsoft.com/office/drawing/2014/main" id="{5A2D4CF0-B90E-488D-8BE3-6A4D58384C11}"/>
            </a:ext>
          </a:extLst>
        </xdr:cNvPr>
        <xdr:cNvSpPr/>
      </xdr:nvSpPr>
      <xdr:spPr>
        <a:xfrm>
          <a:off x="19494500" y="9962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52070</xdr:rowOff>
    </xdr:from>
    <xdr:to>
      <xdr:col>107</xdr:col>
      <xdr:colOff>50800</xdr:colOff>
      <xdr:row>58</xdr:row>
      <xdr:rowOff>69215</xdr:rowOff>
    </xdr:to>
    <xdr:cxnSp macro="">
      <xdr:nvCxnSpPr>
        <xdr:cNvPr id="606" name="直線コネクタ 605">
          <a:extLst>
            <a:ext uri="{FF2B5EF4-FFF2-40B4-BE49-F238E27FC236}">
              <a16:creationId xmlns:a16="http://schemas.microsoft.com/office/drawing/2014/main" id="{62A034F4-D59C-4D68-84B1-05DBA72355D0}"/>
            </a:ext>
          </a:extLst>
        </xdr:cNvPr>
        <xdr:cNvCxnSpPr/>
      </xdr:nvCxnSpPr>
      <xdr:spPr>
        <a:xfrm flipV="1">
          <a:off x="19545300" y="999617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33020</xdr:rowOff>
    </xdr:from>
    <xdr:to>
      <xdr:col>98</xdr:col>
      <xdr:colOff>38100</xdr:colOff>
      <xdr:row>58</xdr:row>
      <xdr:rowOff>134620</xdr:rowOff>
    </xdr:to>
    <xdr:sp macro="" textlink="">
      <xdr:nvSpPr>
        <xdr:cNvPr id="607" name="楕円 606">
          <a:extLst>
            <a:ext uri="{FF2B5EF4-FFF2-40B4-BE49-F238E27FC236}">
              <a16:creationId xmlns:a16="http://schemas.microsoft.com/office/drawing/2014/main" id="{6F745F5C-8E9A-4764-8CF2-3107EC9FF817}"/>
            </a:ext>
          </a:extLst>
        </xdr:cNvPr>
        <xdr:cNvSpPr/>
      </xdr:nvSpPr>
      <xdr:spPr>
        <a:xfrm>
          <a:off x="18605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69215</xdr:rowOff>
    </xdr:from>
    <xdr:to>
      <xdr:col>102</xdr:col>
      <xdr:colOff>114300</xdr:colOff>
      <xdr:row>58</xdr:row>
      <xdr:rowOff>83820</xdr:rowOff>
    </xdr:to>
    <xdr:cxnSp macro="">
      <xdr:nvCxnSpPr>
        <xdr:cNvPr id="608" name="直線コネクタ 607">
          <a:extLst>
            <a:ext uri="{FF2B5EF4-FFF2-40B4-BE49-F238E27FC236}">
              <a16:creationId xmlns:a16="http://schemas.microsoft.com/office/drawing/2014/main" id="{27A3DEBC-57A7-40B4-9679-42DB2213DAC5}"/>
            </a:ext>
          </a:extLst>
        </xdr:cNvPr>
        <xdr:cNvCxnSpPr/>
      </xdr:nvCxnSpPr>
      <xdr:spPr>
        <a:xfrm flipV="1">
          <a:off x="18656300" y="1001331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45085</xdr:rowOff>
    </xdr:from>
    <xdr:ext cx="469900" cy="258445"/>
    <xdr:sp macro="" textlink="">
      <xdr:nvSpPr>
        <xdr:cNvPr id="609" name="n_1aveValue【学校施設】&#10;一人当たり面積">
          <a:extLst>
            <a:ext uri="{FF2B5EF4-FFF2-40B4-BE49-F238E27FC236}">
              <a16:creationId xmlns:a16="http://schemas.microsoft.com/office/drawing/2014/main" id="{DDEF8849-18EE-4B63-8804-21AFB1DD92D0}"/>
            </a:ext>
          </a:extLst>
        </xdr:cNvPr>
        <xdr:cNvSpPr txBox="1"/>
      </xdr:nvSpPr>
      <xdr:spPr>
        <a:xfrm>
          <a:off x="21075650" y="103320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36830</xdr:rowOff>
    </xdr:from>
    <xdr:ext cx="466090" cy="259080"/>
    <xdr:sp macro="" textlink="">
      <xdr:nvSpPr>
        <xdr:cNvPr id="610" name="n_2aveValue【学校施設】&#10;一人当たり面積">
          <a:extLst>
            <a:ext uri="{FF2B5EF4-FFF2-40B4-BE49-F238E27FC236}">
              <a16:creationId xmlns:a16="http://schemas.microsoft.com/office/drawing/2014/main" id="{EB55A68D-F42D-4D98-AE84-14051484D2CC}"/>
            </a:ext>
          </a:extLst>
        </xdr:cNvPr>
        <xdr:cNvSpPr txBox="1"/>
      </xdr:nvSpPr>
      <xdr:spPr>
        <a:xfrm>
          <a:off x="20199350" y="103238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59</xdr:row>
      <xdr:rowOff>133985</xdr:rowOff>
    </xdr:from>
    <xdr:ext cx="466090" cy="255270"/>
    <xdr:sp macro="" textlink="">
      <xdr:nvSpPr>
        <xdr:cNvPr id="611" name="n_3aveValue【学校施設】&#10;一人当たり面積">
          <a:extLst>
            <a:ext uri="{FF2B5EF4-FFF2-40B4-BE49-F238E27FC236}">
              <a16:creationId xmlns:a16="http://schemas.microsoft.com/office/drawing/2014/main" id="{17D595BC-5C5D-491E-952C-DBBB2CCA2827}"/>
            </a:ext>
          </a:extLst>
        </xdr:cNvPr>
        <xdr:cNvSpPr txBox="1"/>
      </xdr:nvSpPr>
      <xdr:spPr>
        <a:xfrm>
          <a:off x="19310350" y="1024953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124460</xdr:rowOff>
    </xdr:from>
    <xdr:ext cx="466090" cy="259080"/>
    <xdr:sp macro="" textlink="">
      <xdr:nvSpPr>
        <xdr:cNvPr id="612" name="n_4aveValue【学校施設】&#10;一人当たり面積">
          <a:extLst>
            <a:ext uri="{FF2B5EF4-FFF2-40B4-BE49-F238E27FC236}">
              <a16:creationId xmlns:a16="http://schemas.microsoft.com/office/drawing/2014/main" id="{D7673520-4467-44DE-8D87-B3E7F0DBEEE4}"/>
            </a:ext>
          </a:extLst>
        </xdr:cNvPr>
        <xdr:cNvSpPr txBox="1"/>
      </xdr:nvSpPr>
      <xdr:spPr>
        <a:xfrm>
          <a:off x="18421350" y="102400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56</xdr:row>
      <xdr:rowOff>96520</xdr:rowOff>
    </xdr:from>
    <xdr:ext cx="469900" cy="259080"/>
    <xdr:sp macro="" textlink="">
      <xdr:nvSpPr>
        <xdr:cNvPr id="613" name="n_1mainValue【学校施設】&#10;一人当たり面積">
          <a:extLst>
            <a:ext uri="{FF2B5EF4-FFF2-40B4-BE49-F238E27FC236}">
              <a16:creationId xmlns:a16="http://schemas.microsoft.com/office/drawing/2014/main" id="{748C9467-FC21-4961-829A-D1C2550F9920}"/>
            </a:ext>
          </a:extLst>
        </xdr:cNvPr>
        <xdr:cNvSpPr txBox="1"/>
      </xdr:nvSpPr>
      <xdr:spPr>
        <a:xfrm>
          <a:off x="21075650" y="969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56</xdr:row>
      <xdr:rowOff>118745</xdr:rowOff>
    </xdr:from>
    <xdr:ext cx="466090" cy="259080"/>
    <xdr:sp macro="" textlink="">
      <xdr:nvSpPr>
        <xdr:cNvPr id="614" name="n_2mainValue【学校施設】&#10;一人当たり面積">
          <a:extLst>
            <a:ext uri="{FF2B5EF4-FFF2-40B4-BE49-F238E27FC236}">
              <a16:creationId xmlns:a16="http://schemas.microsoft.com/office/drawing/2014/main" id="{EC74E464-1BAF-49C8-BEA9-D2E4EC32EE2B}"/>
            </a:ext>
          </a:extLst>
        </xdr:cNvPr>
        <xdr:cNvSpPr txBox="1"/>
      </xdr:nvSpPr>
      <xdr:spPr>
        <a:xfrm>
          <a:off x="20199350" y="97199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56</xdr:row>
      <xdr:rowOff>136525</xdr:rowOff>
    </xdr:from>
    <xdr:ext cx="466090" cy="258445"/>
    <xdr:sp macro="" textlink="">
      <xdr:nvSpPr>
        <xdr:cNvPr id="615" name="n_3mainValue【学校施設】&#10;一人当たり面積">
          <a:extLst>
            <a:ext uri="{FF2B5EF4-FFF2-40B4-BE49-F238E27FC236}">
              <a16:creationId xmlns:a16="http://schemas.microsoft.com/office/drawing/2014/main" id="{A447D8F5-7961-439F-BA4B-EA159055BCB2}"/>
            </a:ext>
          </a:extLst>
        </xdr:cNvPr>
        <xdr:cNvSpPr txBox="1"/>
      </xdr:nvSpPr>
      <xdr:spPr>
        <a:xfrm>
          <a:off x="19310350" y="97377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56</xdr:row>
      <xdr:rowOff>151765</xdr:rowOff>
    </xdr:from>
    <xdr:ext cx="466090" cy="259080"/>
    <xdr:sp macro="" textlink="">
      <xdr:nvSpPr>
        <xdr:cNvPr id="616" name="n_4mainValue【学校施設】&#10;一人当たり面積">
          <a:extLst>
            <a:ext uri="{FF2B5EF4-FFF2-40B4-BE49-F238E27FC236}">
              <a16:creationId xmlns:a16="http://schemas.microsoft.com/office/drawing/2014/main" id="{61BB8908-0C04-4814-A6AD-9A6926C36A72}"/>
            </a:ext>
          </a:extLst>
        </xdr:cNvPr>
        <xdr:cNvSpPr txBox="1"/>
      </xdr:nvSpPr>
      <xdr:spPr>
        <a:xfrm>
          <a:off x="18421350" y="97529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7AADA49E-C16B-4746-AD58-42650E70B3C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429D1794-9D09-438B-89AF-4C2B30E0C73C}"/>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1B2BD6E1-0F6B-4748-B218-3ECC43A1BC2C}"/>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78CA1096-3895-4E74-A491-DF72CF641406}"/>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0DFA9C50-68A5-44E0-B4BC-7189CD2824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19FAF025-416C-4953-8B9B-11D69CE38291}"/>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D80255CA-F272-4EDC-9327-6C77820960A6}"/>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D0893F76-01BC-481F-85DF-3B9C0DB0494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a:extLst>
            <a:ext uri="{FF2B5EF4-FFF2-40B4-BE49-F238E27FC236}">
              <a16:creationId xmlns:a16="http://schemas.microsoft.com/office/drawing/2014/main" id="{62CAB5D7-C6C3-4575-803C-06EA9CAAF4A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a:extLst>
            <a:ext uri="{FF2B5EF4-FFF2-40B4-BE49-F238E27FC236}">
              <a16:creationId xmlns:a16="http://schemas.microsoft.com/office/drawing/2014/main" id="{EE90D806-B5B5-417E-87CF-FFE8710B8D37}"/>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a:extLst>
            <a:ext uri="{FF2B5EF4-FFF2-40B4-BE49-F238E27FC236}">
              <a16:creationId xmlns:a16="http://schemas.microsoft.com/office/drawing/2014/main" id="{CE993978-8CB7-4F61-9C8B-BFEF96D6E135}"/>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a:extLst>
            <a:ext uri="{FF2B5EF4-FFF2-40B4-BE49-F238E27FC236}">
              <a16:creationId xmlns:a16="http://schemas.microsoft.com/office/drawing/2014/main" id="{59D4A4F0-B3FF-4DE2-A540-186764FD06B8}"/>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a:extLst>
            <a:ext uri="{FF2B5EF4-FFF2-40B4-BE49-F238E27FC236}">
              <a16:creationId xmlns:a16="http://schemas.microsoft.com/office/drawing/2014/main" id="{1E4AA067-8800-4FE9-A3C3-FD31ECD0DD95}"/>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a:extLst>
            <a:ext uri="{FF2B5EF4-FFF2-40B4-BE49-F238E27FC236}">
              <a16:creationId xmlns:a16="http://schemas.microsoft.com/office/drawing/2014/main" id="{A72CC0A7-46C2-4119-9D69-14A88AD87C3E}"/>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a:extLst>
            <a:ext uri="{FF2B5EF4-FFF2-40B4-BE49-F238E27FC236}">
              <a16:creationId xmlns:a16="http://schemas.microsoft.com/office/drawing/2014/main" id="{41AAD1D4-796E-4960-B0CA-E23193110576}"/>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a:extLst>
            <a:ext uri="{FF2B5EF4-FFF2-40B4-BE49-F238E27FC236}">
              <a16:creationId xmlns:a16="http://schemas.microsoft.com/office/drawing/2014/main" id="{E9B3FEE5-CAC0-4834-9006-C32EC74A9B6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69AEDC47-DF00-47C9-8169-66C04230C74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166AB423-3C25-42C5-BE17-0ED0934A916D}"/>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5A4CB88D-43CA-4DC9-9E5C-0ABAFCB489DB}"/>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0DE67BAC-90D1-48EB-B069-ADF9B092CC72}"/>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917B464E-8745-4CAE-AD9A-AEBB245B3E92}"/>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07D36ABB-6CC2-4024-9F8A-199D01636AD2}"/>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4F19B334-B25B-472F-B22D-74DC75F8AA62}"/>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FDA7D005-97FB-4C7A-A393-85331FD405DB}"/>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640" cy="225425"/>
    <xdr:sp macro="" textlink="">
      <xdr:nvSpPr>
        <xdr:cNvPr id="641" name="テキスト ボックス 640">
          <a:extLst>
            <a:ext uri="{FF2B5EF4-FFF2-40B4-BE49-F238E27FC236}">
              <a16:creationId xmlns:a16="http://schemas.microsoft.com/office/drawing/2014/main" id="{445C1710-162B-497E-9733-8CEA72204E56}"/>
            </a:ext>
          </a:extLst>
        </xdr:cNvPr>
        <xdr:cNvSpPr txBox="1"/>
      </xdr:nvSpPr>
      <xdr:spPr>
        <a:xfrm>
          <a:off x="12407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C8CF4CD6-EE48-41A2-BBF5-171E3CE548E3}"/>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3550" cy="259080"/>
    <xdr:sp macro="" textlink="">
      <xdr:nvSpPr>
        <xdr:cNvPr id="643" name="テキスト ボックス 642">
          <a:extLst>
            <a:ext uri="{FF2B5EF4-FFF2-40B4-BE49-F238E27FC236}">
              <a16:creationId xmlns:a16="http://schemas.microsoft.com/office/drawing/2014/main" id="{F4835B3C-0800-4646-B32B-90493FA8C152}"/>
            </a:ext>
          </a:extLst>
        </xdr:cNvPr>
        <xdr:cNvSpPr txBox="1"/>
      </xdr:nvSpPr>
      <xdr:spPr>
        <a:xfrm>
          <a:off x="11978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44" name="直線コネクタ 643">
          <a:extLst>
            <a:ext uri="{FF2B5EF4-FFF2-40B4-BE49-F238E27FC236}">
              <a16:creationId xmlns:a16="http://schemas.microsoft.com/office/drawing/2014/main" id="{ADA49735-D8C5-4B03-8A4E-F56E6F3729EC}"/>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3550" cy="255270"/>
    <xdr:sp macro="" textlink="">
      <xdr:nvSpPr>
        <xdr:cNvPr id="645" name="テキスト ボックス 644">
          <a:extLst>
            <a:ext uri="{FF2B5EF4-FFF2-40B4-BE49-F238E27FC236}">
              <a16:creationId xmlns:a16="http://schemas.microsoft.com/office/drawing/2014/main" id="{569A5DF3-378E-4B29-A2B5-4C6CECB19815}"/>
            </a:ext>
          </a:extLst>
        </xdr:cNvPr>
        <xdr:cNvSpPr txBox="1"/>
      </xdr:nvSpPr>
      <xdr:spPr>
        <a:xfrm>
          <a:off x="11978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46" name="直線コネクタ 645">
          <a:extLst>
            <a:ext uri="{FF2B5EF4-FFF2-40B4-BE49-F238E27FC236}">
              <a16:creationId xmlns:a16="http://schemas.microsoft.com/office/drawing/2014/main" id="{A72AED9D-E83B-41E8-B4A9-EA4AD1CAC7D9}"/>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47" name="テキスト ボックス 646">
          <a:extLst>
            <a:ext uri="{FF2B5EF4-FFF2-40B4-BE49-F238E27FC236}">
              <a16:creationId xmlns:a16="http://schemas.microsoft.com/office/drawing/2014/main" id="{FF7B495E-2877-4E9B-B19F-898F01BC43B3}"/>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48" name="直線コネクタ 647">
          <a:extLst>
            <a:ext uri="{FF2B5EF4-FFF2-40B4-BE49-F238E27FC236}">
              <a16:creationId xmlns:a16="http://schemas.microsoft.com/office/drawing/2014/main" id="{D841B604-347D-48D7-8E50-79DAE5409C5A}"/>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5270"/>
    <xdr:sp macro="" textlink="">
      <xdr:nvSpPr>
        <xdr:cNvPr id="649" name="テキスト ボックス 648">
          <a:extLst>
            <a:ext uri="{FF2B5EF4-FFF2-40B4-BE49-F238E27FC236}">
              <a16:creationId xmlns:a16="http://schemas.microsoft.com/office/drawing/2014/main" id="{61B728EA-F415-4CF2-B3D1-EC2A798D29E4}"/>
            </a:ext>
          </a:extLst>
        </xdr:cNvPr>
        <xdr:cNvSpPr txBox="1"/>
      </xdr:nvSpPr>
      <xdr:spPr>
        <a:xfrm>
          <a:off x="12042775" y="1792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50" name="直線コネクタ 649">
          <a:extLst>
            <a:ext uri="{FF2B5EF4-FFF2-40B4-BE49-F238E27FC236}">
              <a16:creationId xmlns:a16="http://schemas.microsoft.com/office/drawing/2014/main" id="{E8BD3896-3F05-430E-96BD-E5BA606DA52E}"/>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51" name="テキスト ボックス 650">
          <a:extLst>
            <a:ext uri="{FF2B5EF4-FFF2-40B4-BE49-F238E27FC236}">
              <a16:creationId xmlns:a16="http://schemas.microsoft.com/office/drawing/2014/main" id="{AFA49520-6D6D-4F68-8C64-61E5C6C66963}"/>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52" name="直線コネクタ 651">
          <a:extLst>
            <a:ext uri="{FF2B5EF4-FFF2-40B4-BE49-F238E27FC236}">
              <a16:creationId xmlns:a16="http://schemas.microsoft.com/office/drawing/2014/main" id="{3E08771E-2FFB-45D5-8F67-DFA85675C647}"/>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53" name="テキスト ボックス 652">
          <a:extLst>
            <a:ext uri="{FF2B5EF4-FFF2-40B4-BE49-F238E27FC236}">
              <a16:creationId xmlns:a16="http://schemas.microsoft.com/office/drawing/2014/main" id="{1E32223E-4442-4A16-BFD8-F5CDFFA1328A}"/>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54" name="直線コネクタ 653">
          <a:extLst>
            <a:ext uri="{FF2B5EF4-FFF2-40B4-BE49-F238E27FC236}">
              <a16:creationId xmlns:a16="http://schemas.microsoft.com/office/drawing/2014/main" id="{48F54E42-356A-4DA6-80C6-7F71D7E4F115}"/>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5280" cy="255270"/>
    <xdr:sp macro="" textlink="">
      <xdr:nvSpPr>
        <xdr:cNvPr id="655" name="テキスト ボックス 654">
          <a:extLst>
            <a:ext uri="{FF2B5EF4-FFF2-40B4-BE49-F238E27FC236}">
              <a16:creationId xmlns:a16="http://schemas.microsoft.com/office/drawing/2014/main" id="{F5D6EC86-0C0E-4536-B5AB-824A90048D5A}"/>
            </a:ext>
          </a:extLst>
        </xdr:cNvPr>
        <xdr:cNvSpPr txBox="1"/>
      </xdr:nvSpPr>
      <xdr:spPr>
        <a:xfrm>
          <a:off x="12106910" y="1694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2F31403E-0034-4ADA-A903-E3DF48D77E44}"/>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93D7A0A0-1F90-404D-931B-1B595A0864BD}"/>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118745</xdr:rowOff>
    </xdr:from>
    <xdr:to>
      <xdr:col>85</xdr:col>
      <xdr:colOff>126365</xdr:colOff>
      <xdr:row>109</xdr:row>
      <xdr:rowOff>19050</xdr:rowOff>
    </xdr:to>
    <xdr:cxnSp macro="">
      <xdr:nvCxnSpPr>
        <xdr:cNvPr id="658" name="直線コネクタ 657">
          <a:extLst>
            <a:ext uri="{FF2B5EF4-FFF2-40B4-BE49-F238E27FC236}">
              <a16:creationId xmlns:a16="http://schemas.microsoft.com/office/drawing/2014/main" id="{CBEDC594-0CA5-403E-9898-B47C2E7C8F8F}"/>
            </a:ext>
          </a:extLst>
        </xdr:cNvPr>
        <xdr:cNvCxnSpPr/>
      </xdr:nvCxnSpPr>
      <xdr:spPr>
        <a:xfrm flipV="1">
          <a:off x="16318865" y="17263745"/>
          <a:ext cx="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22860</xdr:rowOff>
    </xdr:from>
    <xdr:ext cx="405130" cy="259080"/>
    <xdr:sp macro="" textlink="">
      <xdr:nvSpPr>
        <xdr:cNvPr id="659" name="【公民館】&#10;有形固定資産減価償却率最小値テキスト">
          <a:extLst>
            <a:ext uri="{FF2B5EF4-FFF2-40B4-BE49-F238E27FC236}">
              <a16:creationId xmlns:a16="http://schemas.microsoft.com/office/drawing/2014/main" id="{61D235A1-CAFF-44E5-9010-DB34CF4C7002}"/>
            </a:ext>
          </a:extLst>
        </xdr:cNvPr>
        <xdr:cNvSpPr txBox="1"/>
      </xdr:nvSpPr>
      <xdr:spPr>
        <a:xfrm>
          <a:off x="16357600" y="18710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0" name="直線コネクタ 659">
          <a:extLst>
            <a:ext uri="{FF2B5EF4-FFF2-40B4-BE49-F238E27FC236}">
              <a16:creationId xmlns:a16="http://schemas.microsoft.com/office/drawing/2014/main" id="{A05977D8-90E4-4252-9D93-9E6E38734BDF}"/>
            </a:ext>
          </a:extLst>
        </xdr:cNvPr>
        <xdr:cNvCxnSpPr/>
      </xdr:nvCxnSpPr>
      <xdr:spPr>
        <a:xfrm>
          <a:off x="16230600" y="1870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65405</xdr:rowOff>
    </xdr:from>
    <xdr:ext cx="405130" cy="255270"/>
    <xdr:sp macro="" textlink="">
      <xdr:nvSpPr>
        <xdr:cNvPr id="661" name="【公民館】&#10;有形固定資産減価償却率最大値テキスト">
          <a:extLst>
            <a:ext uri="{FF2B5EF4-FFF2-40B4-BE49-F238E27FC236}">
              <a16:creationId xmlns:a16="http://schemas.microsoft.com/office/drawing/2014/main" id="{2F0E5661-9A3C-4F2F-9F64-7C9F71F9C992}"/>
            </a:ext>
          </a:extLst>
        </xdr:cNvPr>
        <xdr:cNvSpPr txBox="1"/>
      </xdr:nvSpPr>
      <xdr:spPr>
        <a:xfrm>
          <a:off x="16357600" y="1703895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118745</xdr:rowOff>
    </xdr:from>
    <xdr:to>
      <xdr:col>86</xdr:col>
      <xdr:colOff>25400</xdr:colOff>
      <xdr:row>100</xdr:row>
      <xdr:rowOff>118745</xdr:rowOff>
    </xdr:to>
    <xdr:cxnSp macro="">
      <xdr:nvCxnSpPr>
        <xdr:cNvPr id="662" name="直線コネクタ 661">
          <a:extLst>
            <a:ext uri="{FF2B5EF4-FFF2-40B4-BE49-F238E27FC236}">
              <a16:creationId xmlns:a16="http://schemas.microsoft.com/office/drawing/2014/main" id="{880E81A9-0EAF-4770-B48B-79E5EC385AA3}"/>
            </a:ext>
          </a:extLst>
        </xdr:cNvPr>
        <xdr:cNvCxnSpPr/>
      </xdr:nvCxnSpPr>
      <xdr:spPr>
        <a:xfrm>
          <a:off x="16230600" y="1726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126365</xdr:rowOff>
    </xdr:from>
    <xdr:ext cx="405130" cy="259080"/>
    <xdr:sp macro="" textlink="">
      <xdr:nvSpPr>
        <xdr:cNvPr id="663" name="【公民館】&#10;有形固定資産減価償却率平均値テキスト">
          <a:extLst>
            <a:ext uri="{FF2B5EF4-FFF2-40B4-BE49-F238E27FC236}">
              <a16:creationId xmlns:a16="http://schemas.microsoft.com/office/drawing/2014/main" id="{7660DC07-5A64-4EDC-B8E2-E7452C66A2B0}"/>
            </a:ext>
          </a:extLst>
        </xdr:cNvPr>
        <xdr:cNvSpPr txBox="1"/>
      </xdr:nvSpPr>
      <xdr:spPr>
        <a:xfrm>
          <a:off x="16357600" y="179571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103505</xdr:rowOff>
    </xdr:from>
    <xdr:to>
      <xdr:col>85</xdr:col>
      <xdr:colOff>177800</xdr:colOff>
      <xdr:row>106</xdr:row>
      <xdr:rowOff>33655</xdr:rowOff>
    </xdr:to>
    <xdr:sp macro="" textlink="">
      <xdr:nvSpPr>
        <xdr:cNvPr id="664" name="フローチャート: 判断 663">
          <a:extLst>
            <a:ext uri="{FF2B5EF4-FFF2-40B4-BE49-F238E27FC236}">
              <a16:creationId xmlns:a16="http://schemas.microsoft.com/office/drawing/2014/main" id="{2D667998-4E4D-4BB1-9439-140AC4E88C6D}"/>
            </a:ext>
          </a:extLst>
        </xdr:cNvPr>
        <xdr:cNvSpPr/>
      </xdr:nvSpPr>
      <xdr:spPr>
        <a:xfrm>
          <a:off x="16268700" y="1810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95885</xdr:rowOff>
    </xdr:from>
    <xdr:to>
      <xdr:col>81</xdr:col>
      <xdr:colOff>101600</xdr:colOff>
      <xdr:row>106</xdr:row>
      <xdr:rowOff>26035</xdr:rowOff>
    </xdr:to>
    <xdr:sp macro="" textlink="">
      <xdr:nvSpPr>
        <xdr:cNvPr id="665" name="フローチャート: 判断 664">
          <a:extLst>
            <a:ext uri="{FF2B5EF4-FFF2-40B4-BE49-F238E27FC236}">
              <a16:creationId xmlns:a16="http://schemas.microsoft.com/office/drawing/2014/main" id="{291ADB1F-9576-4C23-9DCE-D757E74C2E65}"/>
            </a:ext>
          </a:extLst>
        </xdr:cNvPr>
        <xdr:cNvSpPr/>
      </xdr:nvSpPr>
      <xdr:spPr>
        <a:xfrm>
          <a:off x="15430500" y="18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64770</xdr:rowOff>
    </xdr:from>
    <xdr:to>
      <xdr:col>76</xdr:col>
      <xdr:colOff>165100</xdr:colOff>
      <xdr:row>105</xdr:row>
      <xdr:rowOff>166370</xdr:rowOff>
    </xdr:to>
    <xdr:sp macro="" textlink="">
      <xdr:nvSpPr>
        <xdr:cNvPr id="666" name="フローチャート: 判断 665">
          <a:extLst>
            <a:ext uri="{FF2B5EF4-FFF2-40B4-BE49-F238E27FC236}">
              <a16:creationId xmlns:a16="http://schemas.microsoft.com/office/drawing/2014/main" id="{9142D455-46D7-49F9-8850-CDF9E588E21F}"/>
            </a:ext>
          </a:extLst>
        </xdr:cNvPr>
        <xdr:cNvSpPr/>
      </xdr:nvSpPr>
      <xdr:spPr>
        <a:xfrm>
          <a:off x="14541500" y="1806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50165</xdr:rowOff>
    </xdr:from>
    <xdr:to>
      <xdr:col>72</xdr:col>
      <xdr:colOff>38100</xdr:colOff>
      <xdr:row>105</xdr:row>
      <xdr:rowOff>151765</xdr:rowOff>
    </xdr:to>
    <xdr:sp macro="" textlink="">
      <xdr:nvSpPr>
        <xdr:cNvPr id="667" name="フローチャート: 判断 666">
          <a:extLst>
            <a:ext uri="{FF2B5EF4-FFF2-40B4-BE49-F238E27FC236}">
              <a16:creationId xmlns:a16="http://schemas.microsoft.com/office/drawing/2014/main" id="{A381C38F-FE12-4ED6-B410-294634DD42AE}"/>
            </a:ext>
          </a:extLst>
        </xdr:cNvPr>
        <xdr:cNvSpPr/>
      </xdr:nvSpPr>
      <xdr:spPr>
        <a:xfrm>
          <a:off x="13652500" y="1805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668" name="フローチャート: 判断 667">
          <a:extLst>
            <a:ext uri="{FF2B5EF4-FFF2-40B4-BE49-F238E27FC236}">
              <a16:creationId xmlns:a16="http://schemas.microsoft.com/office/drawing/2014/main" id="{BE748B60-CD0C-476B-97E3-77C92BAD3C5E}"/>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69" name="テキスト ボックス 668">
          <a:extLst>
            <a:ext uri="{FF2B5EF4-FFF2-40B4-BE49-F238E27FC236}">
              <a16:creationId xmlns:a16="http://schemas.microsoft.com/office/drawing/2014/main" id="{945B41C1-3D7E-4DF8-8BD6-40B6BAF919D9}"/>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70" name="テキスト ボックス 669">
          <a:extLst>
            <a:ext uri="{FF2B5EF4-FFF2-40B4-BE49-F238E27FC236}">
              <a16:creationId xmlns:a16="http://schemas.microsoft.com/office/drawing/2014/main" id="{5D53832E-6003-4FDF-A9E3-D1B9B7C3C437}"/>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1" name="テキスト ボックス 670">
          <a:extLst>
            <a:ext uri="{FF2B5EF4-FFF2-40B4-BE49-F238E27FC236}">
              <a16:creationId xmlns:a16="http://schemas.microsoft.com/office/drawing/2014/main" id="{2ECF0EFF-1517-40B0-BF3C-8E55FA511F5B}"/>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72" name="テキスト ボックス 671">
          <a:extLst>
            <a:ext uri="{FF2B5EF4-FFF2-40B4-BE49-F238E27FC236}">
              <a16:creationId xmlns:a16="http://schemas.microsoft.com/office/drawing/2014/main" id="{4016C798-A8F9-4D5D-9B69-69AE2121F6B4}"/>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73" name="テキスト ボックス 672">
          <a:extLst>
            <a:ext uri="{FF2B5EF4-FFF2-40B4-BE49-F238E27FC236}">
              <a16:creationId xmlns:a16="http://schemas.microsoft.com/office/drawing/2014/main" id="{3BB17EF1-6337-461D-A8E8-B5FD3F429385}"/>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149225</xdr:rowOff>
    </xdr:from>
    <xdr:to>
      <xdr:col>85</xdr:col>
      <xdr:colOff>177800</xdr:colOff>
      <xdr:row>107</xdr:row>
      <xdr:rowOff>79375</xdr:rowOff>
    </xdr:to>
    <xdr:sp macro="" textlink="">
      <xdr:nvSpPr>
        <xdr:cNvPr id="674" name="楕円 673">
          <a:extLst>
            <a:ext uri="{FF2B5EF4-FFF2-40B4-BE49-F238E27FC236}">
              <a16:creationId xmlns:a16="http://schemas.microsoft.com/office/drawing/2014/main" id="{08B004C5-F57A-4172-94E9-9030B747DCB9}"/>
            </a:ext>
          </a:extLst>
        </xdr:cNvPr>
        <xdr:cNvSpPr/>
      </xdr:nvSpPr>
      <xdr:spPr>
        <a:xfrm>
          <a:off x="162687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127635</xdr:rowOff>
    </xdr:from>
    <xdr:ext cx="405130" cy="259080"/>
    <xdr:sp macro="" textlink="">
      <xdr:nvSpPr>
        <xdr:cNvPr id="675" name="【公民館】&#10;有形固定資産減価償却率該当値テキスト">
          <a:extLst>
            <a:ext uri="{FF2B5EF4-FFF2-40B4-BE49-F238E27FC236}">
              <a16:creationId xmlns:a16="http://schemas.microsoft.com/office/drawing/2014/main" id="{5BFB3FD0-387B-457F-B59E-7A255D864020}"/>
            </a:ext>
          </a:extLst>
        </xdr:cNvPr>
        <xdr:cNvSpPr txBox="1"/>
      </xdr:nvSpPr>
      <xdr:spPr>
        <a:xfrm>
          <a:off x="16357600" y="18301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113665</xdr:rowOff>
    </xdr:from>
    <xdr:to>
      <xdr:col>81</xdr:col>
      <xdr:colOff>101600</xdr:colOff>
      <xdr:row>107</xdr:row>
      <xdr:rowOff>43815</xdr:rowOff>
    </xdr:to>
    <xdr:sp macro="" textlink="">
      <xdr:nvSpPr>
        <xdr:cNvPr id="676" name="楕円 675">
          <a:extLst>
            <a:ext uri="{FF2B5EF4-FFF2-40B4-BE49-F238E27FC236}">
              <a16:creationId xmlns:a16="http://schemas.microsoft.com/office/drawing/2014/main" id="{323FFBF8-30FC-4A08-8D02-0BD3F94E458D}"/>
            </a:ext>
          </a:extLst>
        </xdr:cNvPr>
        <xdr:cNvSpPr/>
      </xdr:nvSpPr>
      <xdr:spPr>
        <a:xfrm>
          <a:off x="15430500" y="1828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164465</xdr:rowOff>
    </xdr:from>
    <xdr:to>
      <xdr:col>85</xdr:col>
      <xdr:colOff>127000</xdr:colOff>
      <xdr:row>107</xdr:row>
      <xdr:rowOff>29210</xdr:rowOff>
    </xdr:to>
    <xdr:cxnSp macro="">
      <xdr:nvCxnSpPr>
        <xdr:cNvPr id="677" name="直線コネクタ 676">
          <a:extLst>
            <a:ext uri="{FF2B5EF4-FFF2-40B4-BE49-F238E27FC236}">
              <a16:creationId xmlns:a16="http://schemas.microsoft.com/office/drawing/2014/main" id="{9C2990B1-2128-4C9A-9E85-B82C63F173CB}"/>
            </a:ext>
          </a:extLst>
        </xdr:cNvPr>
        <xdr:cNvCxnSpPr/>
      </xdr:nvCxnSpPr>
      <xdr:spPr>
        <a:xfrm>
          <a:off x="15481300" y="1833816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74930</xdr:rowOff>
    </xdr:from>
    <xdr:to>
      <xdr:col>76</xdr:col>
      <xdr:colOff>165100</xdr:colOff>
      <xdr:row>107</xdr:row>
      <xdr:rowOff>4445</xdr:rowOff>
    </xdr:to>
    <xdr:sp macro="" textlink="">
      <xdr:nvSpPr>
        <xdr:cNvPr id="678" name="楕円 677">
          <a:extLst>
            <a:ext uri="{FF2B5EF4-FFF2-40B4-BE49-F238E27FC236}">
              <a16:creationId xmlns:a16="http://schemas.microsoft.com/office/drawing/2014/main" id="{A505C338-8B00-429A-9C64-48CA9920E08E}"/>
            </a:ext>
          </a:extLst>
        </xdr:cNvPr>
        <xdr:cNvSpPr/>
      </xdr:nvSpPr>
      <xdr:spPr>
        <a:xfrm>
          <a:off x="14541500" y="18248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125095</xdr:rowOff>
    </xdr:from>
    <xdr:to>
      <xdr:col>81</xdr:col>
      <xdr:colOff>50800</xdr:colOff>
      <xdr:row>106</xdr:row>
      <xdr:rowOff>164465</xdr:rowOff>
    </xdr:to>
    <xdr:cxnSp macro="">
      <xdr:nvCxnSpPr>
        <xdr:cNvPr id="679" name="直線コネクタ 678">
          <a:extLst>
            <a:ext uri="{FF2B5EF4-FFF2-40B4-BE49-F238E27FC236}">
              <a16:creationId xmlns:a16="http://schemas.microsoft.com/office/drawing/2014/main" id="{75BA3D3D-9C2B-4A38-B00E-029CF2719C3E}"/>
            </a:ext>
          </a:extLst>
        </xdr:cNvPr>
        <xdr:cNvCxnSpPr/>
      </xdr:nvCxnSpPr>
      <xdr:spPr>
        <a:xfrm>
          <a:off x="14592300" y="1829879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33655</xdr:rowOff>
    </xdr:from>
    <xdr:to>
      <xdr:col>72</xdr:col>
      <xdr:colOff>38100</xdr:colOff>
      <xdr:row>106</xdr:row>
      <xdr:rowOff>135255</xdr:rowOff>
    </xdr:to>
    <xdr:sp macro="" textlink="">
      <xdr:nvSpPr>
        <xdr:cNvPr id="680" name="楕円 679">
          <a:extLst>
            <a:ext uri="{FF2B5EF4-FFF2-40B4-BE49-F238E27FC236}">
              <a16:creationId xmlns:a16="http://schemas.microsoft.com/office/drawing/2014/main" id="{22AE96EC-80C3-4794-B126-33C9B39D4BE6}"/>
            </a:ext>
          </a:extLst>
        </xdr:cNvPr>
        <xdr:cNvSpPr/>
      </xdr:nvSpPr>
      <xdr:spPr>
        <a:xfrm>
          <a:off x="13652500" y="1820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84455</xdr:rowOff>
    </xdr:from>
    <xdr:to>
      <xdr:col>76</xdr:col>
      <xdr:colOff>114300</xdr:colOff>
      <xdr:row>106</xdr:row>
      <xdr:rowOff>125095</xdr:rowOff>
    </xdr:to>
    <xdr:cxnSp macro="">
      <xdr:nvCxnSpPr>
        <xdr:cNvPr id="681" name="直線コネクタ 680">
          <a:extLst>
            <a:ext uri="{FF2B5EF4-FFF2-40B4-BE49-F238E27FC236}">
              <a16:creationId xmlns:a16="http://schemas.microsoft.com/office/drawing/2014/main" id="{10CA2A50-35D0-4758-AC8E-B5BB6DF82B48}"/>
            </a:ext>
          </a:extLst>
        </xdr:cNvPr>
        <xdr:cNvCxnSpPr/>
      </xdr:nvCxnSpPr>
      <xdr:spPr>
        <a:xfrm>
          <a:off x="13703300" y="1825815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162560</xdr:rowOff>
    </xdr:from>
    <xdr:to>
      <xdr:col>67</xdr:col>
      <xdr:colOff>101600</xdr:colOff>
      <xdr:row>106</xdr:row>
      <xdr:rowOff>92710</xdr:rowOff>
    </xdr:to>
    <xdr:sp macro="" textlink="">
      <xdr:nvSpPr>
        <xdr:cNvPr id="682" name="楕円 681">
          <a:extLst>
            <a:ext uri="{FF2B5EF4-FFF2-40B4-BE49-F238E27FC236}">
              <a16:creationId xmlns:a16="http://schemas.microsoft.com/office/drawing/2014/main" id="{753D6AE6-91B3-45AD-ACB7-5E7D3DC241A9}"/>
            </a:ext>
          </a:extLst>
        </xdr:cNvPr>
        <xdr:cNvSpPr/>
      </xdr:nvSpPr>
      <xdr:spPr>
        <a:xfrm>
          <a:off x="12763500" y="1816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41910</xdr:rowOff>
    </xdr:from>
    <xdr:to>
      <xdr:col>71</xdr:col>
      <xdr:colOff>177800</xdr:colOff>
      <xdr:row>106</xdr:row>
      <xdr:rowOff>84455</xdr:rowOff>
    </xdr:to>
    <xdr:cxnSp macro="">
      <xdr:nvCxnSpPr>
        <xdr:cNvPr id="683" name="直線コネクタ 682">
          <a:extLst>
            <a:ext uri="{FF2B5EF4-FFF2-40B4-BE49-F238E27FC236}">
              <a16:creationId xmlns:a16="http://schemas.microsoft.com/office/drawing/2014/main" id="{FCA04DB1-80C7-4BCA-A5E8-C116A17E66D7}"/>
            </a:ext>
          </a:extLst>
        </xdr:cNvPr>
        <xdr:cNvCxnSpPr/>
      </xdr:nvCxnSpPr>
      <xdr:spPr>
        <a:xfrm>
          <a:off x="12814300" y="1821561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42545</xdr:rowOff>
    </xdr:from>
    <xdr:ext cx="405130" cy="255270"/>
    <xdr:sp macro="" textlink="">
      <xdr:nvSpPr>
        <xdr:cNvPr id="684" name="n_1aveValue【公民館】&#10;有形固定資産減価償却率">
          <a:extLst>
            <a:ext uri="{FF2B5EF4-FFF2-40B4-BE49-F238E27FC236}">
              <a16:creationId xmlns:a16="http://schemas.microsoft.com/office/drawing/2014/main" id="{FF2B5842-3C81-4BDB-AD7C-AF9D190A533F}"/>
            </a:ext>
          </a:extLst>
        </xdr:cNvPr>
        <xdr:cNvSpPr txBox="1"/>
      </xdr:nvSpPr>
      <xdr:spPr>
        <a:xfrm>
          <a:off x="15266035" y="1787334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11430</xdr:rowOff>
    </xdr:from>
    <xdr:ext cx="401320" cy="259080"/>
    <xdr:sp macro="" textlink="">
      <xdr:nvSpPr>
        <xdr:cNvPr id="685" name="n_2aveValue【公民館】&#10;有形固定資産減価償却率">
          <a:extLst>
            <a:ext uri="{FF2B5EF4-FFF2-40B4-BE49-F238E27FC236}">
              <a16:creationId xmlns:a16="http://schemas.microsoft.com/office/drawing/2014/main" id="{7A120915-7BB6-46DE-B1CD-C8E530E76F74}"/>
            </a:ext>
          </a:extLst>
        </xdr:cNvPr>
        <xdr:cNvSpPr txBox="1"/>
      </xdr:nvSpPr>
      <xdr:spPr>
        <a:xfrm>
          <a:off x="14389735" y="178422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168275</xdr:rowOff>
    </xdr:from>
    <xdr:ext cx="401320" cy="255270"/>
    <xdr:sp macro="" textlink="">
      <xdr:nvSpPr>
        <xdr:cNvPr id="686" name="n_3aveValue【公民館】&#10;有形固定資産減価償却率">
          <a:extLst>
            <a:ext uri="{FF2B5EF4-FFF2-40B4-BE49-F238E27FC236}">
              <a16:creationId xmlns:a16="http://schemas.microsoft.com/office/drawing/2014/main" id="{9A0541C5-2095-4597-95CE-82176AFD028A}"/>
            </a:ext>
          </a:extLst>
        </xdr:cNvPr>
        <xdr:cNvSpPr txBox="1"/>
      </xdr:nvSpPr>
      <xdr:spPr>
        <a:xfrm>
          <a:off x="13500735" y="178276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143510</xdr:rowOff>
    </xdr:from>
    <xdr:ext cx="401320" cy="255270"/>
    <xdr:sp macro="" textlink="">
      <xdr:nvSpPr>
        <xdr:cNvPr id="687" name="n_4aveValue【公民館】&#10;有形固定資産減価償却率">
          <a:extLst>
            <a:ext uri="{FF2B5EF4-FFF2-40B4-BE49-F238E27FC236}">
              <a16:creationId xmlns:a16="http://schemas.microsoft.com/office/drawing/2014/main" id="{F29A0FA0-F760-4974-A097-DFD56F72DB5F}"/>
            </a:ext>
          </a:extLst>
        </xdr:cNvPr>
        <xdr:cNvSpPr txBox="1"/>
      </xdr:nvSpPr>
      <xdr:spPr>
        <a:xfrm>
          <a:off x="12611735" y="178028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34925</xdr:rowOff>
    </xdr:from>
    <xdr:ext cx="405130" cy="259080"/>
    <xdr:sp macro="" textlink="">
      <xdr:nvSpPr>
        <xdr:cNvPr id="688" name="n_1mainValue【公民館】&#10;有形固定資産減価償却率">
          <a:extLst>
            <a:ext uri="{FF2B5EF4-FFF2-40B4-BE49-F238E27FC236}">
              <a16:creationId xmlns:a16="http://schemas.microsoft.com/office/drawing/2014/main" id="{8529E997-E329-4B2D-9FDF-CEE073718709}"/>
            </a:ext>
          </a:extLst>
        </xdr:cNvPr>
        <xdr:cNvSpPr txBox="1"/>
      </xdr:nvSpPr>
      <xdr:spPr>
        <a:xfrm>
          <a:off x="15266035" y="183800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167005</xdr:rowOff>
    </xdr:from>
    <xdr:ext cx="401320" cy="255270"/>
    <xdr:sp macro="" textlink="">
      <xdr:nvSpPr>
        <xdr:cNvPr id="689" name="n_2mainValue【公民館】&#10;有形固定資産減価償却率">
          <a:extLst>
            <a:ext uri="{FF2B5EF4-FFF2-40B4-BE49-F238E27FC236}">
              <a16:creationId xmlns:a16="http://schemas.microsoft.com/office/drawing/2014/main" id="{C507C1C2-51B7-4F1C-A818-23A7CD515A98}"/>
            </a:ext>
          </a:extLst>
        </xdr:cNvPr>
        <xdr:cNvSpPr txBox="1"/>
      </xdr:nvSpPr>
      <xdr:spPr>
        <a:xfrm>
          <a:off x="14389735" y="1834070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126365</xdr:rowOff>
    </xdr:from>
    <xdr:ext cx="401320" cy="259080"/>
    <xdr:sp macro="" textlink="">
      <xdr:nvSpPr>
        <xdr:cNvPr id="690" name="n_3mainValue【公民館】&#10;有形固定資産減価償却率">
          <a:extLst>
            <a:ext uri="{FF2B5EF4-FFF2-40B4-BE49-F238E27FC236}">
              <a16:creationId xmlns:a16="http://schemas.microsoft.com/office/drawing/2014/main" id="{30CF4675-42D3-4B67-AE21-5EE9416F0B2C}"/>
            </a:ext>
          </a:extLst>
        </xdr:cNvPr>
        <xdr:cNvSpPr txBox="1"/>
      </xdr:nvSpPr>
      <xdr:spPr>
        <a:xfrm>
          <a:off x="13500735" y="183000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83820</xdr:rowOff>
    </xdr:from>
    <xdr:ext cx="401320" cy="259080"/>
    <xdr:sp macro="" textlink="">
      <xdr:nvSpPr>
        <xdr:cNvPr id="691" name="n_4mainValue【公民館】&#10;有形固定資産減価償却率">
          <a:extLst>
            <a:ext uri="{FF2B5EF4-FFF2-40B4-BE49-F238E27FC236}">
              <a16:creationId xmlns:a16="http://schemas.microsoft.com/office/drawing/2014/main" id="{56D0895A-4804-4F09-9A8F-18AF40A99732}"/>
            </a:ext>
          </a:extLst>
        </xdr:cNvPr>
        <xdr:cNvSpPr txBox="1"/>
      </xdr:nvSpPr>
      <xdr:spPr>
        <a:xfrm>
          <a:off x="12611735" y="182575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5B7803FD-2A8B-4E6C-8FC5-C36DEAE6130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CA390785-651C-4029-95B5-74B70CE12CFD}"/>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48B9C9A0-0DDD-4544-AC29-F4C693187E78}"/>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75ED3FFB-2647-479C-9277-9709CBBA647D}"/>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CBB3FE9C-E0FE-498E-AE81-BB9426A1C9EC}"/>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6DA3599D-3CA7-483B-99C1-7F3AD4AB2054}"/>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42F6D3C9-713E-4DA8-A264-BBF7A1179B1F}"/>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2285AFC3-9F81-4B1F-845F-045070CE0AEF}"/>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075" cy="225425"/>
    <xdr:sp macro="" textlink="">
      <xdr:nvSpPr>
        <xdr:cNvPr id="700" name="テキスト ボックス 699">
          <a:extLst>
            <a:ext uri="{FF2B5EF4-FFF2-40B4-BE49-F238E27FC236}">
              <a16:creationId xmlns:a16="http://schemas.microsoft.com/office/drawing/2014/main" id="{A125A5AD-50E6-499A-AEC8-C0176883EAE0}"/>
            </a:ext>
          </a:extLst>
        </xdr:cNvPr>
        <xdr:cNvSpPr txBox="1"/>
      </xdr:nvSpPr>
      <xdr:spPr>
        <a:xfrm>
          <a:off x="18249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CC35A256-B666-4FD8-A351-AEDF3CC0C6F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02" name="直線コネクタ 701">
          <a:extLst>
            <a:ext uri="{FF2B5EF4-FFF2-40B4-BE49-F238E27FC236}">
              <a16:creationId xmlns:a16="http://schemas.microsoft.com/office/drawing/2014/main" id="{4F2965DA-4D7F-4E0D-818F-6579AD9C84BA}"/>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3550" cy="255270"/>
    <xdr:sp macro="" textlink="">
      <xdr:nvSpPr>
        <xdr:cNvPr id="703" name="テキスト ボックス 702">
          <a:extLst>
            <a:ext uri="{FF2B5EF4-FFF2-40B4-BE49-F238E27FC236}">
              <a16:creationId xmlns:a16="http://schemas.microsoft.com/office/drawing/2014/main" id="{6B84E3AF-A412-4BD8-8F09-5A441799967B}"/>
            </a:ext>
          </a:extLst>
        </xdr:cNvPr>
        <xdr:cNvSpPr txBox="1"/>
      </xdr:nvSpPr>
      <xdr:spPr>
        <a:xfrm>
          <a:off x="17820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04" name="直線コネクタ 703">
          <a:extLst>
            <a:ext uri="{FF2B5EF4-FFF2-40B4-BE49-F238E27FC236}">
              <a16:creationId xmlns:a16="http://schemas.microsoft.com/office/drawing/2014/main" id="{50C3171B-8AB9-48DD-BA26-F1AF71816EEF}"/>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3550" cy="259080"/>
    <xdr:sp macro="" textlink="">
      <xdr:nvSpPr>
        <xdr:cNvPr id="705" name="テキスト ボックス 704">
          <a:extLst>
            <a:ext uri="{FF2B5EF4-FFF2-40B4-BE49-F238E27FC236}">
              <a16:creationId xmlns:a16="http://schemas.microsoft.com/office/drawing/2014/main" id="{4F4BBC40-AEF7-4F9E-BAB4-7509EF335004}"/>
            </a:ext>
          </a:extLst>
        </xdr:cNvPr>
        <xdr:cNvSpPr txBox="1"/>
      </xdr:nvSpPr>
      <xdr:spPr>
        <a:xfrm>
          <a:off x="17820640" y="182543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06" name="直線コネクタ 705">
          <a:extLst>
            <a:ext uri="{FF2B5EF4-FFF2-40B4-BE49-F238E27FC236}">
              <a16:creationId xmlns:a16="http://schemas.microsoft.com/office/drawing/2014/main" id="{64C77319-2224-4081-B9BC-788C71CAFFF3}"/>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3550" cy="255270"/>
    <xdr:sp macro="" textlink="">
      <xdr:nvSpPr>
        <xdr:cNvPr id="707" name="テキスト ボックス 706">
          <a:extLst>
            <a:ext uri="{FF2B5EF4-FFF2-40B4-BE49-F238E27FC236}">
              <a16:creationId xmlns:a16="http://schemas.microsoft.com/office/drawing/2014/main" id="{3BD8BE3D-6F1E-4D79-AA0C-950AE30496A8}"/>
            </a:ext>
          </a:extLst>
        </xdr:cNvPr>
        <xdr:cNvSpPr txBox="1"/>
      </xdr:nvSpPr>
      <xdr:spPr>
        <a:xfrm>
          <a:off x="17820640" y="1792859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08" name="直線コネクタ 707">
          <a:extLst>
            <a:ext uri="{FF2B5EF4-FFF2-40B4-BE49-F238E27FC236}">
              <a16:creationId xmlns:a16="http://schemas.microsoft.com/office/drawing/2014/main" id="{DAE292EA-5FCE-4B5C-AF47-661A1AB776CF}"/>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3550" cy="258445"/>
    <xdr:sp macro="" textlink="">
      <xdr:nvSpPr>
        <xdr:cNvPr id="709" name="テキスト ボックス 708">
          <a:extLst>
            <a:ext uri="{FF2B5EF4-FFF2-40B4-BE49-F238E27FC236}">
              <a16:creationId xmlns:a16="http://schemas.microsoft.com/office/drawing/2014/main" id="{9C6A176A-58FD-4F7F-AF27-68BD10B2BE06}"/>
            </a:ext>
          </a:extLst>
        </xdr:cNvPr>
        <xdr:cNvSpPr txBox="1"/>
      </xdr:nvSpPr>
      <xdr:spPr>
        <a:xfrm>
          <a:off x="17820640" y="1760156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10" name="直線コネクタ 709">
          <a:extLst>
            <a:ext uri="{FF2B5EF4-FFF2-40B4-BE49-F238E27FC236}">
              <a16:creationId xmlns:a16="http://schemas.microsoft.com/office/drawing/2014/main" id="{3B7A0C7F-3D8E-44FC-B2EC-BBEB448943D1}"/>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3550" cy="259080"/>
    <xdr:sp macro="" textlink="">
      <xdr:nvSpPr>
        <xdr:cNvPr id="711" name="テキスト ボックス 710">
          <a:extLst>
            <a:ext uri="{FF2B5EF4-FFF2-40B4-BE49-F238E27FC236}">
              <a16:creationId xmlns:a16="http://schemas.microsoft.com/office/drawing/2014/main" id="{40762FFD-C8AC-481B-B974-C35958EBC10A}"/>
            </a:ext>
          </a:extLst>
        </xdr:cNvPr>
        <xdr:cNvSpPr txBox="1"/>
      </xdr:nvSpPr>
      <xdr:spPr>
        <a:xfrm>
          <a:off x="17820640" y="1727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12" name="直線コネクタ 711">
          <a:extLst>
            <a:ext uri="{FF2B5EF4-FFF2-40B4-BE49-F238E27FC236}">
              <a16:creationId xmlns:a16="http://schemas.microsoft.com/office/drawing/2014/main" id="{241FCE0C-CF64-49D9-9FD7-6099FACE1EF2}"/>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3550" cy="255270"/>
    <xdr:sp macro="" textlink="">
      <xdr:nvSpPr>
        <xdr:cNvPr id="713" name="テキスト ボックス 712">
          <a:extLst>
            <a:ext uri="{FF2B5EF4-FFF2-40B4-BE49-F238E27FC236}">
              <a16:creationId xmlns:a16="http://schemas.microsoft.com/office/drawing/2014/main" id="{0FF04965-25B9-40F0-B940-4B287A14595B}"/>
            </a:ext>
          </a:extLst>
        </xdr:cNvPr>
        <xdr:cNvSpPr txBox="1"/>
      </xdr:nvSpPr>
      <xdr:spPr>
        <a:xfrm>
          <a:off x="17820640" y="1694815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F09CD988-F5C1-4387-ABC3-303DEA766F5D}"/>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3550" cy="259080"/>
    <xdr:sp macro="" textlink="">
      <xdr:nvSpPr>
        <xdr:cNvPr id="715" name="テキスト ボックス 714">
          <a:extLst>
            <a:ext uri="{FF2B5EF4-FFF2-40B4-BE49-F238E27FC236}">
              <a16:creationId xmlns:a16="http://schemas.microsoft.com/office/drawing/2014/main" id="{94DE55B7-A0ED-49D6-9D0C-79B3E70B81F6}"/>
            </a:ext>
          </a:extLst>
        </xdr:cNvPr>
        <xdr:cNvSpPr txBox="1"/>
      </xdr:nvSpPr>
      <xdr:spPr>
        <a:xfrm>
          <a:off x="17820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99DAFC8C-DDB9-4A85-A28C-8C750A6F5DD8}"/>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105410</xdr:rowOff>
    </xdr:from>
    <xdr:to>
      <xdr:col>116</xdr:col>
      <xdr:colOff>62865</xdr:colOff>
      <xdr:row>109</xdr:row>
      <xdr:rowOff>32385</xdr:rowOff>
    </xdr:to>
    <xdr:cxnSp macro="">
      <xdr:nvCxnSpPr>
        <xdr:cNvPr id="717" name="直線コネクタ 716">
          <a:extLst>
            <a:ext uri="{FF2B5EF4-FFF2-40B4-BE49-F238E27FC236}">
              <a16:creationId xmlns:a16="http://schemas.microsoft.com/office/drawing/2014/main" id="{0A000484-778E-4CCF-BB3C-39AB5A22363A}"/>
            </a:ext>
          </a:extLst>
        </xdr:cNvPr>
        <xdr:cNvCxnSpPr/>
      </xdr:nvCxnSpPr>
      <xdr:spPr>
        <a:xfrm flipV="1">
          <a:off x="22160865" y="17250410"/>
          <a:ext cx="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36195</xdr:rowOff>
    </xdr:from>
    <xdr:ext cx="469900" cy="259080"/>
    <xdr:sp macro="" textlink="">
      <xdr:nvSpPr>
        <xdr:cNvPr id="718" name="【公民館】&#10;一人当たり面積最小値テキスト">
          <a:extLst>
            <a:ext uri="{FF2B5EF4-FFF2-40B4-BE49-F238E27FC236}">
              <a16:creationId xmlns:a16="http://schemas.microsoft.com/office/drawing/2014/main" id="{0ACFB48B-4986-4E35-9863-D9A76B39BBF4}"/>
            </a:ext>
          </a:extLst>
        </xdr:cNvPr>
        <xdr:cNvSpPr txBox="1"/>
      </xdr:nvSpPr>
      <xdr:spPr>
        <a:xfrm>
          <a:off x="22199600" y="18724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32385</xdr:rowOff>
    </xdr:from>
    <xdr:to>
      <xdr:col>116</xdr:col>
      <xdr:colOff>152400</xdr:colOff>
      <xdr:row>109</xdr:row>
      <xdr:rowOff>32385</xdr:rowOff>
    </xdr:to>
    <xdr:cxnSp macro="">
      <xdr:nvCxnSpPr>
        <xdr:cNvPr id="719" name="直線コネクタ 718">
          <a:extLst>
            <a:ext uri="{FF2B5EF4-FFF2-40B4-BE49-F238E27FC236}">
              <a16:creationId xmlns:a16="http://schemas.microsoft.com/office/drawing/2014/main" id="{82D78FBB-1779-4619-8D45-EB1BF988399B}"/>
            </a:ext>
          </a:extLst>
        </xdr:cNvPr>
        <xdr:cNvCxnSpPr/>
      </xdr:nvCxnSpPr>
      <xdr:spPr>
        <a:xfrm>
          <a:off x="22072600" y="1872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52070</xdr:rowOff>
    </xdr:from>
    <xdr:ext cx="469900" cy="255270"/>
    <xdr:sp macro="" textlink="">
      <xdr:nvSpPr>
        <xdr:cNvPr id="720" name="【公民館】&#10;一人当たり面積最大値テキスト">
          <a:extLst>
            <a:ext uri="{FF2B5EF4-FFF2-40B4-BE49-F238E27FC236}">
              <a16:creationId xmlns:a16="http://schemas.microsoft.com/office/drawing/2014/main" id="{D0147A52-8CC6-4DF7-9C10-1B024BA1FDEC}"/>
            </a:ext>
          </a:extLst>
        </xdr:cNvPr>
        <xdr:cNvSpPr txBox="1"/>
      </xdr:nvSpPr>
      <xdr:spPr>
        <a:xfrm>
          <a:off x="22199600" y="170256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0.451</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105410</xdr:rowOff>
    </xdr:from>
    <xdr:to>
      <xdr:col>116</xdr:col>
      <xdr:colOff>152400</xdr:colOff>
      <xdr:row>100</xdr:row>
      <xdr:rowOff>105410</xdr:rowOff>
    </xdr:to>
    <xdr:cxnSp macro="">
      <xdr:nvCxnSpPr>
        <xdr:cNvPr id="721" name="直線コネクタ 720">
          <a:extLst>
            <a:ext uri="{FF2B5EF4-FFF2-40B4-BE49-F238E27FC236}">
              <a16:creationId xmlns:a16="http://schemas.microsoft.com/office/drawing/2014/main" id="{6608F9F0-D4DA-440B-AB73-B78354D53125}"/>
            </a:ext>
          </a:extLst>
        </xdr:cNvPr>
        <xdr:cNvCxnSpPr/>
      </xdr:nvCxnSpPr>
      <xdr:spPr>
        <a:xfrm>
          <a:off x="22072600" y="17250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69215</xdr:rowOff>
    </xdr:from>
    <xdr:ext cx="469900" cy="259080"/>
    <xdr:sp macro="" textlink="">
      <xdr:nvSpPr>
        <xdr:cNvPr id="722" name="【公民館】&#10;一人当たり面積平均値テキスト">
          <a:extLst>
            <a:ext uri="{FF2B5EF4-FFF2-40B4-BE49-F238E27FC236}">
              <a16:creationId xmlns:a16="http://schemas.microsoft.com/office/drawing/2014/main" id="{C4F2FBB8-1F21-4EC9-AF49-89AF5C319E87}"/>
            </a:ext>
          </a:extLst>
        </xdr:cNvPr>
        <xdr:cNvSpPr txBox="1"/>
      </xdr:nvSpPr>
      <xdr:spPr>
        <a:xfrm>
          <a:off x="22199600" y="182429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90805</xdr:rowOff>
    </xdr:from>
    <xdr:to>
      <xdr:col>116</xdr:col>
      <xdr:colOff>114300</xdr:colOff>
      <xdr:row>107</xdr:row>
      <xdr:rowOff>20955</xdr:rowOff>
    </xdr:to>
    <xdr:sp macro="" textlink="">
      <xdr:nvSpPr>
        <xdr:cNvPr id="723" name="フローチャート: 判断 722">
          <a:extLst>
            <a:ext uri="{FF2B5EF4-FFF2-40B4-BE49-F238E27FC236}">
              <a16:creationId xmlns:a16="http://schemas.microsoft.com/office/drawing/2014/main" id="{A72592E7-3B06-486F-9ECB-A89550F41531}"/>
            </a:ext>
          </a:extLst>
        </xdr:cNvPr>
        <xdr:cNvSpPr/>
      </xdr:nvSpPr>
      <xdr:spPr>
        <a:xfrm>
          <a:off x="22110700" y="182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100330</xdr:rowOff>
    </xdr:from>
    <xdr:to>
      <xdr:col>112</xdr:col>
      <xdr:colOff>38100</xdr:colOff>
      <xdr:row>107</xdr:row>
      <xdr:rowOff>30480</xdr:rowOff>
    </xdr:to>
    <xdr:sp macro="" textlink="">
      <xdr:nvSpPr>
        <xdr:cNvPr id="724" name="フローチャート: 判断 723">
          <a:extLst>
            <a:ext uri="{FF2B5EF4-FFF2-40B4-BE49-F238E27FC236}">
              <a16:creationId xmlns:a16="http://schemas.microsoft.com/office/drawing/2014/main" id="{F9501FE9-D37F-4887-8F3F-523BAA1846DD}"/>
            </a:ext>
          </a:extLst>
        </xdr:cNvPr>
        <xdr:cNvSpPr/>
      </xdr:nvSpPr>
      <xdr:spPr>
        <a:xfrm>
          <a:off x="21272500" y="1827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110490</xdr:rowOff>
    </xdr:from>
    <xdr:to>
      <xdr:col>107</xdr:col>
      <xdr:colOff>101600</xdr:colOff>
      <xdr:row>107</xdr:row>
      <xdr:rowOff>40640</xdr:rowOff>
    </xdr:to>
    <xdr:sp macro="" textlink="">
      <xdr:nvSpPr>
        <xdr:cNvPr id="725" name="フローチャート: 判断 724">
          <a:extLst>
            <a:ext uri="{FF2B5EF4-FFF2-40B4-BE49-F238E27FC236}">
              <a16:creationId xmlns:a16="http://schemas.microsoft.com/office/drawing/2014/main" id="{927CD385-8C0C-4CF2-BF7B-5D3EB96B0C23}"/>
            </a:ext>
          </a:extLst>
        </xdr:cNvPr>
        <xdr:cNvSpPr/>
      </xdr:nvSpPr>
      <xdr:spPr>
        <a:xfrm>
          <a:off x="20383500" y="1828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118745</xdr:rowOff>
    </xdr:from>
    <xdr:to>
      <xdr:col>102</xdr:col>
      <xdr:colOff>165100</xdr:colOff>
      <xdr:row>106</xdr:row>
      <xdr:rowOff>48895</xdr:rowOff>
    </xdr:to>
    <xdr:sp macro="" textlink="">
      <xdr:nvSpPr>
        <xdr:cNvPr id="726" name="フローチャート: 判断 725">
          <a:extLst>
            <a:ext uri="{FF2B5EF4-FFF2-40B4-BE49-F238E27FC236}">
              <a16:creationId xmlns:a16="http://schemas.microsoft.com/office/drawing/2014/main" id="{939C68FB-2D48-4434-9CA4-AC9CBD4967F2}"/>
            </a:ext>
          </a:extLst>
        </xdr:cNvPr>
        <xdr:cNvSpPr/>
      </xdr:nvSpPr>
      <xdr:spPr>
        <a:xfrm>
          <a:off x="19494500" y="1812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63500</xdr:rowOff>
    </xdr:from>
    <xdr:to>
      <xdr:col>98</xdr:col>
      <xdr:colOff>38100</xdr:colOff>
      <xdr:row>105</xdr:row>
      <xdr:rowOff>164465</xdr:rowOff>
    </xdr:to>
    <xdr:sp macro="" textlink="">
      <xdr:nvSpPr>
        <xdr:cNvPr id="727" name="フローチャート: 判断 726">
          <a:extLst>
            <a:ext uri="{FF2B5EF4-FFF2-40B4-BE49-F238E27FC236}">
              <a16:creationId xmlns:a16="http://schemas.microsoft.com/office/drawing/2014/main" id="{9C25E35F-1E07-48DF-B5C2-E05696CAD81A}"/>
            </a:ext>
          </a:extLst>
        </xdr:cNvPr>
        <xdr:cNvSpPr/>
      </xdr:nvSpPr>
      <xdr:spPr>
        <a:xfrm>
          <a:off x="18605500" y="1806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28" name="テキスト ボックス 727">
          <a:extLst>
            <a:ext uri="{FF2B5EF4-FFF2-40B4-BE49-F238E27FC236}">
              <a16:creationId xmlns:a16="http://schemas.microsoft.com/office/drawing/2014/main" id="{F9DF5D1E-2705-4E8A-B973-6619851FFDA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29" name="テキスト ボックス 728">
          <a:extLst>
            <a:ext uri="{FF2B5EF4-FFF2-40B4-BE49-F238E27FC236}">
              <a16:creationId xmlns:a16="http://schemas.microsoft.com/office/drawing/2014/main" id="{24EAE8F3-C39B-4D94-AB34-9ED65613B512}"/>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30" name="テキスト ボックス 729">
          <a:extLst>
            <a:ext uri="{FF2B5EF4-FFF2-40B4-BE49-F238E27FC236}">
              <a16:creationId xmlns:a16="http://schemas.microsoft.com/office/drawing/2014/main" id="{8F7F7FD0-F6A2-4E02-8C6C-2A2C3E176C5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1" name="テキスト ボックス 730">
          <a:extLst>
            <a:ext uri="{FF2B5EF4-FFF2-40B4-BE49-F238E27FC236}">
              <a16:creationId xmlns:a16="http://schemas.microsoft.com/office/drawing/2014/main" id="{0EEA8F39-A01E-4BDB-866C-C0A6913884FF}"/>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32" name="テキスト ボックス 731">
          <a:extLst>
            <a:ext uri="{FF2B5EF4-FFF2-40B4-BE49-F238E27FC236}">
              <a16:creationId xmlns:a16="http://schemas.microsoft.com/office/drawing/2014/main" id="{7EFB2EDA-BBA8-4620-99FD-FFC1F8F7EBAC}"/>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102</xdr:row>
      <xdr:rowOff>2540</xdr:rowOff>
    </xdr:from>
    <xdr:to>
      <xdr:col>116</xdr:col>
      <xdr:colOff>114300</xdr:colOff>
      <xdr:row>102</xdr:row>
      <xdr:rowOff>104140</xdr:rowOff>
    </xdr:to>
    <xdr:sp macro="" textlink="">
      <xdr:nvSpPr>
        <xdr:cNvPr id="733" name="楕円 732">
          <a:extLst>
            <a:ext uri="{FF2B5EF4-FFF2-40B4-BE49-F238E27FC236}">
              <a16:creationId xmlns:a16="http://schemas.microsoft.com/office/drawing/2014/main" id="{6640450F-C581-4693-A3E1-5B0CA67C23F5}"/>
            </a:ext>
          </a:extLst>
        </xdr:cNvPr>
        <xdr:cNvSpPr/>
      </xdr:nvSpPr>
      <xdr:spPr>
        <a:xfrm>
          <a:off x="22110700" y="1749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25400</xdr:rowOff>
    </xdr:from>
    <xdr:ext cx="469900" cy="259080"/>
    <xdr:sp macro="" textlink="">
      <xdr:nvSpPr>
        <xdr:cNvPr id="734" name="【公民館】&#10;一人当たり面積該当値テキスト">
          <a:extLst>
            <a:ext uri="{FF2B5EF4-FFF2-40B4-BE49-F238E27FC236}">
              <a16:creationId xmlns:a16="http://schemas.microsoft.com/office/drawing/2014/main" id="{913DBCA1-9928-4A89-9A8A-ACB830368753}"/>
            </a:ext>
          </a:extLst>
        </xdr:cNvPr>
        <xdr:cNvSpPr txBox="1"/>
      </xdr:nvSpPr>
      <xdr:spPr>
        <a:xfrm>
          <a:off x="22199600" y="17341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0.362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102</xdr:row>
      <xdr:rowOff>29210</xdr:rowOff>
    </xdr:from>
    <xdr:to>
      <xdr:col>112</xdr:col>
      <xdr:colOff>38100</xdr:colOff>
      <xdr:row>102</xdr:row>
      <xdr:rowOff>130175</xdr:rowOff>
    </xdr:to>
    <xdr:sp macro="" textlink="">
      <xdr:nvSpPr>
        <xdr:cNvPr id="735" name="楕円 734">
          <a:extLst>
            <a:ext uri="{FF2B5EF4-FFF2-40B4-BE49-F238E27FC236}">
              <a16:creationId xmlns:a16="http://schemas.microsoft.com/office/drawing/2014/main" id="{B59055D5-28DF-4689-B2E0-AFBD7A114307}"/>
            </a:ext>
          </a:extLst>
        </xdr:cNvPr>
        <xdr:cNvSpPr/>
      </xdr:nvSpPr>
      <xdr:spPr>
        <a:xfrm>
          <a:off x="21272500" y="17517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53340</xdr:rowOff>
    </xdr:from>
    <xdr:to>
      <xdr:col>116</xdr:col>
      <xdr:colOff>63500</xdr:colOff>
      <xdr:row>102</xdr:row>
      <xdr:rowOff>79375</xdr:rowOff>
    </xdr:to>
    <xdr:cxnSp macro="">
      <xdr:nvCxnSpPr>
        <xdr:cNvPr id="736" name="直線コネクタ 735">
          <a:extLst>
            <a:ext uri="{FF2B5EF4-FFF2-40B4-BE49-F238E27FC236}">
              <a16:creationId xmlns:a16="http://schemas.microsoft.com/office/drawing/2014/main" id="{489333D2-11C6-408B-A74A-A1B7F3A0011D}"/>
            </a:ext>
          </a:extLst>
        </xdr:cNvPr>
        <xdr:cNvCxnSpPr/>
      </xdr:nvCxnSpPr>
      <xdr:spPr>
        <a:xfrm flipV="1">
          <a:off x="21323300" y="1754124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54610</xdr:rowOff>
    </xdr:from>
    <xdr:to>
      <xdr:col>107</xdr:col>
      <xdr:colOff>101600</xdr:colOff>
      <xdr:row>102</xdr:row>
      <xdr:rowOff>156210</xdr:rowOff>
    </xdr:to>
    <xdr:sp macro="" textlink="">
      <xdr:nvSpPr>
        <xdr:cNvPr id="737" name="楕円 736">
          <a:extLst>
            <a:ext uri="{FF2B5EF4-FFF2-40B4-BE49-F238E27FC236}">
              <a16:creationId xmlns:a16="http://schemas.microsoft.com/office/drawing/2014/main" id="{CB8BFE50-D5A2-460A-81C8-8A9FC0560D28}"/>
            </a:ext>
          </a:extLst>
        </xdr:cNvPr>
        <xdr:cNvSpPr/>
      </xdr:nvSpPr>
      <xdr:spPr>
        <a:xfrm>
          <a:off x="20383500" y="1754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79375</xdr:rowOff>
    </xdr:from>
    <xdr:to>
      <xdr:col>111</xdr:col>
      <xdr:colOff>177800</xdr:colOff>
      <xdr:row>102</xdr:row>
      <xdr:rowOff>105410</xdr:rowOff>
    </xdr:to>
    <xdr:cxnSp macro="">
      <xdr:nvCxnSpPr>
        <xdr:cNvPr id="738" name="直線コネクタ 737">
          <a:extLst>
            <a:ext uri="{FF2B5EF4-FFF2-40B4-BE49-F238E27FC236}">
              <a16:creationId xmlns:a16="http://schemas.microsoft.com/office/drawing/2014/main" id="{7E9B0116-0A37-4132-B847-F7E49A83539D}"/>
            </a:ext>
          </a:extLst>
        </xdr:cNvPr>
        <xdr:cNvCxnSpPr/>
      </xdr:nvCxnSpPr>
      <xdr:spPr>
        <a:xfrm flipV="1">
          <a:off x="20434300" y="175672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74930</xdr:rowOff>
    </xdr:from>
    <xdr:to>
      <xdr:col>102</xdr:col>
      <xdr:colOff>165100</xdr:colOff>
      <xdr:row>103</xdr:row>
      <xdr:rowOff>4445</xdr:rowOff>
    </xdr:to>
    <xdr:sp macro="" textlink="">
      <xdr:nvSpPr>
        <xdr:cNvPr id="739" name="楕円 738">
          <a:extLst>
            <a:ext uri="{FF2B5EF4-FFF2-40B4-BE49-F238E27FC236}">
              <a16:creationId xmlns:a16="http://schemas.microsoft.com/office/drawing/2014/main" id="{87851184-6DB3-4ECD-AB0D-BAAD2A4EC590}"/>
            </a:ext>
          </a:extLst>
        </xdr:cNvPr>
        <xdr:cNvSpPr/>
      </xdr:nvSpPr>
      <xdr:spPr>
        <a:xfrm>
          <a:off x="19494500" y="17562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105410</xdr:rowOff>
    </xdr:from>
    <xdr:to>
      <xdr:col>107</xdr:col>
      <xdr:colOff>50800</xdr:colOff>
      <xdr:row>102</xdr:row>
      <xdr:rowOff>125095</xdr:rowOff>
    </xdr:to>
    <xdr:cxnSp macro="">
      <xdr:nvCxnSpPr>
        <xdr:cNvPr id="740" name="直線コネクタ 739">
          <a:extLst>
            <a:ext uri="{FF2B5EF4-FFF2-40B4-BE49-F238E27FC236}">
              <a16:creationId xmlns:a16="http://schemas.microsoft.com/office/drawing/2014/main" id="{1D38A861-DE27-41DC-ADB3-004797C43E5C}"/>
            </a:ext>
          </a:extLst>
        </xdr:cNvPr>
        <xdr:cNvCxnSpPr/>
      </xdr:nvCxnSpPr>
      <xdr:spPr>
        <a:xfrm flipV="1">
          <a:off x="19545300" y="1759331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93980</xdr:rowOff>
    </xdr:from>
    <xdr:to>
      <xdr:col>98</xdr:col>
      <xdr:colOff>38100</xdr:colOff>
      <xdr:row>103</xdr:row>
      <xdr:rowOff>24130</xdr:rowOff>
    </xdr:to>
    <xdr:sp macro="" textlink="">
      <xdr:nvSpPr>
        <xdr:cNvPr id="741" name="楕円 740">
          <a:extLst>
            <a:ext uri="{FF2B5EF4-FFF2-40B4-BE49-F238E27FC236}">
              <a16:creationId xmlns:a16="http://schemas.microsoft.com/office/drawing/2014/main" id="{29936A17-5644-4680-8752-748F4AA74140}"/>
            </a:ext>
          </a:extLst>
        </xdr:cNvPr>
        <xdr:cNvSpPr/>
      </xdr:nvSpPr>
      <xdr:spPr>
        <a:xfrm>
          <a:off x="18605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125095</xdr:rowOff>
    </xdr:from>
    <xdr:to>
      <xdr:col>102</xdr:col>
      <xdr:colOff>114300</xdr:colOff>
      <xdr:row>102</xdr:row>
      <xdr:rowOff>144780</xdr:rowOff>
    </xdr:to>
    <xdr:cxnSp macro="">
      <xdr:nvCxnSpPr>
        <xdr:cNvPr id="742" name="直線コネクタ 741">
          <a:extLst>
            <a:ext uri="{FF2B5EF4-FFF2-40B4-BE49-F238E27FC236}">
              <a16:creationId xmlns:a16="http://schemas.microsoft.com/office/drawing/2014/main" id="{EE408E07-0913-429E-8A2B-CC6A7FDFBA04}"/>
            </a:ext>
          </a:extLst>
        </xdr:cNvPr>
        <xdr:cNvCxnSpPr/>
      </xdr:nvCxnSpPr>
      <xdr:spPr>
        <a:xfrm flipV="1">
          <a:off x="18656300" y="176129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107</xdr:row>
      <xdr:rowOff>21590</xdr:rowOff>
    </xdr:from>
    <xdr:ext cx="469900" cy="259080"/>
    <xdr:sp macro="" textlink="">
      <xdr:nvSpPr>
        <xdr:cNvPr id="743" name="n_1aveValue【公民館】&#10;一人当たり面積">
          <a:extLst>
            <a:ext uri="{FF2B5EF4-FFF2-40B4-BE49-F238E27FC236}">
              <a16:creationId xmlns:a16="http://schemas.microsoft.com/office/drawing/2014/main" id="{FC940EC6-2B57-4EF3-A622-27B3F1518F43}"/>
            </a:ext>
          </a:extLst>
        </xdr:cNvPr>
        <xdr:cNvSpPr txBox="1"/>
      </xdr:nvSpPr>
      <xdr:spPr>
        <a:xfrm>
          <a:off x="21075650" y="18366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31750</xdr:rowOff>
    </xdr:from>
    <xdr:ext cx="466090" cy="255270"/>
    <xdr:sp macro="" textlink="">
      <xdr:nvSpPr>
        <xdr:cNvPr id="744" name="n_2aveValue【公民館】&#10;一人当たり面積">
          <a:extLst>
            <a:ext uri="{FF2B5EF4-FFF2-40B4-BE49-F238E27FC236}">
              <a16:creationId xmlns:a16="http://schemas.microsoft.com/office/drawing/2014/main" id="{4ED19454-632D-4B95-8305-354129A1C8A7}"/>
            </a:ext>
          </a:extLst>
        </xdr:cNvPr>
        <xdr:cNvSpPr txBox="1"/>
      </xdr:nvSpPr>
      <xdr:spPr>
        <a:xfrm>
          <a:off x="20199350" y="183769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40640</xdr:rowOff>
    </xdr:from>
    <xdr:ext cx="466090" cy="255270"/>
    <xdr:sp macro="" textlink="">
      <xdr:nvSpPr>
        <xdr:cNvPr id="745" name="n_3aveValue【公民館】&#10;一人当たり面積">
          <a:extLst>
            <a:ext uri="{FF2B5EF4-FFF2-40B4-BE49-F238E27FC236}">
              <a16:creationId xmlns:a16="http://schemas.microsoft.com/office/drawing/2014/main" id="{DD9EEEE3-4413-463F-9357-151337BB1799}"/>
            </a:ext>
          </a:extLst>
        </xdr:cNvPr>
        <xdr:cNvSpPr txBox="1"/>
      </xdr:nvSpPr>
      <xdr:spPr>
        <a:xfrm>
          <a:off x="19310350" y="182143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155575</xdr:rowOff>
    </xdr:from>
    <xdr:ext cx="466090" cy="255270"/>
    <xdr:sp macro="" textlink="">
      <xdr:nvSpPr>
        <xdr:cNvPr id="746" name="n_4aveValue【公民館】&#10;一人当たり面積">
          <a:extLst>
            <a:ext uri="{FF2B5EF4-FFF2-40B4-BE49-F238E27FC236}">
              <a16:creationId xmlns:a16="http://schemas.microsoft.com/office/drawing/2014/main" id="{70F7729E-2281-456A-BC4A-E6ACC388DC61}"/>
            </a:ext>
          </a:extLst>
        </xdr:cNvPr>
        <xdr:cNvSpPr txBox="1"/>
      </xdr:nvSpPr>
      <xdr:spPr>
        <a:xfrm>
          <a:off x="18421350" y="181578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100</xdr:row>
      <xdr:rowOff>146685</xdr:rowOff>
    </xdr:from>
    <xdr:ext cx="469900" cy="255270"/>
    <xdr:sp macro="" textlink="">
      <xdr:nvSpPr>
        <xdr:cNvPr id="747" name="n_1mainValue【公民館】&#10;一人当たり面積">
          <a:extLst>
            <a:ext uri="{FF2B5EF4-FFF2-40B4-BE49-F238E27FC236}">
              <a16:creationId xmlns:a16="http://schemas.microsoft.com/office/drawing/2014/main" id="{112907F9-93D6-403C-AEFB-44C0663AFB96}"/>
            </a:ext>
          </a:extLst>
        </xdr:cNvPr>
        <xdr:cNvSpPr txBox="1"/>
      </xdr:nvSpPr>
      <xdr:spPr>
        <a:xfrm>
          <a:off x="21075650" y="1729168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101</xdr:row>
      <xdr:rowOff>1270</xdr:rowOff>
    </xdr:from>
    <xdr:ext cx="466090" cy="259080"/>
    <xdr:sp macro="" textlink="">
      <xdr:nvSpPr>
        <xdr:cNvPr id="748" name="n_2mainValue【公民館】&#10;一人当たり面積">
          <a:extLst>
            <a:ext uri="{FF2B5EF4-FFF2-40B4-BE49-F238E27FC236}">
              <a16:creationId xmlns:a16="http://schemas.microsoft.com/office/drawing/2014/main" id="{807C14BE-A958-4524-8253-145B373117E8}"/>
            </a:ext>
          </a:extLst>
        </xdr:cNvPr>
        <xdr:cNvSpPr txBox="1"/>
      </xdr:nvSpPr>
      <xdr:spPr>
        <a:xfrm>
          <a:off x="20199350" y="173177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101</xdr:row>
      <xdr:rowOff>20955</xdr:rowOff>
    </xdr:from>
    <xdr:ext cx="466090" cy="255270"/>
    <xdr:sp macro="" textlink="">
      <xdr:nvSpPr>
        <xdr:cNvPr id="749" name="n_3mainValue【公民館】&#10;一人当たり面積">
          <a:extLst>
            <a:ext uri="{FF2B5EF4-FFF2-40B4-BE49-F238E27FC236}">
              <a16:creationId xmlns:a16="http://schemas.microsoft.com/office/drawing/2014/main" id="{C636806D-071B-467F-9417-D1BFDE3A29AA}"/>
            </a:ext>
          </a:extLst>
        </xdr:cNvPr>
        <xdr:cNvSpPr txBox="1"/>
      </xdr:nvSpPr>
      <xdr:spPr>
        <a:xfrm>
          <a:off x="19310350" y="173374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101</xdr:row>
      <xdr:rowOff>40640</xdr:rowOff>
    </xdr:from>
    <xdr:ext cx="466090" cy="255270"/>
    <xdr:sp macro="" textlink="">
      <xdr:nvSpPr>
        <xdr:cNvPr id="750" name="n_4mainValue【公民館】&#10;一人当たり面積">
          <a:extLst>
            <a:ext uri="{FF2B5EF4-FFF2-40B4-BE49-F238E27FC236}">
              <a16:creationId xmlns:a16="http://schemas.microsoft.com/office/drawing/2014/main" id="{B7AD59CD-3751-47D6-AEA0-BD512CF4EF47}"/>
            </a:ext>
          </a:extLst>
        </xdr:cNvPr>
        <xdr:cNvSpPr txBox="1"/>
      </xdr:nvSpPr>
      <xdr:spPr>
        <a:xfrm>
          <a:off x="18421350" y="173570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9B688DD1-4FA5-495E-BFDC-4B8E1255B82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AC7DA579-523D-44D6-9904-418549DF19E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7FBB5982-EBB8-4B32-91C3-93CF10C1641B}"/>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・道路については、新設ではなく、老朽化に対応する長寿命化工事が主となるため、ほぼ横ばいで推移しています。</a:t>
          </a:r>
          <a:endParaRPr kumimoji="1" lang="en-US" altLang="ja-JP" sz="1300">
            <a:latin typeface="ＭＳ Ｐゴシック"/>
            <a:ea typeface="ＭＳ Ｐゴシック"/>
          </a:endParaRPr>
        </a:p>
        <a:p>
          <a:r>
            <a:rPr kumimoji="1" lang="ja-JP" altLang="en-US" sz="1300">
              <a:latin typeface="ＭＳ Ｐゴシック"/>
              <a:ea typeface="ＭＳ Ｐゴシック"/>
            </a:rPr>
            <a:t>・橋りょう・トンネルについては、橋りょう長寿命化計画により、橋りょう補修を進めており、ほぼ横ばいを推移しています。</a:t>
          </a:r>
        </a:p>
        <a:p>
          <a:r>
            <a:rPr kumimoji="1" lang="ja-JP" altLang="en-US" sz="1300">
              <a:latin typeface="ＭＳ Ｐゴシック"/>
              <a:ea typeface="ＭＳ Ｐゴシック"/>
            </a:rPr>
            <a:t>・学校施設については、平成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の加悦中学校の全面改築を行ったことにより、以降は類似団体平均程度に収まっています。令和2年度に加悦地域の小学校が統廃合が完了しましたが、野田川地域の小学校統廃合が進んでおらず、減価償却が進む傾向にあります。</a:t>
          </a:r>
        </a:p>
        <a:p>
          <a:r>
            <a:rPr kumimoji="1" lang="ja-JP" altLang="en-US" sz="1300">
              <a:latin typeface="ＭＳ Ｐゴシック"/>
              <a:ea typeface="ＭＳ Ｐゴシック"/>
            </a:rPr>
            <a:t>・公営住宅については、類似団体と比較して公営住宅が多い状況であり、今後も老朽化した施設から順次解体することとしています。</a:t>
          </a:r>
        </a:p>
        <a:p>
          <a:r>
            <a:rPr kumimoji="1" lang="ja-JP" altLang="en-US" sz="1300">
              <a:latin typeface="ＭＳ Ｐゴシック"/>
              <a:ea typeface="ＭＳ Ｐゴシック"/>
            </a:rPr>
            <a:t>・公民館についても類似団体と比較して老朽化が進んでいる状況です。建て替えとなると住民負担も伴うため、長寿命化を図る等検討する必要があります。</a:t>
          </a:r>
        </a:p>
        <a:p>
          <a:r>
            <a:rPr kumimoji="1" lang="ja-JP" altLang="en-US" sz="1300">
              <a:latin typeface="ＭＳ Ｐゴシック"/>
              <a:ea typeface="ＭＳ Ｐゴシック"/>
            </a:rPr>
            <a:t>・認定こども園・幼稚園・保育所については、つばきこども園の新園舎開園に伴い、保育所が統合され旧施設が廃止となったことから令和5年度の減価償却率が減少しています。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DCC1C9F-16D1-4B86-A9D9-23485F8AE55B}"/>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039C51C-E2D0-422D-9F69-A977530EE6B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DB8175C-1EE5-4BD9-954A-F1FFC1F63C9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8A9C750-6B10-4D56-B2A1-49CA26F393B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京都府与謝野町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5571D43-96DA-43C3-B6E0-AD2121D0F0A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FB5B0E6-3F34-4ADE-8624-644B9AAFFE0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1B93050-7FE0-40B8-952E-9E7DBE1D887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A3A14CB-DBAF-4207-9094-448FA1848DB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60A8659-7CF1-45BA-9865-239D4780A5FC}"/>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3E1E72A-115D-4B88-9A96-B9AF7709CD17}"/>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19,777
19,660
108.38
12,360,664
12,295,245
25,215
7,759,544
12,109,377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65682C9-D1A7-4A2A-A729-A1D0C6786B79}"/>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5913DED-03BF-4457-9891-78C795DA5E3D}"/>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1C1FE7F-4A8B-4D93-A1A5-5905ACDBA03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17.6
89.1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180F07C-5768-4D30-AC4C-60E09291C7BB}"/>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4B2B038-8570-425B-94BA-42C76BCC363D}"/>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C5B578-D605-450B-84FB-E01EA5ED2127}"/>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3A53183-6C21-47C7-BDD7-7B49E60144B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F206762-BE9F-4EE0-B698-CB8BBC6D7BE6}"/>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C55D140-F233-4667-80D5-46C0BAC46D0B}"/>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E076C3C-3EC4-4DD0-B73D-F7CD0F2771D5}"/>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A6F61C3-2C8F-425C-80EC-C7084DD6E8F4}"/>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D0E6623-789B-41ED-A8F2-D8F60CB0D80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E9D7BE5-7A8B-4B88-A2EE-F6C2D03016C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3607115-96CB-48B1-8505-567AF618F43B}"/>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9C2D435-B670-4B1F-BF3D-71119FB04E7C}"/>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851A8DA-B2B4-45B3-BE53-7A3A67786A2E}"/>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CBA1A24-FFAE-49D8-AC4D-FF25A57B633B}"/>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6EB2B89E-BAF1-47A2-A3CF-D5A93AF1BAE3}"/>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95BB1E14-AEF5-43B8-B771-4050208F5483}"/>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1A968D73-190B-467E-9D20-D6849CD1D5F3}"/>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5270"/>
    <xdr:sp macro="" textlink="">
      <xdr:nvSpPr>
        <xdr:cNvPr id="32" name="テキスト ボックス 31">
          <a:extLst>
            <a:ext uri="{FF2B5EF4-FFF2-40B4-BE49-F238E27FC236}">
              <a16:creationId xmlns:a16="http://schemas.microsoft.com/office/drawing/2014/main" id="{2EB0107E-AC11-4055-AFAF-5065907DFF54}"/>
            </a:ext>
          </a:extLst>
        </xdr:cNvPr>
        <xdr:cNvSpPr txBox="1"/>
      </xdr:nvSpPr>
      <xdr:spPr>
        <a:xfrm>
          <a:off x="698500" y="3746500"/>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714A73D-B0DF-4871-BB51-06BE3EDF116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3D682CF-0580-4077-8EF7-66D26750617C}"/>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9A31754-1E05-4731-BD34-C95017167B57}"/>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2017775-17F9-469C-A682-8A87174FA1A5}"/>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4A7312D-B3C4-48DA-971D-AB19E11FAFEF}"/>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66E1568-E805-4315-B047-478ADE74AE62}"/>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AE98F06-0A0B-4987-917F-6216285DA05A}"/>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370DA02-23F5-4E6D-A5BF-8B802B1E746F}"/>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640" cy="225425"/>
    <xdr:sp macro="" textlink="">
      <xdr:nvSpPr>
        <xdr:cNvPr id="41" name="テキスト ボックス 40">
          <a:extLst>
            <a:ext uri="{FF2B5EF4-FFF2-40B4-BE49-F238E27FC236}">
              <a16:creationId xmlns:a16="http://schemas.microsoft.com/office/drawing/2014/main" id="{CE3AC81F-D864-4EE9-A79D-0D9B71D0B7B9}"/>
            </a:ext>
          </a:extLst>
        </xdr:cNvPr>
        <xdr:cNvSpPr txBox="1"/>
      </xdr:nvSpPr>
      <xdr:spPr>
        <a:xfrm>
          <a:off x="723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AE93DD0-C15F-4AD5-A7AB-1D69A24381A4}"/>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3550" cy="259080"/>
    <xdr:sp macro="" textlink="">
      <xdr:nvSpPr>
        <xdr:cNvPr id="43" name="テキスト ボックス 42">
          <a:extLst>
            <a:ext uri="{FF2B5EF4-FFF2-40B4-BE49-F238E27FC236}">
              <a16:creationId xmlns:a16="http://schemas.microsoft.com/office/drawing/2014/main" id="{463E787F-10AD-4876-A747-14AE9C60298A}"/>
            </a:ext>
          </a:extLst>
        </xdr:cNvPr>
        <xdr:cNvSpPr txBox="1"/>
      </xdr:nvSpPr>
      <xdr:spPr>
        <a:xfrm>
          <a:off x="294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6249638B-24FC-4A5A-BB7C-175613F82F36}"/>
            </a:ext>
          </a:extLst>
        </xdr:cNvPr>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3550" cy="255270"/>
    <xdr:sp macro="" textlink="">
      <xdr:nvSpPr>
        <xdr:cNvPr id="45" name="テキスト ボックス 44">
          <a:extLst>
            <a:ext uri="{FF2B5EF4-FFF2-40B4-BE49-F238E27FC236}">
              <a16:creationId xmlns:a16="http://schemas.microsoft.com/office/drawing/2014/main" id="{0712AB53-C9B6-4A50-B5D2-863777D77463}"/>
            </a:ext>
          </a:extLst>
        </xdr:cNvPr>
        <xdr:cNvSpPr txBox="1"/>
      </xdr:nvSpPr>
      <xdr:spPr>
        <a:xfrm>
          <a:off x="294640" y="715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C39F962C-3663-4B45-8684-1DCD3535263C}"/>
            </a:ext>
          </a:extLst>
        </xdr:cNvPr>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7AB82736-686D-4A56-8786-59CF89410ED4}"/>
            </a:ext>
          </a:extLst>
        </xdr:cNvPr>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656B0F64-C092-40B3-A925-3228B786F8C5}"/>
            </a:ext>
          </a:extLst>
        </xdr:cNvPr>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5270"/>
    <xdr:sp macro="" textlink="">
      <xdr:nvSpPr>
        <xdr:cNvPr id="49" name="テキスト ボックス 48">
          <a:extLst>
            <a:ext uri="{FF2B5EF4-FFF2-40B4-BE49-F238E27FC236}">
              <a16:creationId xmlns:a16="http://schemas.microsoft.com/office/drawing/2014/main" id="{876F2313-9173-4969-B4AD-CF9771480D47}"/>
            </a:ext>
          </a:extLst>
        </xdr:cNvPr>
        <xdr:cNvSpPr txBox="1"/>
      </xdr:nvSpPr>
      <xdr:spPr>
        <a:xfrm>
          <a:off x="358775" y="649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C9C27C18-6266-46C5-9B08-7B3012B5D54A}"/>
            </a:ext>
          </a:extLst>
        </xdr:cNvPr>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BA9EC5F3-CE3D-453D-9605-2124127466AB}"/>
            </a:ext>
          </a:extLst>
        </xdr:cNvPr>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4E970595-A859-4302-8F2B-8CFC0E3E4B5A}"/>
            </a:ext>
          </a:extLst>
        </xdr:cNvPr>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D193C38F-5513-494A-9AD1-66D807CF2FB9}"/>
            </a:ext>
          </a:extLst>
        </xdr:cNvPr>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A2D1765B-2623-4877-BEA9-C1553A92FB7F}"/>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5280" cy="255270"/>
    <xdr:sp macro="" textlink="">
      <xdr:nvSpPr>
        <xdr:cNvPr id="55" name="テキスト ボックス 54">
          <a:extLst>
            <a:ext uri="{FF2B5EF4-FFF2-40B4-BE49-F238E27FC236}">
              <a16:creationId xmlns:a16="http://schemas.microsoft.com/office/drawing/2014/main" id="{AA333764-7902-4BCD-B426-1AE671847BCF}"/>
            </a:ext>
          </a:extLst>
        </xdr:cNvPr>
        <xdr:cNvSpPr txBox="1"/>
      </xdr:nvSpPr>
      <xdr:spPr>
        <a:xfrm>
          <a:off x="422910" y="551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8F595E6-F5E8-44FF-851C-F533EBF38CE5}"/>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3FF3F44-C32F-475D-8EAE-3CAE637979BB}"/>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4445</xdr:rowOff>
    </xdr:from>
    <xdr:to>
      <xdr:col>24</xdr:col>
      <xdr:colOff>62865</xdr:colOff>
      <xdr:row>42</xdr:row>
      <xdr:rowOff>92710</xdr:rowOff>
    </xdr:to>
    <xdr:cxnSp macro="">
      <xdr:nvCxnSpPr>
        <xdr:cNvPr id="58" name="直線コネクタ 57">
          <a:extLst>
            <a:ext uri="{FF2B5EF4-FFF2-40B4-BE49-F238E27FC236}">
              <a16:creationId xmlns:a16="http://schemas.microsoft.com/office/drawing/2014/main" id="{94C2EE21-1FF6-4E54-AB18-1DB39A7E1DF9}"/>
            </a:ext>
          </a:extLst>
        </xdr:cNvPr>
        <xdr:cNvCxnSpPr/>
      </xdr:nvCxnSpPr>
      <xdr:spPr>
        <a:xfrm flipV="1">
          <a:off x="4634865" y="5833745"/>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96520</xdr:rowOff>
    </xdr:from>
    <xdr:ext cx="469900" cy="259080"/>
    <xdr:sp macro="" textlink="">
      <xdr:nvSpPr>
        <xdr:cNvPr id="59" name="【図書館】&#10;有形固定資産減価償却率最小値テキスト">
          <a:extLst>
            <a:ext uri="{FF2B5EF4-FFF2-40B4-BE49-F238E27FC236}">
              <a16:creationId xmlns:a16="http://schemas.microsoft.com/office/drawing/2014/main" id="{298F55CF-66B1-4CB1-AD41-2E21B7B2DF10}"/>
            </a:ext>
          </a:extLst>
        </xdr:cNvPr>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92710</xdr:rowOff>
    </xdr:from>
    <xdr:to>
      <xdr:col>24</xdr:col>
      <xdr:colOff>152400</xdr:colOff>
      <xdr:row>42</xdr:row>
      <xdr:rowOff>92710</xdr:rowOff>
    </xdr:to>
    <xdr:cxnSp macro="">
      <xdr:nvCxnSpPr>
        <xdr:cNvPr id="60" name="直線コネクタ 59">
          <a:extLst>
            <a:ext uri="{FF2B5EF4-FFF2-40B4-BE49-F238E27FC236}">
              <a16:creationId xmlns:a16="http://schemas.microsoft.com/office/drawing/2014/main" id="{B1283513-EDFA-4671-AB11-9C9073C9DBE0}"/>
            </a:ext>
          </a:extLst>
        </xdr:cNvPr>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122555</xdr:rowOff>
    </xdr:from>
    <xdr:ext cx="405130" cy="255270"/>
    <xdr:sp macro="" textlink="">
      <xdr:nvSpPr>
        <xdr:cNvPr id="61" name="【図書館】&#10;有形固定資産減価償却率最大値テキスト">
          <a:extLst>
            <a:ext uri="{FF2B5EF4-FFF2-40B4-BE49-F238E27FC236}">
              <a16:creationId xmlns:a16="http://schemas.microsoft.com/office/drawing/2014/main" id="{8B9B132B-B670-4326-956E-C9608AE16A9B}"/>
            </a:ext>
          </a:extLst>
        </xdr:cNvPr>
        <xdr:cNvSpPr txBox="1"/>
      </xdr:nvSpPr>
      <xdr:spPr>
        <a:xfrm>
          <a:off x="4673600" y="560895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4445</xdr:rowOff>
    </xdr:from>
    <xdr:to>
      <xdr:col>24</xdr:col>
      <xdr:colOff>152400</xdr:colOff>
      <xdr:row>34</xdr:row>
      <xdr:rowOff>4445</xdr:rowOff>
    </xdr:to>
    <xdr:cxnSp macro="">
      <xdr:nvCxnSpPr>
        <xdr:cNvPr id="62" name="直線コネクタ 61">
          <a:extLst>
            <a:ext uri="{FF2B5EF4-FFF2-40B4-BE49-F238E27FC236}">
              <a16:creationId xmlns:a16="http://schemas.microsoft.com/office/drawing/2014/main" id="{5E86D9A2-177B-4DAC-9211-84C124A663A4}"/>
            </a:ext>
          </a:extLst>
        </xdr:cNvPr>
        <xdr:cNvCxnSpPr/>
      </xdr:nvCxnSpPr>
      <xdr:spPr>
        <a:xfrm>
          <a:off x="4546600" y="583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xdr:rowOff>
    </xdr:from>
    <xdr:ext cx="405130" cy="259080"/>
    <xdr:sp macro="" textlink="">
      <xdr:nvSpPr>
        <xdr:cNvPr id="63" name="【図書館】&#10;有形固定資産減価償却率平均値テキスト">
          <a:extLst>
            <a:ext uri="{FF2B5EF4-FFF2-40B4-BE49-F238E27FC236}">
              <a16:creationId xmlns:a16="http://schemas.microsoft.com/office/drawing/2014/main" id="{016A37F3-15FC-4613-8095-1C453476D476}"/>
            </a:ext>
          </a:extLst>
        </xdr:cNvPr>
        <xdr:cNvSpPr txBox="1"/>
      </xdr:nvSpPr>
      <xdr:spPr>
        <a:xfrm>
          <a:off x="4673600" y="63442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149225</xdr:rowOff>
    </xdr:from>
    <xdr:to>
      <xdr:col>24</xdr:col>
      <xdr:colOff>114300</xdr:colOff>
      <xdr:row>38</xdr:row>
      <xdr:rowOff>79375</xdr:rowOff>
    </xdr:to>
    <xdr:sp macro="" textlink="">
      <xdr:nvSpPr>
        <xdr:cNvPr id="64" name="フローチャート: 判断 63">
          <a:extLst>
            <a:ext uri="{FF2B5EF4-FFF2-40B4-BE49-F238E27FC236}">
              <a16:creationId xmlns:a16="http://schemas.microsoft.com/office/drawing/2014/main" id="{2CC34149-0887-447B-AE88-4F484417A407}"/>
            </a:ext>
          </a:extLst>
        </xdr:cNvPr>
        <xdr:cNvSpPr/>
      </xdr:nvSpPr>
      <xdr:spPr>
        <a:xfrm>
          <a:off x="45847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114935</xdr:rowOff>
    </xdr:from>
    <xdr:to>
      <xdr:col>20</xdr:col>
      <xdr:colOff>38100</xdr:colOff>
      <xdr:row>38</xdr:row>
      <xdr:rowOff>45085</xdr:rowOff>
    </xdr:to>
    <xdr:sp macro="" textlink="">
      <xdr:nvSpPr>
        <xdr:cNvPr id="65" name="フローチャート: 判断 64">
          <a:extLst>
            <a:ext uri="{FF2B5EF4-FFF2-40B4-BE49-F238E27FC236}">
              <a16:creationId xmlns:a16="http://schemas.microsoft.com/office/drawing/2014/main" id="{5076D8C7-319B-466E-B67A-A04FDA7F2F25}"/>
            </a:ext>
          </a:extLst>
        </xdr:cNvPr>
        <xdr:cNvSpPr/>
      </xdr:nvSpPr>
      <xdr:spPr>
        <a:xfrm>
          <a:off x="3746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84455</xdr:rowOff>
    </xdr:from>
    <xdr:to>
      <xdr:col>15</xdr:col>
      <xdr:colOff>101600</xdr:colOff>
      <xdr:row>38</xdr:row>
      <xdr:rowOff>14605</xdr:rowOff>
    </xdr:to>
    <xdr:sp macro="" textlink="">
      <xdr:nvSpPr>
        <xdr:cNvPr id="66" name="フローチャート: 判断 65">
          <a:extLst>
            <a:ext uri="{FF2B5EF4-FFF2-40B4-BE49-F238E27FC236}">
              <a16:creationId xmlns:a16="http://schemas.microsoft.com/office/drawing/2014/main" id="{1A445B18-8944-48F9-A853-847479200E28}"/>
            </a:ext>
          </a:extLst>
        </xdr:cNvPr>
        <xdr:cNvSpPr/>
      </xdr:nvSpPr>
      <xdr:spPr>
        <a:xfrm>
          <a:off x="2857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151130</xdr:rowOff>
    </xdr:from>
    <xdr:to>
      <xdr:col>10</xdr:col>
      <xdr:colOff>165100</xdr:colOff>
      <xdr:row>38</xdr:row>
      <xdr:rowOff>81280</xdr:rowOff>
    </xdr:to>
    <xdr:sp macro="" textlink="">
      <xdr:nvSpPr>
        <xdr:cNvPr id="67" name="フローチャート: 判断 66">
          <a:extLst>
            <a:ext uri="{FF2B5EF4-FFF2-40B4-BE49-F238E27FC236}">
              <a16:creationId xmlns:a16="http://schemas.microsoft.com/office/drawing/2014/main" id="{52BFBF8E-1885-4C04-96FB-EFC9A0B3112D}"/>
            </a:ext>
          </a:extLst>
        </xdr:cNvPr>
        <xdr:cNvSpPr/>
      </xdr:nvSpPr>
      <xdr:spPr>
        <a:xfrm>
          <a:off x="1968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103505</xdr:rowOff>
    </xdr:from>
    <xdr:to>
      <xdr:col>6</xdr:col>
      <xdr:colOff>38100</xdr:colOff>
      <xdr:row>38</xdr:row>
      <xdr:rowOff>33655</xdr:rowOff>
    </xdr:to>
    <xdr:sp macro="" textlink="">
      <xdr:nvSpPr>
        <xdr:cNvPr id="68" name="フローチャート: 判断 67">
          <a:extLst>
            <a:ext uri="{FF2B5EF4-FFF2-40B4-BE49-F238E27FC236}">
              <a16:creationId xmlns:a16="http://schemas.microsoft.com/office/drawing/2014/main" id="{7D774B6C-3101-4F4D-9367-7CA577B8CD36}"/>
            </a:ext>
          </a:extLst>
        </xdr:cNvPr>
        <xdr:cNvSpPr/>
      </xdr:nvSpPr>
      <xdr:spPr>
        <a:xfrm>
          <a:off x="1079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9DB6A59C-C81D-4F0E-B0A8-7BCFA71356F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5E870F80-DE93-4AFA-A20D-3EC1806AC49D}"/>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178C78C3-5926-4294-8E33-A8B3E4836B02}"/>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4403A1A3-DE4D-4411-87FA-48779B4B0806}"/>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63A12564-4CAD-4926-9EB8-28E1C9E19653}"/>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39</xdr:row>
      <xdr:rowOff>46355</xdr:rowOff>
    </xdr:from>
    <xdr:to>
      <xdr:col>24</xdr:col>
      <xdr:colOff>114300</xdr:colOff>
      <xdr:row>39</xdr:row>
      <xdr:rowOff>147955</xdr:rowOff>
    </xdr:to>
    <xdr:sp macro="" textlink="">
      <xdr:nvSpPr>
        <xdr:cNvPr id="74" name="楕円 73">
          <a:extLst>
            <a:ext uri="{FF2B5EF4-FFF2-40B4-BE49-F238E27FC236}">
              <a16:creationId xmlns:a16="http://schemas.microsoft.com/office/drawing/2014/main" id="{A37710A9-43D9-491B-A1A6-0D937A2E893E}"/>
            </a:ext>
          </a:extLst>
        </xdr:cNvPr>
        <xdr:cNvSpPr/>
      </xdr:nvSpPr>
      <xdr:spPr>
        <a:xfrm>
          <a:off x="45847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24765</xdr:rowOff>
    </xdr:from>
    <xdr:ext cx="405130" cy="259080"/>
    <xdr:sp macro="" textlink="">
      <xdr:nvSpPr>
        <xdr:cNvPr id="75" name="【図書館】&#10;有形固定資産減価償却率該当値テキスト">
          <a:extLst>
            <a:ext uri="{FF2B5EF4-FFF2-40B4-BE49-F238E27FC236}">
              <a16:creationId xmlns:a16="http://schemas.microsoft.com/office/drawing/2014/main" id="{5E23768B-CF1F-450D-AE75-A182A38E6A2B}"/>
            </a:ext>
          </a:extLst>
        </xdr:cNvPr>
        <xdr:cNvSpPr txBox="1"/>
      </xdr:nvSpPr>
      <xdr:spPr>
        <a:xfrm>
          <a:off x="4673600" y="6711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23495</xdr:rowOff>
    </xdr:from>
    <xdr:to>
      <xdr:col>20</xdr:col>
      <xdr:colOff>38100</xdr:colOff>
      <xdr:row>39</xdr:row>
      <xdr:rowOff>125095</xdr:rowOff>
    </xdr:to>
    <xdr:sp macro="" textlink="">
      <xdr:nvSpPr>
        <xdr:cNvPr id="76" name="楕円 75">
          <a:extLst>
            <a:ext uri="{FF2B5EF4-FFF2-40B4-BE49-F238E27FC236}">
              <a16:creationId xmlns:a16="http://schemas.microsoft.com/office/drawing/2014/main" id="{597C9C72-4E89-4C67-A8C2-8BECB577CA58}"/>
            </a:ext>
          </a:extLst>
        </xdr:cNvPr>
        <xdr:cNvSpPr/>
      </xdr:nvSpPr>
      <xdr:spPr>
        <a:xfrm>
          <a:off x="3746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74930</xdr:rowOff>
    </xdr:from>
    <xdr:to>
      <xdr:col>24</xdr:col>
      <xdr:colOff>63500</xdr:colOff>
      <xdr:row>39</xdr:row>
      <xdr:rowOff>97790</xdr:rowOff>
    </xdr:to>
    <xdr:cxnSp macro="">
      <xdr:nvCxnSpPr>
        <xdr:cNvPr id="77" name="直線コネクタ 76">
          <a:extLst>
            <a:ext uri="{FF2B5EF4-FFF2-40B4-BE49-F238E27FC236}">
              <a16:creationId xmlns:a16="http://schemas.microsoft.com/office/drawing/2014/main" id="{4430720C-71B3-4D5C-B01C-59BA92B33C84}"/>
            </a:ext>
          </a:extLst>
        </xdr:cNvPr>
        <xdr:cNvCxnSpPr/>
      </xdr:nvCxnSpPr>
      <xdr:spPr>
        <a:xfrm>
          <a:off x="3797300" y="676148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635</xdr:rowOff>
    </xdr:from>
    <xdr:to>
      <xdr:col>15</xdr:col>
      <xdr:colOff>101600</xdr:colOff>
      <xdr:row>39</xdr:row>
      <xdr:rowOff>102235</xdr:rowOff>
    </xdr:to>
    <xdr:sp macro="" textlink="">
      <xdr:nvSpPr>
        <xdr:cNvPr id="78" name="楕円 77">
          <a:extLst>
            <a:ext uri="{FF2B5EF4-FFF2-40B4-BE49-F238E27FC236}">
              <a16:creationId xmlns:a16="http://schemas.microsoft.com/office/drawing/2014/main" id="{9D247661-95FC-41D3-A9A3-480C5F8DB1CC}"/>
            </a:ext>
          </a:extLst>
        </xdr:cNvPr>
        <xdr:cNvSpPr/>
      </xdr:nvSpPr>
      <xdr:spPr>
        <a:xfrm>
          <a:off x="28575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52070</xdr:rowOff>
    </xdr:from>
    <xdr:to>
      <xdr:col>19</xdr:col>
      <xdr:colOff>177800</xdr:colOff>
      <xdr:row>39</xdr:row>
      <xdr:rowOff>74930</xdr:rowOff>
    </xdr:to>
    <xdr:cxnSp macro="">
      <xdr:nvCxnSpPr>
        <xdr:cNvPr id="79" name="直線コネクタ 78">
          <a:extLst>
            <a:ext uri="{FF2B5EF4-FFF2-40B4-BE49-F238E27FC236}">
              <a16:creationId xmlns:a16="http://schemas.microsoft.com/office/drawing/2014/main" id="{09EA952C-EF76-45A0-A987-FF64D746462A}"/>
            </a:ext>
          </a:extLst>
        </xdr:cNvPr>
        <xdr:cNvCxnSpPr/>
      </xdr:nvCxnSpPr>
      <xdr:spPr>
        <a:xfrm>
          <a:off x="2908300" y="67386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149225</xdr:rowOff>
    </xdr:from>
    <xdr:to>
      <xdr:col>10</xdr:col>
      <xdr:colOff>165100</xdr:colOff>
      <xdr:row>39</xdr:row>
      <xdr:rowOff>79375</xdr:rowOff>
    </xdr:to>
    <xdr:sp macro="" textlink="">
      <xdr:nvSpPr>
        <xdr:cNvPr id="80" name="楕円 79">
          <a:extLst>
            <a:ext uri="{FF2B5EF4-FFF2-40B4-BE49-F238E27FC236}">
              <a16:creationId xmlns:a16="http://schemas.microsoft.com/office/drawing/2014/main" id="{5B5B6C84-8249-406C-BAA8-5F2A9C41DF5F}"/>
            </a:ext>
          </a:extLst>
        </xdr:cNvPr>
        <xdr:cNvSpPr/>
      </xdr:nvSpPr>
      <xdr:spPr>
        <a:xfrm>
          <a:off x="1968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29210</xdr:rowOff>
    </xdr:from>
    <xdr:to>
      <xdr:col>15</xdr:col>
      <xdr:colOff>50800</xdr:colOff>
      <xdr:row>39</xdr:row>
      <xdr:rowOff>52070</xdr:rowOff>
    </xdr:to>
    <xdr:cxnSp macro="">
      <xdr:nvCxnSpPr>
        <xdr:cNvPr id="81" name="直線コネクタ 80">
          <a:extLst>
            <a:ext uri="{FF2B5EF4-FFF2-40B4-BE49-F238E27FC236}">
              <a16:creationId xmlns:a16="http://schemas.microsoft.com/office/drawing/2014/main" id="{A58FBFA5-A379-401A-9B62-B3C6F1686E0C}"/>
            </a:ext>
          </a:extLst>
        </xdr:cNvPr>
        <xdr:cNvCxnSpPr/>
      </xdr:nvCxnSpPr>
      <xdr:spPr>
        <a:xfrm>
          <a:off x="2019300" y="67157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125095</xdr:rowOff>
    </xdr:from>
    <xdr:to>
      <xdr:col>6</xdr:col>
      <xdr:colOff>38100</xdr:colOff>
      <xdr:row>39</xdr:row>
      <xdr:rowOff>55245</xdr:rowOff>
    </xdr:to>
    <xdr:sp macro="" textlink="">
      <xdr:nvSpPr>
        <xdr:cNvPr id="82" name="楕円 81">
          <a:extLst>
            <a:ext uri="{FF2B5EF4-FFF2-40B4-BE49-F238E27FC236}">
              <a16:creationId xmlns:a16="http://schemas.microsoft.com/office/drawing/2014/main" id="{52B9DEA9-55C8-43E4-B349-2F3A8879E4EA}"/>
            </a:ext>
          </a:extLst>
        </xdr:cNvPr>
        <xdr:cNvSpPr/>
      </xdr:nvSpPr>
      <xdr:spPr>
        <a:xfrm>
          <a:off x="10795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4445</xdr:rowOff>
    </xdr:from>
    <xdr:to>
      <xdr:col>10</xdr:col>
      <xdr:colOff>114300</xdr:colOff>
      <xdr:row>39</xdr:row>
      <xdr:rowOff>29210</xdr:rowOff>
    </xdr:to>
    <xdr:cxnSp macro="">
      <xdr:nvCxnSpPr>
        <xdr:cNvPr id="83" name="直線コネクタ 82">
          <a:extLst>
            <a:ext uri="{FF2B5EF4-FFF2-40B4-BE49-F238E27FC236}">
              <a16:creationId xmlns:a16="http://schemas.microsoft.com/office/drawing/2014/main" id="{F640F8DB-851E-4379-92D5-321C30684561}"/>
            </a:ext>
          </a:extLst>
        </xdr:cNvPr>
        <xdr:cNvCxnSpPr/>
      </xdr:nvCxnSpPr>
      <xdr:spPr>
        <a:xfrm>
          <a:off x="1130300" y="669099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61595</xdr:rowOff>
    </xdr:from>
    <xdr:ext cx="405130" cy="259080"/>
    <xdr:sp macro="" textlink="">
      <xdr:nvSpPr>
        <xdr:cNvPr id="84" name="n_1aveValue【図書館】&#10;有形固定資産減価償却率">
          <a:extLst>
            <a:ext uri="{FF2B5EF4-FFF2-40B4-BE49-F238E27FC236}">
              <a16:creationId xmlns:a16="http://schemas.microsoft.com/office/drawing/2014/main" id="{1510D1DD-4D70-44DE-A8AF-B5456EA8E96C}"/>
            </a:ext>
          </a:extLst>
        </xdr:cNvPr>
        <xdr:cNvSpPr txBox="1"/>
      </xdr:nvSpPr>
      <xdr:spPr>
        <a:xfrm>
          <a:off x="3582035" y="6233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31115</xdr:rowOff>
    </xdr:from>
    <xdr:ext cx="401320" cy="255270"/>
    <xdr:sp macro="" textlink="">
      <xdr:nvSpPr>
        <xdr:cNvPr id="85" name="n_2aveValue【図書館】&#10;有形固定資産減価償却率">
          <a:extLst>
            <a:ext uri="{FF2B5EF4-FFF2-40B4-BE49-F238E27FC236}">
              <a16:creationId xmlns:a16="http://schemas.microsoft.com/office/drawing/2014/main" id="{E873FB45-28BB-4780-B253-A896420754BF}"/>
            </a:ext>
          </a:extLst>
        </xdr:cNvPr>
        <xdr:cNvSpPr txBox="1"/>
      </xdr:nvSpPr>
      <xdr:spPr>
        <a:xfrm>
          <a:off x="2705735" y="620331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97790</xdr:rowOff>
    </xdr:from>
    <xdr:ext cx="401320" cy="255270"/>
    <xdr:sp macro="" textlink="">
      <xdr:nvSpPr>
        <xdr:cNvPr id="86" name="n_3aveValue【図書館】&#10;有形固定資産減価償却率">
          <a:extLst>
            <a:ext uri="{FF2B5EF4-FFF2-40B4-BE49-F238E27FC236}">
              <a16:creationId xmlns:a16="http://schemas.microsoft.com/office/drawing/2014/main" id="{9A9379C0-2919-4644-9DF2-940842B05E54}"/>
            </a:ext>
          </a:extLst>
        </xdr:cNvPr>
        <xdr:cNvSpPr txBox="1"/>
      </xdr:nvSpPr>
      <xdr:spPr>
        <a:xfrm>
          <a:off x="1816735" y="626999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50165</xdr:rowOff>
    </xdr:from>
    <xdr:ext cx="401320" cy="259080"/>
    <xdr:sp macro="" textlink="">
      <xdr:nvSpPr>
        <xdr:cNvPr id="87" name="n_4aveValue【図書館】&#10;有形固定資産減価償却率">
          <a:extLst>
            <a:ext uri="{FF2B5EF4-FFF2-40B4-BE49-F238E27FC236}">
              <a16:creationId xmlns:a16="http://schemas.microsoft.com/office/drawing/2014/main" id="{086F6B93-5D2D-4D0E-B5EE-7F367D9FA562}"/>
            </a:ext>
          </a:extLst>
        </xdr:cNvPr>
        <xdr:cNvSpPr txBox="1"/>
      </xdr:nvSpPr>
      <xdr:spPr>
        <a:xfrm>
          <a:off x="927735" y="62223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116205</xdr:rowOff>
    </xdr:from>
    <xdr:ext cx="405130" cy="259080"/>
    <xdr:sp macro="" textlink="">
      <xdr:nvSpPr>
        <xdr:cNvPr id="88" name="n_1mainValue【図書館】&#10;有形固定資産減価償却率">
          <a:extLst>
            <a:ext uri="{FF2B5EF4-FFF2-40B4-BE49-F238E27FC236}">
              <a16:creationId xmlns:a16="http://schemas.microsoft.com/office/drawing/2014/main" id="{246243A4-6201-49FF-9389-003A8B6F8F5C}"/>
            </a:ext>
          </a:extLst>
        </xdr:cNvPr>
        <xdr:cNvSpPr txBox="1"/>
      </xdr:nvSpPr>
      <xdr:spPr>
        <a:xfrm>
          <a:off x="3582035" y="6802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93345</xdr:rowOff>
    </xdr:from>
    <xdr:ext cx="401320" cy="259080"/>
    <xdr:sp macro="" textlink="">
      <xdr:nvSpPr>
        <xdr:cNvPr id="89" name="n_2mainValue【図書館】&#10;有形固定資産減価償却率">
          <a:extLst>
            <a:ext uri="{FF2B5EF4-FFF2-40B4-BE49-F238E27FC236}">
              <a16:creationId xmlns:a16="http://schemas.microsoft.com/office/drawing/2014/main" id="{8986D54F-B2D9-4F62-9022-72728C397C91}"/>
            </a:ext>
          </a:extLst>
        </xdr:cNvPr>
        <xdr:cNvSpPr txBox="1"/>
      </xdr:nvSpPr>
      <xdr:spPr>
        <a:xfrm>
          <a:off x="2705735" y="67798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70485</xdr:rowOff>
    </xdr:from>
    <xdr:ext cx="401320" cy="259080"/>
    <xdr:sp macro="" textlink="">
      <xdr:nvSpPr>
        <xdr:cNvPr id="90" name="n_3mainValue【図書館】&#10;有形固定資産減価償却率">
          <a:extLst>
            <a:ext uri="{FF2B5EF4-FFF2-40B4-BE49-F238E27FC236}">
              <a16:creationId xmlns:a16="http://schemas.microsoft.com/office/drawing/2014/main" id="{C934C16A-871E-4475-AFB8-3D6F7638F893}"/>
            </a:ext>
          </a:extLst>
        </xdr:cNvPr>
        <xdr:cNvSpPr txBox="1"/>
      </xdr:nvSpPr>
      <xdr:spPr>
        <a:xfrm>
          <a:off x="1816735" y="675703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46355</xdr:rowOff>
    </xdr:from>
    <xdr:ext cx="401320" cy="259080"/>
    <xdr:sp macro="" textlink="">
      <xdr:nvSpPr>
        <xdr:cNvPr id="91" name="n_4mainValue【図書館】&#10;有形固定資産減価償却率">
          <a:extLst>
            <a:ext uri="{FF2B5EF4-FFF2-40B4-BE49-F238E27FC236}">
              <a16:creationId xmlns:a16="http://schemas.microsoft.com/office/drawing/2014/main" id="{62DEA4EE-100C-46CA-BEA2-3567A206901B}"/>
            </a:ext>
          </a:extLst>
        </xdr:cNvPr>
        <xdr:cNvSpPr txBox="1"/>
      </xdr:nvSpPr>
      <xdr:spPr>
        <a:xfrm>
          <a:off x="927735" y="673290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636B07B-99E2-4472-89FD-C03515B9187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4E274B1-E1E0-47AC-88AC-F1D55043CED8}"/>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FA509F3-BB17-4951-96C7-0AE753ACD55D}"/>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3CF9753-2A2E-4F89-8D5A-9065C40AA0B1}"/>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CACDE3D-0603-4DB0-B826-D63BEEC70394}"/>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7ECC628-59AB-4606-B79D-D20CA323E8E8}"/>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D4C20A9-FE3A-42E0-82C0-448BFAA75D41}"/>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644B99B-B09F-45CD-9D3A-31217E2E6C7F}"/>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6075" cy="225425"/>
    <xdr:sp macro="" textlink="">
      <xdr:nvSpPr>
        <xdr:cNvPr id="100" name="テキスト ボックス 99">
          <a:extLst>
            <a:ext uri="{FF2B5EF4-FFF2-40B4-BE49-F238E27FC236}">
              <a16:creationId xmlns:a16="http://schemas.microsoft.com/office/drawing/2014/main" id="{CED57AF0-503E-4CD6-92A5-6EC49C4953C3}"/>
            </a:ext>
          </a:extLst>
        </xdr:cNvPr>
        <xdr:cNvSpPr txBox="1"/>
      </xdr:nvSpPr>
      <xdr:spPr>
        <a:xfrm>
          <a:off x="6565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8C56EED-3130-446D-8E35-A21A8D37DE32}"/>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A59860A6-CD43-4A3B-B131-C325EBC2E1D6}"/>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3550" cy="259080"/>
    <xdr:sp macro="" textlink="">
      <xdr:nvSpPr>
        <xdr:cNvPr id="103" name="テキスト ボックス 102">
          <a:extLst>
            <a:ext uri="{FF2B5EF4-FFF2-40B4-BE49-F238E27FC236}">
              <a16:creationId xmlns:a16="http://schemas.microsoft.com/office/drawing/2014/main" id="{C445765C-1F42-42AA-8146-058C6AAF3A12}"/>
            </a:ext>
          </a:extLst>
        </xdr:cNvPr>
        <xdr:cNvSpPr txBox="1"/>
      </xdr:nvSpPr>
      <xdr:spPr>
        <a:xfrm>
          <a:off x="6136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EE378F6-4ED3-4D04-8587-74D53B825E6F}"/>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3550" cy="255270"/>
    <xdr:sp macro="" textlink="">
      <xdr:nvSpPr>
        <xdr:cNvPr id="105" name="テキスト ボックス 104">
          <a:extLst>
            <a:ext uri="{FF2B5EF4-FFF2-40B4-BE49-F238E27FC236}">
              <a16:creationId xmlns:a16="http://schemas.microsoft.com/office/drawing/2014/main" id="{2C531829-BF71-4EC4-85D0-C00CC6B45AB0}"/>
            </a:ext>
          </a:extLst>
        </xdr:cNvPr>
        <xdr:cNvSpPr txBox="1"/>
      </xdr:nvSpPr>
      <xdr:spPr>
        <a:xfrm>
          <a:off x="6136640" y="671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26DCA055-3510-457D-9480-A315ED2F2BD0}"/>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3550" cy="259080"/>
    <xdr:sp macro="" textlink="">
      <xdr:nvSpPr>
        <xdr:cNvPr id="107" name="テキスト ボックス 106">
          <a:extLst>
            <a:ext uri="{FF2B5EF4-FFF2-40B4-BE49-F238E27FC236}">
              <a16:creationId xmlns:a16="http://schemas.microsoft.com/office/drawing/2014/main" id="{ED39BE58-7AC2-4461-A015-542FEBFAF8CD}"/>
            </a:ext>
          </a:extLst>
        </xdr:cNvPr>
        <xdr:cNvSpPr txBox="1"/>
      </xdr:nvSpPr>
      <xdr:spPr>
        <a:xfrm>
          <a:off x="6136640" y="633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B0930A3C-6E3C-44C2-A93C-90F97B1CDCA4}"/>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3550" cy="259080"/>
    <xdr:sp macro="" textlink="">
      <xdr:nvSpPr>
        <xdr:cNvPr id="109" name="テキスト ボックス 108">
          <a:extLst>
            <a:ext uri="{FF2B5EF4-FFF2-40B4-BE49-F238E27FC236}">
              <a16:creationId xmlns:a16="http://schemas.microsoft.com/office/drawing/2014/main" id="{3FE9F4E4-EC2C-42F3-8090-79C60483B125}"/>
            </a:ext>
          </a:extLst>
        </xdr:cNvPr>
        <xdr:cNvSpPr txBox="1"/>
      </xdr:nvSpPr>
      <xdr:spPr>
        <a:xfrm>
          <a:off x="6136640" y="595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1BD8BE19-7873-43FA-A407-4650ED71A4AB}"/>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3550" cy="255270"/>
    <xdr:sp macro="" textlink="">
      <xdr:nvSpPr>
        <xdr:cNvPr id="111" name="テキスト ボックス 110">
          <a:extLst>
            <a:ext uri="{FF2B5EF4-FFF2-40B4-BE49-F238E27FC236}">
              <a16:creationId xmlns:a16="http://schemas.microsoft.com/office/drawing/2014/main" id="{43B44E3B-1DF1-4B83-A774-FE08F3ADFE21}"/>
            </a:ext>
          </a:extLst>
        </xdr:cNvPr>
        <xdr:cNvSpPr txBox="1"/>
      </xdr:nvSpPr>
      <xdr:spPr>
        <a:xfrm>
          <a:off x="6136640" y="557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2A9C5FC-DB82-4B9C-BCD0-535F497D5E9D}"/>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3550" cy="259080"/>
    <xdr:sp macro="" textlink="">
      <xdr:nvSpPr>
        <xdr:cNvPr id="113" name="テキスト ボックス 112">
          <a:extLst>
            <a:ext uri="{FF2B5EF4-FFF2-40B4-BE49-F238E27FC236}">
              <a16:creationId xmlns:a16="http://schemas.microsoft.com/office/drawing/2014/main" id="{62F52752-7A60-468F-B7C8-C90C3C04E3D9}"/>
            </a:ext>
          </a:extLst>
        </xdr:cNvPr>
        <xdr:cNvSpPr txBox="1"/>
      </xdr:nvSpPr>
      <xdr:spPr>
        <a:xfrm>
          <a:off x="6136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ED2061D3-D1A8-4198-AE69-80AD7A2E6BC9}"/>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0CF57315-01E2-4A54-BA79-4BEA43BC8A56}"/>
            </a:ext>
          </a:extLst>
        </xdr:cNvPr>
        <xdr:cNvCxnSpPr/>
      </xdr:nvCxnSpPr>
      <xdr:spPr>
        <a:xfrm flipV="1">
          <a:off x="10476865" y="5947410"/>
          <a:ext cx="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11430</xdr:rowOff>
    </xdr:from>
    <xdr:ext cx="469900" cy="259080"/>
    <xdr:sp macro="" textlink="">
      <xdr:nvSpPr>
        <xdr:cNvPr id="116" name="【図書館】&#10;一人当たり面積最小値テキスト">
          <a:extLst>
            <a:ext uri="{FF2B5EF4-FFF2-40B4-BE49-F238E27FC236}">
              <a16:creationId xmlns:a16="http://schemas.microsoft.com/office/drawing/2014/main" id="{6CB83060-69D6-4D35-8596-F4B0625921A3}"/>
            </a:ext>
          </a:extLst>
        </xdr:cNvPr>
        <xdr:cNvSpPr txBox="1"/>
      </xdr:nvSpPr>
      <xdr:spPr>
        <a:xfrm>
          <a:off x="10515600" y="7212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F6D93D9A-B220-4159-949D-2018B8934E27}"/>
            </a:ext>
          </a:extLst>
        </xdr:cNvPr>
        <xdr:cNvCxnSpPr/>
      </xdr:nvCxnSpPr>
      <xdr:spPr>
        <a:xfrm>
          <a:off x="10388600" y="720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64770</xdr:rowOff>
    </xdr:from>
    <xdr:ext cx="469900" cy="255270"/>
    <xdr:sp macro="" textlink="">
      <xdr:nvSpPr>
        <xdr:cNvPr id="118" name="【図書館】&#10;一人当たり面積最大値テキスト">
          <a:extLst>
            <a:ext uri="{FF2B5EF4-FFF2-40B4-BE49-F238E27FC236}">
              <a16:creationId xmlns:a16="http://schemas.microsoft.com/office/drawing/2014/main" id="{280955D6-C23C-4E24-BB4B-BCAD4F8F0BF3}"/>
            </a:ext>
          </a:extLst>
        </xdr:cNvPr>
        <xdr:cNvSpPr txBox="1"/>
      </xdr:nvSpPr>
      <xdr:spPr>
        <a:xfrm>
          <a:off x="10515600" y="57226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0.339</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D314F2D1-971C-4165-8DED-8AD865E4F475}"/>
            </a:ext>
          </a:extLst>
        </xdr:cNvPr>
        <xdr:cNvCxnSpPr/>
      </xdr:nvCxnSpPr>
      <xdr:spPr>
        <a:xfrm>
          <a:off x="10388600" y="594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57150</xdr:rowOff>
    </xdr:from>
    <xdr:ext cx="469900" cy="259080"/>
    <xdr:sp macro="" textlink="">
      <xdr:nvSpPr>
        <xdr:cNvPr id="120" name="【図書館】&#10;一人当たり面積平均値テキスト">
          <a:extLst>
            <a:ext uri="{FF2B5EF4-FFF2-40B4-BE49-F238E27FC236}">
              <a16:creationId xmlns:a16="http://schemas.microsoft.com/office/drawing/2014/main" id="{90DADECF-4D94-49A1-AA91-D4E3F16068B0}"/>
            </a:ext>
          </a:extLst>
        </xdr:cNvPr>
        <xdr:cNvSpPr txBox="1"/>
      </xdr:nvSpPr>
      <xdr:spPr>
        <a:xfrm>
          <a:off x="10515600" y="69151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1824705A-A495-4F6F-9DFE-4AAA9B649AFA}"/>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D636BF49-30D8-4F8E-A7C9-6BE3E4E1CA5E}"/>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3B399E72-C267-4A29-8A3B-013BA0D6E994}"/>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74930</xdr:rowOff>
    </xdr:from>
    <xdr:to>
      <xdr:col>41</xdr:col>
      <xdr:colOff>101600</xdr:colOff>
      <xdr:row>41</xdr:row>
      <xdr:rowOff>5080</xdr:rowOff>
    </xdr:to>
    <xdr:sp macro="" textlink="">
      <xdr:nvSpPr>
        <xdr:cNvPr id="124" name="フローチャート: 判断 123">
          <a:extLst>
            <a:ext uri="{FF2B5EF4-FFF2-40B4-BE49-F238E27FC236}">
              <a16:creationId xmlns:a16="http://schemas.microsoft.com/office/drawing/2014/main" id="{EDEB0099-74C4-43FB-B53D-9CF3C39A5108}"/>
            </a:ext>
          </a:extLst>
        </xdr:cNvPr>
        <xdr:cNvSpPr/>
      </xdr:nvSpPr>
      <xdr:spPr>
        <a:xfrm>
          <a:off x="7810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82550</xdr:rowOff>
    </xdr:from>
    <xdr:to>
      <xdr:col>36</xdr:col>
      <xdr:colOff>165100</xdr:colOff>
      <xdr:row>41</xdr:row>
      <xdr:rowOff>12700</xdr:rowOff>
    </xdr:to>
    <xdr:sp macro="" textlink="">
      <xdr:nvSpPr>
        <xdr:cNvPr id="125" name="フローチャート: 判断 124">
          <a:extLst>
            <a:ext uri="{FF2B5EF4-FFF2-40B4-BE49-F238E27FC236}">
              <a16:creationId xmlns:a16="http://schemas.microsoft.com/office/drawing/2014/main" id="{49A17EF2-BCC4-432B-935C-46CE057FCADF}"/>
            </a:ext>
          </a:extLst>
        </xdr:cNvPr>
        <xdr:cNvSpPr/>
      </xdr:nvSpPr>
      <xdr:spPr>
        <a:xfrm>
          <a:off x="6921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96BC7F88-5777-488A-B1F7-4CC0FC584923}"/>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9E8A100D-55EE-4A5A-8B6C-D1E82E91D418}"/>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D2561B06-2903-4B1F-B405-59C27F1178CF}"/>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7967E106-E403-4FB5-8B9C-60897FAA1FC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a:extLst>
            <a:ext uri="{FF2B5EF4-FFF2-40B4-BE49-F238E27FC236}">
              <a16:creationId xmlns:a16="http://schemas.microsoft.com/office/drawing/2014/main" id="{2E83D848-6C72-48E3-AA67-22B916A1032D}"/>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86360</xdr:rowOff>
    </xdr:from>
    <xdr:to>
      <xdr:col>55</xdr:col>
      <xdr:colOff>50800</xdr:colOff>
      <xdr:row>39</xdr:row>
      <xdr:rowOff>16510</xdr:rowOff>
    </xdr:to>
    <xdr:sp macro="" textlink="">
      <xdr:nvSpPr>
        <xdr:cNvPr id="131" name="楕円 130">
          <a:extLst>
            <a:ext uri="{FF2B5EF4-FFF2-40B4-BE49-F238E27FC236}">
              <a16:creationId xmlns:a16="http://schemas.microsoft.com/office/drawing/2014/main" id="{D3583DCA-0698-4CFB-8A0F-866CB070A70A}"/>
            </a:ext>
          </a:extLst>
        </xdr:cNvPr>
        <xdr:cNvSpPr/>
      </xdr:nvSpPr>
      <xdr:spPr>
        <a:xfrm>
          <a:off x="104267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109220</xdr:rowOff>
    </xdr:from>
    <xdr:ext cx="469900" cy="255270"/>
    <xdr:sp macro="" textlink="">
      <xdr:nvSpPr>
        <xdr:cNvPr id="132" name="【図書館】&#10;一人当たり面積該当値テキスト">
          <a:extLst>
            <a:ext uri="{FF2B5EF4-FFF2-40B4-BE49-F238E27FC236}">
              <a16:creationId xmlns:a16="http://schemas.microsoft.com/office/drawing/2014/main" id="{593DC966-C3F6-4C43-9258-7879EF06A8A0}"/>
            </a:ext>
          </a:extLst>
        </xdr:cNvPr>
        <xdr:cNvSpPr txBox="1"/>
      </xdr:nvSpPr>
      <xdr:spPr>
        <a:xfrm>
          <a:off x="10515600" y="645287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97790</xdr:rowOff>
    </xdr:from>
    <xdr:to>
      <xdr:col>50</xdr:col>
      <xdr:colOff>165100</xdr:colOff>
      <xdr:row>39</xdr:row>
      <xdr:rowOff>27940</xdr:rowOff>
    </xdr:to>
    <xdr:sp macro="" textlink="">
      <xdr:nvSpPr>
        <xdr:cNvPr id="133" name="楕円 132">
          <a:extLst>
            <a:ext uri="{FF2B5EF4-FFF2-40B4-BE49-F238E27FC236}">
              <a16:creationId xmlns:a16="http://schemas.microsoft.com/office/drawing/2014/main" id="{08E08E71-344D-4311-9094-E1A09D4884AE}"/>
            </a:ext>
          </a:extLst>
        </xdr:cNvPr>
        <xdr:cNvSpPr/>
      </xdr:nvSpPr>
      <xdr:spPr>
        <a:xfrm>
          <a:off x="9588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137160</xdr:rowOff>
    </xdr:from>
    <xdr:to>
      <xdr:col>55</xdr:col>
      <xdr:colOff>0</xdr:colOff>
      <xdr:row>38</xdr:row>
      <xdr:rowOff>148590</xdr:rowOff>
    </xdr:to>
    <xdr:cxnSp macro="">
      <xdr:nvCxnSpPr>
        <xdr:cNvPr id="134" name="直線コネクタ 133">
          <a:extLst>
            <a:ext uri="{FF2B5EF4-FFF2-40B4-BE49-F238E27FC236}">
              <a16:creationId xmlns:a16="http://schemas.microsoft.com/office/drawing/2014/main" id="{2BA51013-2739-441C-B9EB-B3B95AE67DD8}"/>
            </a:ext>
          </a:extLst>
        </xdr:cNvPr>
        <xdr:cNvCxnSpPr/>
      </xdr:nvCxnSpPr>
      <xdr:spPr>
        <a:xfrm flipV="1">
          <a:off x="9639300" y="665226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113030</xdr:rowOff>
    </xdr:from>
    <xdr:to>
      <xdr:col>46</xdr:col>
      <xdr:colOff>38100</xdr:colOff>
      <xdr:row>39</xdr:row>
      <xdr:rowOff>43180</xdr:rowOff>
    </xdr:to>
    <xdr:sp macro="" textlink="">
      <xdr:nvSpPr>
        <xdr:cNvPr id="135" name="楕円 134">
          <a:extLst>
            <a:ext uri="{FF2B5EF4-FFF2-40B4-BE49-F238E27FC236}">
              <a16:creationId xmlns:a16="http://schemas.microsoft.com/office/drawing/2014/main" id="{96920190-3248-4E5E-B8E3-8EF454CAE340}"/>
            </a:ext>
          </a:extLst>
        </xdr:cNvPr>
        <xdr:cNvSpPr/>
      </xdr:nvSpPr>
      <xdr:spPr>
        <a:xfrm>
          <a:off x="8699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148590</xdr:rowOff>
    </xdr:from>
    <xdr:to>
      <xdr:col>50</xdr:col>
      <xdr:colOff>114300</xdr:colOff>
      <xdr:row>38</xdr:row>
      <xdr:rowOff>163830</xdr:rowOff>
    </xdr:to>
    <xdr:cxnSp macro="">
      <xdr:nvCxnSpPr>
        <xdr:cNvPr id="136" name="直線コネクタ 135">
          <a:extLst>
            <a:ext uri="{FF2B5EF4-FFF2-40B4-BE49-F238E27FC236}">
              <a16:creationId xmlns:a16="http://schemas.microsoft.com/office/drawing/2014/main" id="{08147666-9D15-4861-9378-B7FBA1811BEE}"/>
            </a:ext>
          </a:extLst>
        </xdr:cNvPr>
        <xdr:cNvCxnSpPr/>
      </xdr:nvCxnSpPr>
      <xdr:spPr>
        <a:xfrm flipV="1">
          <a:off x="8750300" y="66636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128270</xdr:rowOff>
    </xdr:from>
    <xdr:to>
      <xdr:col>41</xdr:col>
      <xdr:colOff>101600</xdr:colOff>
      <xdr:row>39</xdr:row>
      <xdr:rowOff>58420</xdr:rowOff>
    </xdr:to>
    <xdr:sp macro="" textlink="">
      <xdr:nvSpPr>
        <xdr:cNvPr id="137" name="楕円 136">
          <a:extLst>
            <a:ext uri="{FF2B5EF4-FFF2-40B4-BE49-F238E27FC236}">
              <a16:creationId xmlns:a16="http://schemas.microsoft.com/office/drawing/2014/main" id="{221AE6EF-CEA7-406C-88C3-8C81F31B687C}"/>
            </a:ext>
          </a:extLst>
        </xdr:cNvPr>
        <xdr:cNvSpPr/>
      </xdr:nvSpPr>
      <xdr:spPr>
        <a:xfrm>
          <a:off x="7810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163830</xdr:rowOff>
    </xdr:from>
    <xdr:to>
      <xdr:col>45</xdr:col>
      <xdr:colOff>177800</xdr:colOff>
      <xdr:row>39</xdr:row>
      <xdr:rowOff>7620</xdr:rowOff>
    </xdr:to>
    <xdr:cxnSp macro="">
      <xdr:nvCxnSpPr>
        <xdr:cNvPr id="138" name="直線コネクタ 137">
          <a:extLst>
            <a:ext uri="{FF2B5EF4-FFF2-40B4-BE49-F238E27FC236}">
              <a16:creationId xmlns:a16="http://schemas.microsoft.com/office/drawing/2014/main" id="{A2F83118-5E35-40C7-8142-2AEF4648F33F}"/>
            </a:ext>
          </a:extLst>
        </xdr:cNvPr>
        <xdr:cNvCxnSpPr/>
      </xdr:nvCxnSpPr>
      <xdr:spPr>
        <a:xfrm flipV="1">
          <a:off x="7861300" y="66789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39" name="楕円 138">
          <a:extLst>
            <a:ext uri="{FF2B5EF4-FFF2-40B4-BE49-F238E27FC236}">
              <a16:creationId xmlns:a16="http://schemas.microsoft.com/office/drawing/2014/main" id="{45976E31-C173-46CF-B45A-BDE1CCF3787D}"/>
            </a:ext>
          </a:extLst>
        </xdr:cNvPr>
        <xdr:cNvSpPr/>
      </xdr:nvSpPr>
      <xdr:spPr>
        <a:xfrm>
          <a:off x="692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7620</xdr:rowOff>
    </xdr:from>
    <xdr:to>
      <xdr:col>41</xdr:col>
      <xdr:colOff>50800</xdr:colOff>
      <xdr:row>39</xdr:row>
      <xdr:rowOff>19050</xdr:rowOff>
    </xdr:to>
    <xdr:cxnSp macro="">
      <xdr:nvCxnSpPr>
        <xdr:cNvPr id="140" name="直線コネクタ 139">
          <a:extLst>
            <a:ext uri="{FF2B5EF4-FFF2-40B4-BE49-F238E27FC236}">
              <a16:creationId xmlns:a16="http://schemas.microsoft.com/office/drawing/2014/main" id="{1FF17194-C844-4480-871E-F9150DB615C7}"/>
            </a:ext>
          </a:extLst>
        </xdr:cNvPr>
        <xdr:cNvCxnSpPr/>
      </xdr:nvCxnSpPr>
      <xdr:spPr>
        <a:xfrm flipV="1">
          <a:off x="6972300" y="66941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41</xdr:row>
      <xdr:rowOff>3810</xdr:rowOff>
    </xdr:from>
    <xdr:ext cx="469900" cy="259080"/>
    <xdr:sp macro="" textlink="">
      <xdr:nvSpPr>
        <xdr:cNvPr id="141" name="n_1aveValue【図書館】&#10;一人当たり面積">
          <a:extLst>
            <a:ext uri="{FF2B5EF4-FFF2-40B4-BE49-F238E27FC236}">
              <a16:creationId xmlns:a16="http://schemas.microsoft.com/office/drawing/2014/main" id="{1D6BBD57-02A0-443C-82DB-617EC53DC08F}"/>
            </a:ext>
          </a:extLst>
        </xdr:cNvPr>
        <xdr:cNvSpPr txBox="1"/>
      </xdr:nvSpPr>
      <xdr:spPr>
        <a:xfrm>
          <a:off x="9391650" y="7033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41</xdr:row>
      <xdr:rowOff>7620</xdr:rowOff>
    </xdr:from>
    <xdr:ext cx="466090" cy="255270"/>
    <xdr:sp macro="" textlink="">
      <xdr:nvSpPr>
        <xdr:cNvPr id="142" name="n_2aveValue【図書館】&#10;一人当たり面積">
          <a:extLst>
            <a:ext uri="{FF2B5EF4-FFF2-40B4-BE49-F238E27FC236}">
              <a16:creationId xmlns:a16="http://schemas.microsoft.com/office/drawing/2014/main" id="{9A25457F-3B41-440B-BD79-CFF28F021BAB}"/>
            </a:ext>
          </a:extLst>
        </xdr:cNvPr>
        <xdr:cNvSpPr txBox="1"/>
      </xdr:nvSpPr>
      <xdr:spPr>
        <a:xfrm>
          <a:off x="8515350" y="70370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40</xdr:row>
      <xdr:rowOff>167640</xdr:rowOff>
    </xdr:from>
    <xdr:ext cx="466090" cy="255270"/>
    <xdr:sp macro="" textlink="">
      <xdr:nvSpPr>
        <xdr:cNvPr id="143" name="n_3aveValue【図書館】&#10;一人当たり面積">
          <a:extLst>
            <a:ext uri="{FF2B5EF4-FFF2-40B4-BE49-F238E27FC236}">
              <a16:creationId xmlns:a16="http://schemas.microsoft.com/office/drawing/2014/main" id="{DC97BB26-14C7-45D5-B5B3-DF0267F5AB2C}"/>
            </a:ext>
          </a:extLst>
        </xdr:cNvPr>
        <xdr:cNvSpPr txBox="1"/>
      </xdr:nvSpPr>
      <xdr:spPr>
        <a:xfrm>
          <a:off x="7626350" y="70256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41</xdr:row>
      <xdr:rowOff>3810</xdr:rowOff>
    </xdr:from>
    <xdr:ext cx="466090" cy="259080"/>
    <xdr:sp macro="" textlink="">
      <xdr:nvSpPr>
        <xdr:cNvPr id="144" name="n_4aveValue【図書館】&#10;一人当たり面積">
          <a:extLst>
            <a:ext uri="{FF2B5EF4-FFF2-40B4-BE49-F238E27FC236}">
              <a16:creationId xmlns:a16="http://schemas.microsoft.com/office/drawing/2014/main" id="{C7482356-9419-4A65-96C9-CB0C73BDBC15}"/>
            </a:ext>
          </a:extLst>
        </xdr:cNvPr>
        <xdr:cNvSpPr txBox="1"/>
      </xdr:nvSpPr>
      <xdr:spPr>
        <a:xfrm>
          <a:off x="6737350" y="7033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37</xdr:row>
      <xdr:rowOff>44450</xdr:rowOff>
    </xdr:from>
    <xdr:ext cx="469900" cy="259080"/>
    <xdr:sp macro="" textlink="">
      <xdr:nvSpPr>
        <xdr:cNvPr id="145" name="n_1mainValue【図書館】&#10;一人当たり面積">
          <a:extLst>
            <a:ext uri="{FF2B5EF4-FFF2-40B4-BE49-F238E27FC236}">
              <a16:creationId xmlns:a16="http://schemas.microsoft.com/office/drawing/2014/main" id="{7DC82B6E-7ED6-465A-AA96-280D83101EDF}"/>
            </a:ext>
          </a:extLst>
        </xdr:cNvPr>
        <xdr:cNvSpPr txBox="1"/>
      </xdr:nvSpPr>
      <xdr:spPr>
        <a:xfrm>
          <a:off x="9391650" y="6388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37</xdr:row>
      <xdr:rowOff>59690</xdr:rowOff>
    </xdr:from>
    <xdr:ext cx="466090" cy="259080"/>
    <xdr:sp macro="" textlink="">
      <xdr:nvSpPr>
        <xdr:cNvPr id="146" name="n_2mainValue【図書館】&#10;一人当たり面積">
          <a:extLst>
            <a:ext uri="{FF2B5EF4-FFF2-40B4-BE49-F238E27FC236}">
              <a16:creationId xmlns:a16="http://schemas.microsoft.com/office/drawing/2014/main" id="{868F07D0-D6CE-4C8F-9046-058076248316}"/>
            </a:ext>
          </a:extLst>
        </xdr:cNvPr>
        <xdr:cNvSpPr txBox="1"/>
      </xdr:nvSpPr>
      <xdr:spPr>
        <a:xfrm>
          <a:off x="8515350" y="64033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37</xdr:row>
      <xdr:rowOff>74930</xdr:rowOff>
    </xdr:from>
    <xdr:ext cx="466090" cy="255270"/>
    <xdr:sp macro="" textlink="">
      <xdr:nvSpPr>
        <xdr:cNvPr id="147" name="n_3mainValue【図書館】&#10;一人当たり面積">
          <a:extLst>
            <a:ext uri="{FF2B5EF4-FFF2-40B4-BE49-F238E27FC236}">
              <a16:creationId xmlns:a16="http://schemas.microsoft.com/office/drawing/2014/main" id="{F3E6075E-A829-47B7-B2AB-24241A98D7F8}"/>
            </a:ext>
          </a:extLst>
        </xdr:cNvPr>
        <xdr:cNvSpPr txBox="1"/>
      </xdr:nvSpPr>
      <xdr:spPr>
        <a:xfrm>
          <a:off x="7626350" y="64185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37</xdr:row>
      <xdr:rowOff>86360</xdr:rowOff>
    </xdr:from>
    <xdr:ext cx="466090" cy="255270"/>
    <xdr:sp macro="" textlink="">
      <xdr:nvSpPr>
        <xdr:cNvPr id="148" name="n_4mainValue【図書館】&#10;一人当たり面積">
          <a:extLst>
            <a:ext uri="{FF2B5EF4-FFF2-40B4-BE49-F238E27FC236}">
              <a16:creationId xmlns:a16="http://schemas.microsoft.com/office/drawing/2014/main" id="{4C646852-7860-4657-9A25-D0E167F5B0AE}"/>
            </a:ext>
          </a:extLst>
        </xdr:cNvPr>
        <xdr:cNvSpPr txBox="1"/>
      </xdr:nvSpPr>
      <xdr:spPr>
        <a:xfrm>
          <a:off x="6737350" y="64300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740417C-20B9-4268-BDD8-C3458C91B13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9AE41779-0764-4236-B907-1F032F6E1E53}"/>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33CE231-8EE2-48B6-9934-8DD4F6D4D311}"/>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7B6AD5C-2E3A-4973-AA44-A656A089FB17}"/>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E306C518-1E64-4BC6-8ACF-EDE8060648F6}"/>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EC511302-C481-4CFB-991C-5CAAF8841F6D}"/>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8707D164-5B94-4E21-B2A2-23342F052E37}"/>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EC2706AF-DAD3-436C-AAAD-399D17790ADC}"/>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640" cy="225425"/>
    <xdr:sp macro="" textlink="">
      <xdr:nvSpPr>
        <xdr:cNvPr id="157" name="テキスト ボックス 156">
          <a:extLst>
            <a:ext uri="{FF2B5EF4-FFF2-40B4-BE49-F238E27FC236}">
              <a16:creationId xmlns:a16="http://schemas.microsoft.com/office/drawing/2014/main" id="{F249721A-524F-4132-B436-B468E4A9822F}"/>
            </a:ext>
          </a:extLst>
        </xdr:cNvPr>
        <xdr:cNvSpPr txBox="1"/>
      </xdr:nvSpPr>
      <xdr:spPr>
        <a:xfrm>
          <a:off x="723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79B26683-AA53-4FC3-BC1C-AFC5711D4DC1}"/>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3550" cy="255270"/>
    <xdr:sp macro="" textlink="">
      <xdr:nvSpPr>
        <xdr:cNvPr id="159" name="テキスト ボックス 158">
          <a:extLst>
            <a:ext uri="{FF2B5EF4-FFF2-40B4-BE49-F238E27FC236}">
              <a16:creationId xmlns:a16="http://schemas.microsoft.com/office/drawing/2014/main" id="{BBD9E868-4C0D-4E15-AA07-9889A928DA20}"/>
            </a:ext>
          </a:extLst>
        </xdr:cNvPr>
        <xdr:cNvSpPr txBox="1"/>
      </xdr:nvSpPr>
      <xdr:spPr>
        <a:xfrm>
          <a:off x="294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0" name="直線コネクタ 159">
          <a:extLst>
            <a:ext uri="{FF2B5EF4-FFF2-40B4-BE49-F238E27FC236}">
              <a16:creationId xmlns:a16="http://schemas.microsoft.com/office/drawing/2014/main" id="{AC198442-8A82-4AC2-94DA-27B398AFE2FD}"/>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3550" cy="259080"/>
    <xdr:sp macro="" textlink="">
      <xdr:nvSpPr>
        <xdr:cNvPr id="161" name="テキスト ボックス 160">
          <a:extLst>
            <a:ext uri="{FF2B5EF4-FFF2-40B4-BE49-F238E27FC236}">
              <a16:creationId xmlns:a16="http://schemas.microsoft.com/office/drawing/2014/main" id="{AEB9C2EF-0C59-449D-8103-44CB93DCBB58}"/>
            </a:ext>
          </a:extLst>
        </xdr:cNvPr>
        <xdr:cNvSpPr txBox="1"/>
      </xdr:nvSpPr>
      <xdr:spPr>
        <a:xfrm>
          <a:off x="294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2" name="直線コネクタ 161">
          <a:extLst>
            <a:ext uri="{FF2B5EF4-FFF2-40B4-BE49-F238E27FC236}">
              <a16:creationId xmlns:a16="http://schemas.microsoft.com/office/drawing/2014/main" id="{07620C93-A5FA-4532-8F0F-EDE37137810C}"/>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3" name="テキスト ボックス 162">
          <a:extLst>
            <a:ext uri="{FF2B5EF4-FFF2-40B4-BE49-F238E27FC236}">
              <a16:creationId xmlns:a16="http://schemas.microsoft.com/office/drawing/2014/main" id="{20A21D86-1EAE-42AF-9336-151A10E30340}"/>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4" name="直線コネクタ 163">
          <a:extLst>
            <a:ext uri="{FF2B5EF4-FFF2-40B4-BE49-F238E27FC236}">
              <a16:creationId xmlns:a16="http://schemas.microsoft.com/office/drawing/2014/main" id="{0B019D00-A95B-4485-894E-622823A8998A}"/>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5270"/>
    <xdr:sp macro="" textlink="">
      <xdr:nvSpPr>
        <xdr:cNvPr id="165" name="テキスト ボックス 164">
          <a:extLst>
            <a:ext uri="{FF2B5EF4-FFF2-40B4-BE49-F238E27FC236}">
              <a16:creationId xmlns:a16="http://schemas.microsoft.com/office/drawing/2014/main" id="{B403A065-49BE-4C84-B17B-F9E1CED7BFF2}"/>
            </a:ext>
          </a:extLst>
        </xdr:cNvPr>
        <xdr:cNvSpPr txBox="1"/>
      </xdr:nvSpPr>
      <xdr:spPr>
        <a:xfrm>
          <a:off x="358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6" name="直線コネクタ 165">
          <a:extLst>
            <a:ext uri="{FF2B5EF4-FFF2-40B4-BE49-F238E27FC236}">
              <a16:creationId xmlns:a16="http://schemas.microsoft.com/office/drawing/2014/main" id="{8276BAE1-E92C-42E6-8968-0455B0DF026F}"/>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7" name="テキスト ボックス 166">
          <a:extLst>
            <a:ext uri="{FF2B5EF4-FFF2-40B4-BE49-F238E27FC236}">
              <a16:creationId xmlns:a16="http://schemas.microsoft.com/office/drawing/2014/main" id="{4E15B54A-725F-4F01-BA90-9F92064E4122}"/>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8" name="直線コネクタ 167">
          <a:extLst>
            <a:ext uri="{FF2B5EF4-FFF2-40B4-BE49-F238E27FC236}">
              <a16:creationId xmlns:a16="http://schemas.microsoft.com/office/drawing/2014/main" id="{C7590A41-368E-4B13-961B-5D4C89D1368D}"/>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5270"/>
    <xdr:sp macro="" textlink="">
      <xdr:nvSpPr>
        <xdr:cNvPr id="169" name="テキスト ボックス 168">
          <a:extLst>
            <a:ext uri="{FF2B5EF4-FFF2-40B4-BE49-F238E27FC236}">
              <a16:creationId xmlns:a16="http://schemas.microsoft.com/office/drawing/2014/main" id="{FE2074AB-3DF7-4B66-86AE-597A536E6905}"/>
            </a:ext>
          </a:extLst>
        </xdr:cNvPr>
        <xdr:cNvSpPr txBox="1"/>
      </xdr:nvSpPr>
      <xdr:spPr>
        <a:xfrm>
          <a:off x="358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0" name="直線コネクタ 169">
          <a:extLst>
            <a:ext uri="{FF2B5EF4-FFF2-40B4-BE49-F238E27FC236}">
              <a16:creationId xmlns:a16="http://schemas.microsoft.com/office/drawing/2014/main" id="{B06ABFE8-F6BD-4C58-A0EE-05DE88B06528}"/>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5280" cy="259080"/>
    <xdr:sp macro="" textlink="">
      <xdr:nvSpPr>
        <xdr:cNvPr id="171" name="テキスト ボックス 170">
          <a:extLst>
            <a:ext uri="{FF2B5EF4-FFF2-40B4-BE49-F238E27FC236}">
              <a16:creationId xmlns:a16="http://schemas.microsoft.com/office/drawing/2014/main" id="{444EBA7C-EF84-4FA5-9040-9A3795D22A48}"/>
            </a:ext>
          </a:extLst>
        </xdr:cNvPr>
        <xdr:cNvSpPr txBox="1"/>
      </xdr:nvSpPr>
      <xdr:spPr>
        <a:xfrm>
          <a:off x="422910" y="932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35CDB2C0-5FAE-41A4-BD2A-5C6C3A57071C}"/>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AB6385C6-B1F6-475F-9CB2-E1B64AEB19B9}"/>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140335</xdr:rowOff>
    </xdr:from>
    <xdr:to>
      <xdr:col>24</xdr:col>
      <xdr:colOff>62865</xdr:colOff>
      <xdr:row>64</xdr:row>
      <xdr:rowOff>130810</xdr:rowOff>
    </xdr:to>
    <xdr:cxnSp macro="">
      <xdr:nvCxnSpPr>
        <xdr:cNvPr id="174" name="直線コネクタ 173">
          <a:extLst>
            <a:ext uri="{FF2B5EF4-FFF2-40B4-BE49-F238E27FC236}">
              <a16:creationId xmlns:a16="http://schemas.microsoft.com/office/drawing/2014/main" id="{9B176B7B-30F5-4BC9-92EF-491183174A2B}"/>
            </a:ext>
          </a:extLst>
        </xdr:cNvPr>
        <xdr:cNvCxnSpPr/>
      </xdr:nvCxnSpPr>
      <xdr:spPr>
        <a:xfrm flipV="1">
          <a:off x="4634865" y="9570085"/>
          <a:ext cx="0" cy="1533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134620</xdr:rowOff>
    </xdr:from>
    <xdr:ext cx="469900" cy="255270"/>
    <xdr:sp macro="" textlink="">
      <xdr:nvSpPr>
        <xdr:cNvPr id="175" name="【体育館・プール】&#10;有形固定資産減価償却率最小値テキスト">
          <a:extLst>
            <a:ext uri="{FF2B5EF4-FFF2-40B4-BE49-F238E27FC236}">
              <a16:creationId xmlns:a16="http://schemas.microsoft.com/office/drawing/2014/main" id="{D1C644B0-839D-4FB4-A099-9202CC9BD976}"/>
            </a:ext>
          </a:extLst>
        </xdr:cNvPr>
        <xdr:cNvSpPr txBox="1"/>
      </xdr:nvSpPr>
      <xdr:spPr>
        <a:xfrm>
          <a:off x="4673600" y="111074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130810</xdr:rowOff>
    </xdr:from>
    <xdr:to>
      <xdr:col>24</xdr:col>
      <xdr:colOff>152400</xdr:colOff>
      <xdr:row>64</xdr:row>
      <xdr:rowOff>130810</xdr:rowOff>
    </xdr:to>
    <xdr:cxnSp macro="">
      <xdr:nvCxnSpPr>
        <xdr:cNvPr id="176" name="直線コネクタ 175">
          <a:extLst>
            <a:ext uri="{FF2B5EF4-FFF2-40B4-BE49-F238E27FC236}">
              <a16:creationId xmlns:a16="http://schemas.microsoft.com/office/drawing/2014/main" id="{E6D6B99D-5B19-43AA-81EA-11E5C5B25B86}"/>
            </a:ext>
          </a:extLst>
        </xdr:cNvPr>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86995</xdr:rowOff>
    </xdr:from>
    <xdr:ext cx="340360" cy="255270"/>
    <xdr:sp macro="" textlink="">
      <xdr:nvSpPr>
        <xdr:cNvPr id="177" name="【体育館・プール】&#10;有形固定資産減価償却率最大値テキスト">
          <a:extLst>
            <a:ext uri="{FF2B5EF4-FFF2-40B4-BE49-F238E27FC236}">
              <a16:creationId xmlns:a16="http://schemas.microsoft.com/office/drawing/2014/main" id="{9A82AA65-6C73-4B1D-A7E3-304CFCDC5DF1}"/>
            </a:ext>
          </a:extLst>
        </xdr:cNvPr>
        <xdr:cNvSpPr txBox="1"/>
      </xdr:nvSpPr>
      <xdr:spPr>
        <a:xfrm>
          <a:off x="4673600" y="9345295"/>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140335</xdr:rowOff>
    </xdr:from>
    <xdr:to>
      <xdr:col>24</xdr:col>
      <xdr:colOff>152400</xdr:colOff>
      <xdr:row>55</xdr:row>
      <xdr:rowOff>140335</xdr:rowOff>
    </xdr:to>
    <xdr:cxnSp macro="">
      <xdr:nvCxnSpPr>
        <xdr:cNvPr id="178" name="直線コネクタ 177">
          <a:extLst>
            <a:ext uri="{FF2B5EF4-FFF2-40B4-BE49-F238E27FC236}">
              <a16:creationId xmlns:a16="http://schemas.microsoft.com/office/drawing/2014/main" id="{8489D554-6BBB-4A8E-9880-14180A133518}"/>
            </a:ext>
          </a:extLst>
        </xdr:cNvPr>
        <xdr:cNvCxnSpPr/>
      </xdr:nvCxnSpPr>
      <xdr:spPr>
        <a:xfrm>
          <a:off x="4546600" y="9570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45720</xdr:rowOff>
    </xdr:from>
    <xdr:ext cx="405130" cy="259080"/>
    <xdr:sp macro="" textlink="">
      <xdr:nvSpPr>
        <xdr:cNvPr id="179" name="【体育館・プール】&#10;有形固定資産減価償却率平均値テキスト">
          <a:extLst>
            <a:ext uri="{FF2B5EF4-FFF2-40B4-BE49-F238E27FC236}">
              <a16:creationId xmlns:a16="http://schemas.microsoft.com/office/drawing/2014/main" id="{1E95C99B-D672-4981-BE09-A528DAA2F080}"/>
            </a:ext>
          </a:extLst>
        </xdr:cNvPr>
        <xdr:cNvSpPr txBox="1"/>
      </xdr:nvSpPr>
      <xdr:spPr>
        <a:xfrm>
          <a:off x="4673600" y="103327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22860</xdr:rowOff>
    </xdr:from>
    <xdr:to>
      <xdr:col>24</xdr:col>
      <xdr:colOff>114300</xdr:colOff>
      <xdr:row>61</xdr:row>
      <xdr:rowOff>124460</xdr:rowOff>
    </xdr:to>
    <xdr:sp macro="" textlink="">
      <xdr:nvSpPr>
        <xdr:cNvPr id="180" name="フローチャート: 判断 179">
          <a:extLst>
            <a:ext uri="{FF2B5EF4-FFF2-40B4-BE49-F238E27FC236}">
              <a16:creationId xmlns:a16="http://schemas.microsoft.com/office/drawing/2014/main" id="{00359346-989D-4A10-A5A3-80C1BA4CB48E}"/>
            </a:ext>
          </a:extLst>
        </xdr:cNvPr>
        <xdr:cNvSpPr/>
      </xdr:nvSpPr>
      <xdr:spPr>
        <a:xfrm>
          <a:off x="4584700" y="1048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34290</xdr:rowOff>
    </xdr:from>
    <xdr:to>
      <xdr:col>20</xdr:col>
      <xdr:colOff>38100</xdr:colOff>
      <xdr:row>61</xdr:row>
      <xdr:rowOff>135890</xdr:rowOff>
    </xdr:to>
    <xdr:sp macro="" textlink="">
      <xdr:nvSpPr>
        <xdr:cNvPr id="181" name="フローチャート: 判断 180">
          <a:extLst>
            <a:ext uri="{FF2B5EF4-FFF2-40B4-BE49-F238E27FC236}">
              <a16:creationId xmlns:a16="http://schemas.microsoft.com/office/drawing/2014/main" id="{B4CE33DC-FAA2-46FA-8403-99215D5721BD}"/>
            </a:ext>
          </a:extLst>
        </xdr:cNvPr>
        <xdr:cNvSpPr/>
      </xdr:nvSpPr>
      <xdr:spPr>
        <a:xfrm>
          <a:off x="3746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26035</xdr:rowOff>
    </xdr:from>
    <xdr:to>
      <xdr:col>15</xdr:col>
      <xdr:colOff>101600</xdr:colOff>
      <xdr:row>61</xdr:row>
      <xdr:rowOff>127635</xdr:rowOff>
    </xdr:to>
    <xdr:sp macro="" textlink="">
      <xdr:nvSpPr>
        <xdr:cNvPr id="182" name="フローチャート: 判断 181">
          <a:extLst>
            <a:ext uri="{FF2B5EF4-FFF2-40B4-BE49-F238E27FC236}">
              <a16:creationId xmlns:a16="http://schemas.microsoft.com/office/drawing/2014/main" id="{20F7EB49-BD54-45B7-9229-F8849731099E}"/>
            </a:ext>
          </a:extLst>
        </xdr:cNvPr>
        <xdr:cNvSpPr/>
      </xdr:nvSpPr>
      <xdr:spPr>
        <a:xfrm>
          <a:off x="2857500" y="1048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3" name="フローチャート: 判断 182">
          <a:extLst>
            <a:ext uri="{FF2B5EF4-FFF2-40B4-BE49-F238E27FC236}">
              <a16:creationId xmlns:a16="http://schemas.microsoft.com/office/drawing/2014/main" id="{4E220955-7BB1-4883-8BC4-48998AE6B4BD}"/>
            </a:ext>
          </a:extLst>
        </xdr:cNvPr>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40640</xdr:rowOff>
    </xdr:from>
    <xdr:to>
      <xdr:col>6</xdr:col>
      <xdr:colOff>38100</xdr:colOff>
      <xdr:row>61</xdr:row>
      <xdr:rowOff>142240</xdr:rowOff>
    </xdr:to>
    <xdr:sp macro="" textlink="">
      <xdr:nvSpPr>
        <xdr:cNvPr id="184" name="フローチャート: 判断 183">
          <a:extLst>
            <a:ext uri="{FF2B5EF4-FFF2-40B4-BE49-F238E27FC236}">
              <a16:creationId xmlns:a16="http://schemas.microsoft.com/office/drawing/2014/main" id="{833354C7-E29B-4B35-B7D7-6339B3682BCB}"/>
            </a:ext>
          </a:extLst>
        </xdr:cNvPr>
        <xdr:cNvSpPr/>
      </xdr:nvSpPr>
      <xdr:spPr>
        <a:xfrm>
          <a:off x="1079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5270"/>
    <xdr:sp macro="" textlink="">
      <xdr:nvSpPr>
        <xdr:cNvPr id="185" name="テキスト ボックス 184">
          <a:extLst>
            <a:ext uri="{FF2B5EF4-FFF2-40B4-BE49-F238E27FC236}">
              <a16:creationId xmlns:a16="http://schemas.microsoft.com/office/drawing/2014/main" id="{AB8B563C-1983-4ECE-978F-640438656DF2}"/>
            </a:ext>
          </a:extLst>
        </xdr:cNvPr>
        <xdr:cNvSpPr txBox="1"/>
      </xdr:nvSpPr>
      <xdr:spPr>
        <a:xfrm>
          <a:off x="4445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5270"/>
    <xdr:sp macro="" textlink="">
      <xdr:nvSpPr>
        <xdr:cNvPr id="186" name="テキスト ボックス 185">
          <a:extLst>
            <a:ext uri="{FF2B5EF4-FFF2-40B4-BE49-F238E27FC236}">
              <a16:creationId xmlns:a16="http://schemas.microsoft.com/office/drawing/2014/main" id="{8C05ED69-C476-46DC-9CB3-C18ACEF32A1D}"/>
            </a:ext>
          </a:extLst>
        </xdr:cNvPr>
        <xdr:cNvSpPr txBox="1"/>
      </xdr:nvSpPr>
      <xdr:spPr>
        <a:xfrm>
          <a:off x="3606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5270"/>
    <xdr:sp macro="" textlink="">
      <xdr:nvSpPr>
        <xdr:cNvPr id="187" name="テキスト ボックス 186">
          <a:extLst>
            <a:ext uri="{FF2B5EF4-FFF2-40B4-BE49-F238E27FC236}">
              <a16:creationId xmlns:a16="http://schemas.microsoft.com/office/drawing/2014/main" id="{D39EF21A-0EE7-42D0-8D60-0050D9310AEB}"/>
            </a:ext>
          </a:extLst>
        </xdr:cNvPr>
        <xdr:cNvSpPr txBox="1"/>
      </xdr:nvSpPr>
      <xdr:spPr>
        <a:xfrm>
          <a:off x="2717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5270"/>
    <xdr:sp macro="" textlink="">
      <xdr:nvSpPr>
        <xdr:cNvPr id="188" name="テキスト ボックス 187">
          <a:extLst>
            <a:ext uri="{FF2B5EF4-FFF2-40B4-BE49-F238E27FC236}">
              <a16:creationId xmlns:a16="http://schemas.microsoft.com/office/drawing/2014/main" id="{094B0F7D-E7E9-4397-A629-5CF3BD83C7D2}"/>
            </a:ext>
          </a:extLst>
        </xdr:cNvPr>
        <xdr:cNvSpPr txBox="1"/>
      </xdr:nvSpPr>
      <xdr:spPr>
        <a:xfrm>
          <a:off x="182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5270"/>
    <xdr:sp macro="" textlink="">
      <xdr:nvSpPr>
        <xdr:cNvPr id="189" name="テキスト ボックス 188">
          <a:extLst>
            <a:ext uri="{FF2B5EF4-FFF2-40B4-BE49-F238E27FC236}">
              <a16:creationId xmlns:a16="http://schemas.microsoft.com/office/drawing/2014/main" id="{1A7C6F09-55C6-4934-A9FA-7BBC922F6ADF}"/>
            </a:ext>
          </a:extLst>
        </xdr:cNvPr>
        <xdr:cNvSpPr txBox="1"/>
      </xdr:nvSpPr>
      <xdr:spPr>
        <a:xfrm>
          <a:off x="93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62</xdr:row>
      <xdr:rowOff>20955</xdr:rowOff>
    </xdr:from>
    <xdr:to>
      <xdr:col>24</xdr:col>
      <xdr:colOff>114300</xdr:colOff>
      <xdr:row>62</xdr:row>
      <xdr:rowOff>122555</xdr:rowOff>
    </xdr:to>
    <xdr:sp macro="" textlink="">
      <xdr:nvSpPr>
        <xdr:cNvPr id="190" name="楕円 189">
          <a:extLst>
            <a:ext uri="{FF2B5EF4-FFF2-40B4-BE49-F238E27FC236}">
              <a16:creationId xmlns:a16="http://schemas.microsoft.com/office/drawing/2014/main" id="{74796809-6E33-484E-9303-4A199CB2A1A4}"/>
            </a:ext>
          </a:extLst>
        </xdr:cNvPr>
        <xdr:cNvSpPr/>
      </xdr:nvSpPr>
      <xdr:spPr>
        <a:xfrm>
          <a:off x="4584700" y="106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170815</xdr:rowOff>
    </xdr:from>
    <xdr:ext cx="405130" cy="258445"/>
    <xdr:sp macro="" textlink="">
      <xdr:nvSpPr>
        <xdr:cNvPr id="191" name="【体育館・プール】&#10;有形固定資産減価償却率該当値テキスト">
          <a:extLst>
            <a:ext uri="{FF2B5EF4-FFF2-40B4-BE49-F238E27FC236}">
              <a16:creationId xmlns:a16="http://schemas.microsoft.com/office/drawing/2014/main" id="{BEFD3A4D-2C88-4E51-9A33-7C7809E37006}"/>
            </a:ext>
          </a:extLst>
        </xdr:cNvPr>
        <xdr:cNvSpPr txBox="1"/>
      </xdr:nvSpPr>
      <xdr:spPr>
        <a:xfrm>
          <a:off x="4673600" y="106292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164465</xdr:rowOff>
    </xdr:from>
    <xdr:to>
      <xdr:col>20</xdr:col>
      <xdr:colOff>38100</xdr:colOff>
      <xdr:row>62</xdr:row>
      <xdr:rowOff>94615</xdr:rowOff>
    </xdr:to>
    <xdr:sp macro="" textlink="">
      <xdr:nvSpPr>
        <xdr:cNvPr id="192" name="楕円 191">
          <a:extLst>
            <a:ext uri="{FF2B5EF4-FFF2-40B4-BE49-F238E27FC236}">
              <a16:creationId xmlns:a16="http://schemas.microsoft.com/office/drawing/2014/main" id="{BCFE39C4-1179-485C-AF68-A6798F5D6634}"/>
            </a:ext>
          </a:extLst>
        </xdr:cNvPr>
        <xdr:cNvSpPr/>
      </xdr:nvSpPr>
      <xdr:spPr>
        <a:xfrm>
          <a:off x="37465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43815</xdr:rowOff>
    </xdr:from>
    <xdr:to>
      <xdr:col>24</xdr:col>
      <xdr:colOff>63500</xdr:colOff>
      <xdr:row>62</xdr:row>
      <xdr:rowOff>71755</xdr:rowOff>
    </xdr:to>
    <xdr:cxnSp macro="">
      <xdr:nvCxnSpPr>
        <xdr:cNvPr id="193" name="直線コネクタ 192">
          <a:extLst>
            <a:ext uri="{FF2B5EF4-FFF2-40B4-BE49-F238E27FC236}">
              <a16:creationId xmlns:a16="http://schemas.microsoft.com/office/drawing/2014/main" id="{0876A007-FD87-4962-A88B-16A3A6E2A496}"/>
            </a:ext>
          </a:extLst>
        </xdr:cNvPr>
        <xdr:cNvCxnSpPr/>
      </xdr:nvCxnSpPr>
      <xdr:spPr>
        <a:xfrm>
          <a:off x="3797300" y="1067371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140335</xdr:rowOff>
    </xdr:from>
    <xdr:to>
      <xdr:col>15</xdr:col>
      <xdr:colOff>101600</xdr:colOff>
      <xdr:row>62</xdr:row>
      <xdr:rowOff>70485</xdr:rowOff>
    </xdr:to>
    <xdr:sp macro="" textlink="">
      <xdr:nvSpPr>
        <xdr:cNvPr id="194" name="楕円 193">
          <a:extLst>
            <a:ext uri="{FF2B5EF4-FFF2-40B4-BE49-F238E27FC236}">
              <a16:creationId xmlns:a16="http://schemas.microsoft.com/office/drawing/2014/main" id="{60557F9F-CD58-4A38-A4D1-FF82DBDC1784}"/>
            </a:ext>
          </a:extLst>
        </xdr:cNvPr>
        <xdr:cNvSpPr/>
      </xdr:nvSpPr>
      <xdr:spPr>
        <a:xfrm>
          <a:off x="2857500" y="1059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19685</xdr:rowOff>
    </xdr:from>
    <xdr:to>
      <xdr:col>19</xdr:col>
      <xdr:colOff>177800</xdr:colOff>
      <xdr:row>62</xdr:row>
      <xdr:rowOff>43815</xdr:rowOff>
    </xdr:to>
    <xdr:cxnSp macro="">
      <xdr:nvCxnSpPr>
        <xdr:cNvPr id="195" name="直線コネクタ 194">
          <a:extLst>
            <a:ext uri="{FF2B5EF4-FFF2-40B4-BE49-F238E27FC236}">
              <a16:creationId xmlns:a16="http://schemas.microsoft.com/office/drawing/2014/main" id="{08A968E1-6D34-4CF8-9741-C84F590E2016}"/>
            </a:ext>
          </a:extLst>
        </xdr:cNvPr>
        <xdr:cNvCxnSpPr/>
      </xdr:nvCxnSpPr>
      <xdr:spPr>
        <a:xfrm>
          <a:off x="2908300" y="1064958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107315</xdr:rowOff>
    </xdr:from>
    <xdr:to>
      <xdr:col>10</xdr:col>
      <xdr:colOff>165100</xdr:colOff>
      <xdr:row>62</xdr:row>
      <xdr:rowOff>37465</xdr:rowOff>
    </xdr:to>
    <xdr:sp macro="" textlink="">
      <xdr:nvSpPr>
        <xdr:cNvPr id="196" name="楕円 195">
          <a:extLst>
            <a:ext uri="{FF2B5EF4-FFF2-40B4-BE49-F238E27FC236}">
              <a16:creationId xmlns:a16="http://schemas.microsoft.com/office/drawing/2014/main" id="{8BD42A9D-B445-4791-8DC7-8243796F699A}"/>
            </a:ext>
          </a:extLst>
        </xdr:cNvPr>
        <xdr:cNvSpPr/>
      </xdr:nvSpPr>
      <xdr:spPr>
        <a:xfrm>
          <a:off x="1968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158115</xdr:rowOff>
    </xdr:from>
    <xdr:to>
      <xdr:col>15</xdr:col>
      <xdr:colOff>50800</xdr:colOff>
      <xdr:row>62</xdr:row>
      <xdr:rowOff>19685</xdr:rowOff>
    </xdr:to>
    <xdr:cxnSp macro="">
      <xdr:nvCxnSpPr>
        <xdr:cNvPr id="197" name="直線コネクタ 196">
          <a:extLst>
            <a:ext uri="{FF2B5EF4-FFF2-40B4-BE49-F238E27FC236}">
              <a16:creationId xmlns:a16="http://schemas.microsoft.com/office/drawing/2014/main" id="{96A2364C-11CB-4DD8-8868-95EA72259989}"/>
            </a:ext>
          </a:extLst>
        </xdr:cNvPr>
        <xdr:cNvCxnSpPr/>
      </xdr:nvCxnSpPr>
      <xdr:spPr>
        <a:xfrm>
          <a:off x="2019300" y="1061656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74930</xdr:rowOff>
    </xdr:from>
    <xdr:to>
      <xdr:col>6</xdr:col>
      <xdr:colOff>38100</xdr:colOff>
      <xdr:row>62</xdr:row>
      <xdr:rowOff>5080</xdr:rowOff>
    </xdr:to>
    <xdr:sp macro="" textlink="">
      <xdr:nvSpPr>
        <xdr:cNvPr id="198" name="楕円 197">
          <a:extLst>
            <a:ext uri="{FF2B5EF4-FFF2-40B4-BE49-F238E27FC236}">
              <a16:creationId xmlns:a16="http://schemas.microsoft.com/office/drawing/2014/main" id="{9F0767B9-7C0A-4738-9FD3-132BC9F0B50A}"/>
            </a:ext>
          </a:extLst>
        </xdr:cNvPr>
        <xdr:cNvSpPr/>
      </xdr:nvSpPr>
      <xdr:spPr>
        <a:xfrm>
          <a:off x="1079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125730</xdr:rowOff>
    </xdr:from>
    <xdr:to>
      <xdr:col>10</xdr:col>
      <xdr:colOff>114300</xdr:colOff>
      <xdr:row>61</xdr:row>
      <xdr:rowOff>158115</xdr:rowOff>
    </xdr:to>
    <xdr:cxnSp macro="">
      <xdr:nvCxnSpPr>
        <xdr:cNvPr id="199" name="直線コネクタ 198">
          <a:extLst>
            <a:ext uri="{FF2B5EF4-FFF2-40B4-BE49-F238E27FC236}">
              <a16:creationId xmlns:a16="http://schemas.microsoft.com/office/drawing/2014/main" id="{E7557AE3-733A-43B1-95C1-5FCAE671CC00}"/>
            </a:ext>
          </a:extLst>
        </xdr:cNvPr>
        <xdr:cNvCxnSpPr/>
      </xdr:nvCxnSpPr>
      <xdr:spPr>
        <a:xfrm>
          <a:off x="1130300" y="1058418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152400</xdr:rowOff>
    </xdr:from>
    <xdr:ext cx="405130" cy="259080"/>
    <xdr:sp macro="" textlink="">
      <xdr:nvSpPr>
        <xdr:cNvPr id="200" name="n_1aveValue【体育館・プール】&#10;有形固定資産減価償却率">
          <a:extLst>
            <a:ext uri="{FF2B5EF4-FFF2-40B4-BE49-F238E27FC236}">
              <a16:creationId xmlns:a16="http://schemas.microsoft.com/office/drawing/2014/main" id="{A786EF9D-6EFA-4CBA-8D74-A1C7509047C8}"/>
            </a:ext>
          </a:extLst>
        </xdr:cNvPr>
        <xdr:cNvSpPr txBox="1"/>
      </xdr:nvSpPr>
      <xdr:spPr>
        <a:xfrm>
          <a:off x="3582035" y="10267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144145</xdr:rowOff>
    </xdr:from>
    <xdr:ext cx="401320" cy="255270"/>
    <xdr:sp macro="" textlink="">
      <xdr:nvSpPr>
        <xdr:cNvPr id="201" name="n_2aveValue【体育館・プール】&#10;有形固定資産減価償却率">
          <a:extLst>
            <a:ext uri="{FF2B5EF4-FFF2-40B4-BE49-F238E27FC236}">
              <a16:creationId xmlns:a16="http://schemas.microsoft.com/office/drawing/2014/main" id="{F9850511-2CB9-442C-8C0E-FD0EE730147F}"/>
            </a:ext>
          </a:extLst>
        </xdr:cNvPr>
        <xdr:cNvSpPr txBox="1"/>
      </xdr:nvSpPr>
      <xdr:spPr>
        <a:xfrm>
          <a:off x="2705735" y="1025969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34925</xdr:rowOff>
    </xdr:from>
    <xdr:ext cx="401320" cy="259080"/>
    <xdr:sp macro="" textlink="">
      <xdr:nvSpPr>
        <xdr:cNvPr id="202" name="n_3aveValue【体育館・プール】&#10;有形固定資産減価償却率">
          <a:extLst>
            <a:ext uri="{FF2B5EF4-FFF2-40B4-BE49-F238E27FC236}">
              <a16:creationId xmlns:a16="http://schemas.microsoft.com/office/drawing/2014/main" id="{7918AF7A-A304-4C23-B217-5DC4D4951E4C}"/>
            </a:ext>
          </a:extLst>
        </xdr:cNvPr>
        <xdr:cNvSpPr txBox="1"/>
      </xdr:nvSpPr>
      <xdr:spPr>
        <a:xfrm>
          <a:off x="1816735" y="103219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158750</xdr:rowOff>
    </xdr:from>
    <xdr:ext cx="401320" cy="259080"/>
    <xdr:sp macro="" textlink="">
      <xdr:nvSpPr>
        <xdr:cNvPr id="203" name="n_4aveValue【体育館・プール】&#10;有形固定資産減価償却率">
          <a:extLst>
            <a:ext uri="{FF2B5EF4-FFF2-40B4-BE49-F238E27FC236}">
              <a16:creationId xmlns:a16="http://schemas.microsoft.com/office/drawing/2014/main" id="{B01967B6-7043-472A-BC70-4A4E3EB0DAF8}"/>
            </a:ext>
          </a:extLst>
        </xdr:cNvPr>
        <xdr:cNvSpPr txBox="1"/>
      </xdr:nvSpPr>
      <xdr:spPr>
        <a:xfrm>
          <a:off x="927735" y="102743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86360</xdr:rowOff>
    </xdr:from>
    <xdr:ext cx="405130" cy="255270"/>
    <xdr:sp macro="" textlink="">
      <xdr:nvSpPr>
        <xdr:cNvPr id="204" name="n_1mainValue【体育館・プール】&#10;有形固定資産減価償却率">
          <a:extLst>
            <a:ext uri="{FF2B5EF4-FFF2-40B4-BE49-F238E27FC236}">
              <a16:creationId xmlns:a16="http://schemas.microsoft.com/office/drawing/2014/main" id="{20E253C9-0B0E-4800-87C4-A0F4F71B6059}"/>
            </a:ext>
          </a:extLst>
        </xdr:cNvPr>
        <xdr:cNvSpPr txBox="1"/>
      </xdr:nvSpPr>
      <xdr:spPr>
        <a:xfrm>
          <a:off x="3582035" y="1071626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61595</xdr:rowOff>
    </xdr:from>
    <xdr:ext cx="401320" cy="259080"/>
    <xdr:sp macro="" textlink="">
      <xdr:nvSpPr>
        <xdr:cNvPr id="205" name="n_2mainValue【体育館・プール】&#10;有形固定資産減価償却率">
          <a:extLst>
            <a:ext uri="{FF2B5EF4-FFF2-40B4-BE49-F238E27FC236}">
              <a16:creationId xmlns:a16="http://schemas.microsoft.com/office/drawing/2014/main" id="{D061132B-D050-4D49-9665-86F1E998A946}"/>
            </a:ext>
          </a:extLst>
        </xdr:cNvPr>
        <xdr:cNvSpPr txBox="1"/>
      </xdr:nvSpPr>
      <xdr:spPr>
        <a:xfrm>
          <a:off x="2705735" y="106914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29210</xdr:rowOff>
    </xdr:from>
    <xdr:ext cx="401320" cy="255270"/>
    <xdr:sp macro="" textlink="">
      <xdr:nvSpPr>
        <xdr:cNvPr id="206" name="n_3mainValue【体育館・プール】&#10;有形固定資産減価償却率">
          <a:extLst>
            <a:ext uri="{FF2B5EF4-FFF2-40B4-BE49-F238E27FC236}">
              <a16:creationId xmlns:a16="http://schemas.microsoft.com/office/drawing/2014/main" id="{98BCED74-9D7E-4667-88ED-696607E57E05}"/>
            </a:ext>
          </a:extLst>
        </xdr:cNvPr>
        <xdr:cNvSpPr txBox="1"/>
      </xdr:nvSpPr>
      <xdr:spPr>
        <a:xfrm>
          <a:off x="1816735" y="106591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167640</xdr:rowOff>
    </xdr:from>
    <xdr:ext cx="401320" cy="255270"/>
    <xdr:sp macro="" textlink="">
      <xdr:nvSpPr>
        <xdr:cNvPr id="207" name="n_4mainValue【体育館・プール】&#10;有形固定資産減価償却率">
          <a:extLst>
            <a:ext uri="{FF2B5EF4-FFF2-40B4-BE49-F238E27FC236}">
              <a16:creationId xmlns:a16="http://schemas.microsoft.com/office/drawing/2014/main" id="{4F194CD2-097F-4EE9-893C-55BBB29DFC95}"/>
            </a:ext>
          </a:extLst>
        </xdr:cNvPr>
        <xdr:cNvSpPr txBox="1"/>
      </xdr:nvSpPr>
      <xdr:spPr>
        <a:xfrm>
          <a:off x="927735" y="1062609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1B1AB017-D458-401D-B448-48FDBC786CB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BFC1E06F-7020-472A-897A-CC87D5E110BB}"/>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88163AD9-6D98-48A9-9030-8F3512C3C4D8}"/>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54D0C75F-1273-4CED-B181-F50948247D0E}"/>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CD389A44-0404-43CB-BA6D-660A8278F0B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2D7E2565-7573-4727-BF9C-C955762BF4B5}"/>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B7A8B93A-5C14-430C-AAD5-91828458516A}"/>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8DB15858-C19B-470D-AD9E-61BF104FFE0A}"/>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6075" cy="225425"/>
    <xdr:sp macro="" textlink="">
      <xdr:nvSpPr>
        <xdr:cNvPr id="216" name="テキスト ボックス 215">
          <a:extLst>
            <a:ext uri="{FF2B5EF4-FFF2-40B4-BE49-F238E27FC236}">
              <a16:creationId xmlns:a16="http://schemas.microsoft.com/office/drawing/2014/main" id="{FCBE063B-B189-4042-9073-C44C3801A85B}"/>
            </a:ext>
          </a:extLst>
        </xdr:cNvPr>
        <xdr:cNvSpPr txBox="1"/>
      </xdr:nvSpPr>
      <xdr:spPr>
        <a:xfrm>
          <a:off x="6565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9EA706C3-8E40-4573-898D-670801B13985}"/>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BF50B8BE-C6AD-40A0-BC6C-E85A6132EB78}"/>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3550" cy="259080"/>
    <xdr:sp macro="" textlink="">
      <xdr:nvSpPr>
        <xdr:cNvPr id="219" name="テキスト ボックス 218">
          <a:extLst>
            <a:ext uri="{FF2B5EF4-FFF2-40B4-BE49-F238E27FC236}">
              <a16:creationId xmlns:a16="http://schemas.microsoft.com/office/drawing/2014/main" id="{E52E20B3-0406-459B-A9C7-FEE4747AA807}"/>
            </a:ext>
          </a:extLst>
        </xdr:cNvPr>
        <xdr:cNvSpPr txBox="1"/>
      </xdr:nvSpPr>
      <xdr:spPr>
        <a:xfrm>
          <a:off x="6136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D21CE121-574D-45D3-9239-D459AA217F67}"/>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3550" cy="259080"/>
    <xdr:sp macro="" textlink="">
      <xdr:nvSpPr>
        <xdr:cNvPr id="221" name="テキスト ボックス 220">
          <a:extLst>
            <a:ext uri="{FF2B5EF4-FFF2-40B4-BE49-F238E27FC236}">
              <a16:creationId xmlns:a16="http://schemas.microsoft.com/office/drawing/2014/main" id="{3EF7C1B0-C3F5-4CF9-9882-1AD063EE2C20}"/>
            </a:ext>
          </a:extLst>
        </xdr:cNvPr>
        <xdr:cNvSpPr txBox="1"/>
      </xdr:nvSpPr>
      <xdr:spPr>
        <a:xfrm>
          <a:off x="6136640" y="1052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742CD9B0-4192-40A2-97B0-A75A1C10387F}"/>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3550" cy="255270"/>
    <xdr:sp macro="" textlink="">
      <xdr:nvSpPr>
        <xdr:cNvPr id="223" name="テキスト ボックス 222">
          <a:extLst>
            <a:ext uri="{FF2B5EF4-FFF2-40B4-BE49-F238E27FC236}">
              <a16:creationId xmlns:a16="http://schemas.microsoft.com/office/drawing/2014/main" id="{741464BF-658F-414B-8491-BA6CBC34D156}"/>
            </a:ext>
          </a:extLst>
        </xdr:cNvPr>
        <xdr:cNvSpPr txBox="1"/>
      </xdr:nvSpPr>
      <xdr:spPr>
        <a:xfrm>
          <a:off x="6136640" y="10144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3047FDB2-ADDE-4CBA-9603-4585EF707352}"/>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3550" cy="259080"/>
    <xdr:sp macro="" textlink="">
      <xdr:nvSpPr>
        <xdr:cNvPr id="225" name="テキスト ボックス 224">
          <a:extLst>
            <a:ext uri="{FF2B5EF4-FFF2-40B4-BE49-F238E27FC236}">
              <a16:creationId xmlns:a16="http://schemas.microsoft.com/office/drawing/2014/main" id="{574026D8-4538-4566-8B93-1307C5DF05AE}"/>
            </a:ext>
          </a:extLst>
        </xdr:cNvPr>
        <xdr:cNvSpPr txBox="1"/>
      </xdr:nvSpPr>
      <xdr:spPr>
        <a:xfrm>
          <a:off x="6136640" y="976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1CD0BD07-6EE7-4C50-ACC0-0AB56EFEDB7A}"/>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3550" cy="259080"/>
    <xdr:sp macro="" textlink="">
      <xdr:nvSpPr>
        <xdr:cNvPr id="227" name="テキスト ボックス 226">
          <a:extLst>
            <a:ext uri="{FF2B5EF4-FFF2-40B4-BE49-F238E27FC236}">
              <a16:creationId xmlns:a16="http://schemas.microsoft.com/office/drawing/2014/main" id="{34913790-1AF3-4F1F-B2BE-2DDB1A21EE79}"/>
            </a:ext>
          </a:extLst>
        </xdr:cNvPr>
        <xdr:cNvSpPr txBox="1"/>
      </xdr:nvSpPr>
      <xdr:spPr>
        <a:xfrm>
          <a:off x="6136640" y="938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9CE8535B-4F26-4AEA-A291-78B92657C9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3550" cy="255270"/>
    <xdr:sp macro="" textlink="">
      <xdr:nvSpPr>
        <xdr:cNvPr id="229" name="テキスト ボックス 228">
          <a:extLst>
            <a:ext uri="{FF2B5EF4-FFF2-40B4-BE49-F238E27FC236}">
              <a16:creationId xmlns:a16="http://schemas.microsoft.com/office/drawing/2014/main" id="{2975F69C-F758-49C0-9404-3F349FFDEADA}"/>
            </a:ext>
          </a:extLst>
        </xdr:cNvPr>
        <xdr:cNvSpPr txBox="1"/>
      </xdr:nvSpPr>
      <xdr:spPr>
        <a:xfrm>
          <a:off x="6136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A1C5B4C-D6EA-419D-B4F1-71DFDBA14BD3}"/>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63500</xdr:rowOff>
    </xdr:to>
    <xdr:cxnSp macro="">
      <xdr:nvCxnSpPr>
        <xdr:cNvPr id="231" name="直線コネクタ 230">
          <a:extLst>
            <a:ext uri="{FF2B5EF4-FFF2-40B4-BE49-F238E27FC236}">
              <a16:creationId xmlns:a16="http://schemas.microsoft.com/office/drawing/2014/main" id="{DF18B692-50EE-4BB0-9C73-69B90D9CA853}"/>
            </a:ext>
          </a:extLst>
        </xdr:cNvPr>
        <xdr:cNvCxnSpPr/>
      </xdr:nvCxnSpPr>
      <xdr:spPr>
        <a:xfrm flipV="1">
          <a:off x="10476865" y="9713595"/>
          <a:ext cx="0" cy="1322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66675</xdr:rowOff>
    </xdr:from>
    <xdr:ext cx="469900" cy="255270"/>
    <xdr:sp macro="" textlink="">
      <xdr:nvSpPr>
        <xdr:cNvPr id="232" name="【体育館・プール】&#10;一人当たり面積最小値テキスト">
          <a:extLst>
            <a:ext uri="{FF2B5EF4-FFF2-40B4-BE49-F238E27FC236}">
              <a16:creationId xmlns:a16="http://schemas.microsoft.com/office/drawing/2014/main" id="{76533671-BFD2-4C0F-A5F1-B6E3794A9775}"/>
            </a:ext>
          </a:extLst>
        </xdr:cNvPr>
        <xdr:cNvSpPr txBox="1"/>
      </xdr:nvSpPr>
      <xdr:spPr>
        <a:xfrm>
          <a:off x="10515600" y="1103947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63500</xdr:rowOff>
    </xdr:from>
    <xdr:to>
      <xdr:col>55</xdr:col>
      <xdr:colOff>88900</xdr:colOff>
      <xdr:row>64</xdr:row>
      <xdr:rowOff>63500</xdr:rowOff>
    </xdr:to>
    <xdr:cxnSp macro="">
      <xdr:nvCxnSpPr>
        <xdr:cNvPr id="233" name="直線コネクタ 232">
          <a:extLst>
            <a:ext uri="{FF2B5EF4-FFF2-40B4-BE49-F238E27FC236}">
              <a16:creationId xmlns:a16="http://schemas.microsoft.com/office/drawing/2014/main" id="{E130EC4E-B200-4F16-9EB6-54F387EDFA52}"/>
            </a:ext>
          </a:extLst>
        </xdr:cNvPr>
        <xdr:cNvCxnSpPr/>
      </xdr:nvCxnSpPr>
      <xdr:spPr>
        <a:xfrm>
          <a:off x="10388600" y="1103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59055</xdr:rowOff>
    </xdr:from>
    <xdr:ext cx="469900" cy="259080"/>
    <xdr:sp macro="" textlink="">
      <xdr:nvSpPr>
        <xdr:cNvPr id="234" name="【体育館・プール】&#10;一人当たり面積最大値テキスト">
          <a:extLst>
            <a:ext uri="{FF2B5EF4-FFF2-40B4-BE49-F238E27FC236}">
              <a16:creationId xmlns:a16="http://schemas.microsoft.com/office/drawing/2014/main" id="{CB8166EE-74D0-418F-8212-9686853BF703}"/>
            </a:ext>
          </a:extLst>
        </xdr:cNvPr>
        <xdr:cNvSpPr txBox="1"/>
      </xdr:nvSpPr>
      <xdr:spPr>
        <a:xfrm>
          <a:off x="10515600" y="9488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0.701</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2A56493F-296C-41CF-A92F-C86E394E3CAB}"/>
            </a:ext>
          </a:extLst>
        </xdr:cNvPr>
        <xdr:cNvCxnSpPr/>
      </xdr:nvCxnSpPr>
      <xdr:spPr>
        <a:xfrm>
          <a:off x="10388600" y="9713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20955</xdr:rowOff>
    </xdr:from>
    <xdr:ext cx="469900" cy="255270"/>
    <xdr:sp macro="" textlink="">
      <xdr:nvSpPr>
        <xdr:cNvPr id="236" name="【体育館・プール】&#10;一人当たり面積平均値テキスト">
          <a:extLst>
            <a:ext uri="{FF2B5EF4-FFF2-40B4-BE49-F238E27FC236}">
              <a16:creationId xmlns:a16="http://schemas.microsoft.com/office/drawing/2014/main" id="{D54E0DF8-93F3-4558-8128-C353707DE457}"/>
            </a:ext>
          </a:extLst>
        </xdr:cNvPr>
        <xdr:cNvSpPr txBox="1"/>
      </xdr:nvSpPr>
      <xdr:spPr>
        <a:xfrm>
          <a:off x="10515600" y="1065085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3DA25780-9850-4511-A3CB-20B15E4EDE92}"/>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5C1DD90A-9FF3-45E5-8C5F-5CCAC6E84BB7}"/>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717B7F57-4C7D-4FAA-AD35-21D41448B144}"/>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40" name="フローチャート: 判断 239">
          <a:extLst>
            <a:ext uri="{FF2B5EF4-FFF2-40B4-BE49-F238E27FC236}">
              <a16:creationId xmlns:a16="http://schemas.microsoft.com/office/drawing/2014/main" id="{5CA06263-CBDC-41D4-912C-0C1AE5E53CF0}"/>
            </a:ext>
          </a:extLst>
        </xdr:cNvPr>
        <xdr:cNvSpPr/>
      </xdr:nvSpPr>
      <xdr:spPr>
        <a:xfrm>
          <a:off x="7810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41" name="フローチャート: 判断 240">
          <a:extLst>
            <a:ext uri="{FF2B5EF4-FFF2-40B4-BE49-F238E27FC236}">
              <a16:creationId xmlns:a16="http://schemas.microsoft.com/office/drawing/2014/main" id="{C565D1A8-9514-46B0-A743-6D9A136332B8}"/>
            </a:ext>
          </a:extLst>
        </xdr:cNvPr>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5270"/>
    <xdr:sp macro="" textlink="">
      <xdr:nvSpPr>
        <xdr:cNvPr id="242" name="テキスト ボックス 241">
          <a:extLst>
            <a:ext uri="{FF2B5EF4-FFF2-40B4-BE49-F238E27FC236}">
              <a16:creationId xmlns:a16="http://schemas.microsoft.com/office/drawing/2014/main" id="{917DF04C-CAD1-4A2E-A3E4-00DF31D32CEF}"/>
            </a:ext>
          </a:extLst>
        </xdr:cNvPr>
        <xdr:cNvSpPr txBox="1"/>
      </xdr:nvSpPr>
      <xdr:spPr>
        <a:xfrm>
          <a:off x="10287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5270"/>
    <xdr:sp macro="" textlink="">
      <xdr:nvSpPr>
        <xdr:cNvPr id="243" name="テキスト ボックス 242">
          <a:extLst>
            <a:ext uri="{FF2B5EF4-FFF2-40B4-BE49-F238E27FC236}">
              <a16:creationId xmlns:a16="http://schemas.microsoft.com/office/drawing/2014/main" id="{B3F001F5-D4FA-4015-8AB0-11FCEA557E13}"/>
            </a:ext>
          </a:extLst>
        </xdr:cNvPr>
        <xdr:cNvSpPr txBox="1"/>
      </xdr:nvSpPr>
      <xdr:spPr>
        <a:xfrm>
          <a:off x="944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5270"/>
    <xdr:sp macro="" textlink="">
      <xdr:nvSpPr>
        <xdr:cNvPr id="244" name="テキスト ボックス 243">
          <a:extLst>
            <a:ext uri="{FF2B5EF4-FFF2-40B4-BE49-F238E27FC236}">
              <a16:creationId xmlns:a16="http://schemas.microsoft.com/office/drawing/2014/main" id="{732862FE-0858-43E4-AEFD-8D308ADD58E4}"/>
            </a:ext>
          </a:extLst>
        </xdr:cNvPr>
        <xdr:cNvSpPr txBox="1"/>
      </xdr:nvSpPr>
      <xdr:spPr>
        <a:xfrm>
          <a:off x="855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5270"/>
    <xdr:sp macro="" textlink="">
      <xdr:nvSpPr>
        <xdr:cNvPr id="245" name="テキスト ボックス 244">
          <a:extLst>
            <a:ext uri="{FF2B5EF4-FFF2-40B4-BE49-F238E27FC236}">
              <a16:creationId xmlns:a16="http://schemas.microsoft.com/office/drawing/2014/main" id="{A1BABBC0-74C8-4B04-83C3-A455C55D42F4}"/>
            </a:ext>
          </a:extLst>
        </xdr:cNvPr>
        <xdr:cNvSpPr txBox="1"/>
      </xdr:nvSpPr>
      <xdr:spPr>
        <a:xfrm>
          <a:off x="767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5270"/>
    <xdr:sp macro="" textlink="">
      <xdr:nvSpPr>
        <xdr:cNvPr id="246" name="テキスト ボックス 245">
          <a:extLst>
            <a:ext uri="{FF2B5EF4-FFF2-40B4-BE49-F238E27FC236}">
              <a16:creationId xmlns:a16="http://schemas.microsoft.com/office/drawing/2014/main" id="{16E0E298-34CB-4C4C-91A4-C0DE4EFCFC01}"/>
            </a:ext>
          </a:extLst>
        </xdr:cNvPr>
        <xdr:cNvSpPr txBox="1"/>
      </xdr:nvSpPr>
      <xdr:spPr>
        <a:xfrm>
          <a:off x="678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17780</xdr:rowOff>
    </xdr:from>
    <xdr:to>
      <xdr:col>55</xdr:col>
      <xdr:colOff>50800</xdr:colOff>
      <xdr:row>61</xdr:row>
      <xdr:rowOff>119380</xdr:rowOff>
    </xdr:to>
    <xdr:sp macro="" textlink="">
      <xdr:nvSpPr>
        <xdr:cNvPr id="247" name="楕円 246">
          <a:extLst>
            <a:ext uri="{FF2B5EF4-FFF2-40B4-BE49-F238E27FC236}">
              <a16:creationId xmlns:a16="http://schemas.microsoft.com/office/drawing/2014/main" id="{44B4194C-3968-45F0-92FE-79677E80FAB9}"/>
            </a:ext>
          </a:extLst>
        </xdr:cNvPr>
        <xdr:cNvSpPr/>
      </xdr:nvSpPr>
      <xdr:spPr>
        <a:xfrm>
          <a:off x="10426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40640</xdr:rowOff>
    </xdr:from>
    <xdr:ext cx="469900" cy="255270"/>
    <xdr:sp macro="" textlink="">
      <xdr:nvSpPr>
        <xdr:cNvPr id="248" name="【体育館・プール】&#10;一人当たり面積該当値テキスト">
          <a:extLst>
            <a:ext uri="{FF2B5EF4-FFF2-40B4-BE49-F238E27FC236}">
              <a16:creationId xmlns:a16="http://schemas.microsoft.com/office/drawing/2014/main" id="{76B1141F-FCA2-438D-AD09-33E975438934}"/>
            </a:ext>
          </a:extLst>
        </xdr:cNvPr>
        <xdr:cNvSpPr txBox="1"/>
      </xdr:nvSpPr>
      <xdr:spPr>
        <a:xfrm>
          <a:off x="10515600" y="103276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29210</xdr:rowOff>
    </xdr:from>
    <xdr:to>
      <xdr:col>50</xdr:col>
      <xdr:colOff>165100</xdr:colOff>
      <xdr:row>61</xdr:row>
      <xdr:rowOff>130810</xdr:rowOff>
    </xdr:to>
    <xdr:sp macro="" textlink="">
      <xdr:nvSpPr>
        <xdr:cNvPr id="249" name="楕円 248">
          <a:extLst>
            <a:ext uri="{FF2B5EF4-FFF2-40B4-BE49-F238E27FC236}">
              <a16:creationId xmlns:a16="http://schemas.microsoft.com/office/drawing/2014/main" id="{B9C40393-0990-4D53-990B-C1896FD22A75}"/>
            </a:ext>
          </a:extLst>
        </xdr:cNvPr>
        <xdr:cNvSpPr/>
      </xdr:nvSpPr>
      <xdr:spPr>
        <a:xfrm>
          <a:off x="9588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68580</xdr:rowOff>
    </xdr:from>
    <xdr:to>
      <xdr:col>55</xdr:col>
      <xdr:colOff>0</xdr:colOff>
      <xdr:row>61</xdr:row>
      <xdr:rowOff>80010</xdr:rowOff>
    </xdr:to>
    <xdr:cxnSp macro="">
      <xdr:nvCxnSpPr>
        <xdr:cNvPr id="250" name="直線コネクタ 249">
          <a:extLst>
            <a:ext uri="{FF2B5EF4-FFF2-40B4-BE49-F238E27FC236}">
              <a16:creationId xmlns:a16="http://schemas.microsoft.com/office/drawing/2014/main" id="{FB55DCD3-AEC6-4803-8E33-D88954231B3A}"/>
            </a:ext>
          </a:extLst>
        </xdr:cNvPr>
        <xdr:cNvCxnSpPr/>
      </xdr:nvCxnSpPr>
      <xdr:spPr>
        <a:xfrm flipV="1">
          <a:off x="9639300" y="1052703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40640</xdr:rowOff>
    </xdr:from>
    <xdr:to>
      <xdr:col>46</xdr:col>
      <xdr:colOff>38100</xdr:colOff>
      <xdr:row>61</xdr:row>
      <xdr:rowOff>142240</xdr:rowOff>
    </xdr:to>
    <xdr:sp macro="" textlink="">
      <xdr:nvSpPr>
        <xdr:cNvPr id="251" name="楕円 250">
          <a:extLst>
            <a:ext uri="{FF2B5EF4-FFF2-40B4-BE49-F238E27FC236}">
              <a16:creationId xmlns:a16="http://schemas.microsoft.com/office/drawing/2014/main" id="{90212EF1-6F4C-40B5-9B93-345B765B064A}"/>
            </a:ext>
          </a:extLst>
        </xdr:cNvPr>
        <xdr:cNvSpPr/>
      </xdr:nvSpPr>
      <xdr:spPr>
        <a:xfrm>
          <a:off x="8699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80010</xdr:rowOff>
    </xdr:from>
    <xdr:to>
      <xdr:col>50</xdr:col>
      <xdr:colOff>114300</xdr:colOff>
      <xdr:row>61</xdr:row>
      <xdr:rowOff>91440</xdr:rowOff>
    </xdr:to>
    <xdr:cxnSp macro="">
      <xdr:nvCxnSpPr>
        <xdr:cNvPr id="252" name="直線コネクタ 251">
          <a:extLst>
            <a:ext uri="{FF2B5EF4-FFF2-40B4-BE49-F238E27FC236}">
              <a16:creationId xmlns:a16="http://schemas.microsoft.com/office/drawing/2014/main" id="{680033EC-5889-4DEE-9D61-FDE127E3AB2C}"/>
            </a:ext>
          </a:extLst>
        </xdr:cNvPr>
        <xdr:cNvCxnSpPr/>
      </xdr:nvCxnSpPr>
      <xdr:spPr>
        <a:xfrm flipV="1">
          <a:off x="8750300" y="105384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48260</xdr:rowOff>
    </xdr:from>
    <xdr:to>
      <xdr:col>41</xdr:col>
      <xdr:colOff>101600</xdr:colOff>
      <xdr:row>61</xdr:row>
      <xdr:rowOff>149860</xdr:rowOff>
    </xdr:to>
    <xdr:sp macro="" textlink="">
      <xdr:nvSpPr>
        <xdr:cNvPr id="253" name="楕円 252">
          <a:extLst>
            <a:ext uri="{FF2B5EF4-FFF2-40B4-BE49-F238E27FC236}">
              <a16:creationId xmlns:a16="http://schemas.microsoft.com/office/drawing/2014/main" id="{4E5CA936-1CAD-47C6-98BF-0AB5837EE0A4}"/>
            </a:ext>
          </a:extLst>
        </xdr:cNvPr>
        <xdr:cNvSpPr/>
      </xdr:nvSpPr>
      <xdr:spPr>
        <a:xfrm>
          <a:off x="7810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91440</xdr:rowOff>
    </xdr:from>
    <xdr:to>
      <xdr:col>45</xdr:col>
      <xdr:colOff>177800</xdr:colOff>
      <xdr:row>61</xdr:row>
      <xdr:rowOff>99060</xdr:rowOff>
    </xdr:to>
    <xdr:cxnSp macro="">
      <xdr:nvCxnSpPr>
        <xdr:cNvPr id="254" name="直線コネクタ 253">
          <a:extLst>
            <a:ext uri="{FF2B5EF4-FFF2-40B4-BE49-F238E27FC236}">
              <a16:creationId xmlns:a16="http://schemas.microsoft.com/office/drawing/2014/main" id="{249516D8-029C-473F-9F08-FFBEB177EFD4}"/>
            </a:ext>
          </a:extLst>
        </xdr:cNvPr>
        <xdr:cNvCxnSpPr/>
      </xdr:nvCxnSpPr>
      <xdr:spPr>
        <a:xfrm flipV="1">
          <a:off x="7861300" y="105498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57785</xdr:rowOff>
    </xdr:from>
    <xdr:to>
      <xdr:col>36</xdr:col>
      <xdr:colOff>165100</xdr:colOff>
      <xdr:row>61</xdr:row>
      <xdr:rowOff>159385</xdr:rowOff>
    </xdr:to>
    <xdr:sp macro="" textlink="">
      <xdr:nvSpPr>
        <xdr:cNvPr id="255" name="楕円 254">
          <a:extLst>
            <a:ext uri="{FF2B5EF4-FFF2-40B4-BE49-F238E27FC236}">
              <a16:creationId xmlns:a16="http://schemas.microsoft.com/office/drawing/2014/main" id="{22E5A3EE-FA49-4305-B2A2-E53B0A78EB40}"/>
            </a:ext>
          </a:extLst>
        </xdr:cNvPr>
        <xdr:cNvSpPr/>
      </xdr:nvSpPr>
      <xdr:spPr>
        <a:xfrm>
          <a:off x="6921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99060</xdr:rowOff>
    </xdr:from>
    <xdr:to>
      <xdr:col>41</xdr:col>
      <xdr:colOff>50800</xdr:colOff>
      <xdr:row>61</xdr:row>
      <xdr:rowOff>109220</xdr:rowOff>
    </xdr:to>
    <xdr:cxnSp macro="">
      <xdr:nvCxnSpPr>
        <xdr:cNvPr id="256" name="直線コネクタ 255">
          <a:extLst>
            <a:ext uri="{FF2B5EF4-FFF2-40B4-BE49-F238E27FC236}">
              <a16:creationId xmlns:a16="http://schemas.microsoft.com/office/drawing/2014/main" id="{C61A9031-4DC9-490E-B17A-19935BFD91C7}"/>
            </a:ext>
          </a:extLst>
        </xdr:cNvPr>
        <xdr:cNvCxnSpPr/>
      </xdr:nvCxnSpPr>
      <xdr:spPr>
        <a:xfrm flipV="1">
          <a:off x="6972300" y="105575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135255</xdr:rowOff>
    </xdr:from>
    <xdr:ext cx="469900" cy="255270"/>
    <xdr:sp macro="" textlink="">
      <xdr:nvSpPr>
        <xdr:cNvPr id="257" name="n_1aveValue【体育館・プール】&#10;一人当たり面積">
          <a:extLst>
            <a:ext uri="{FF2B5EF4-FFF2-40B4-BE49-F238E27FC236}">
              <a16:creationId xmlns:a16="http://schemas.microsoft.com/office/drawing/2014/main" id="{5473E4AC-FE68-41A1-9701-65D0A5D8B288}"/>
            </a:ext>
          </a:extLst>
        </xdr:cNvPr>
        <xdr:cNvSpPr txBox="1"/>
      </xdr:nvSpPr>
      <xdr:spPr>
        <a:xfrm>
          <a:off x="9391650" y="1076515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144780</xdr:rowOff>
    </xdr:from>
    <xdr:ext cx="466090" cy="255270"/>
    <xdr:sp macro="" textlink="">
      <xdr:nvSpPr>
        <xdr:cNvPr id="258" name="n_2aveValue【体育館・プール】&#10;一人当たり面積">
          <a:extLst>
            <a:ext uri="{FF2B5EF4-FFF2-40B4-BE49-F238E27FC236}">
              <a16:creationId xmlns:a16="http://schemas.microsoft.com/office/drawing/2014/main" id="{7A2887A4-319D-4BFE-AF86-E7C3ED18086F}"/>
            </a:ext>
          </a:extLst>
        </xdr:cNvPr>
        <xdr:cNvSpPr txBox="1"/>
      </xdr:nvSpPr>
      <xdr:spPr>
        <a:xfrm>
          <a:off x="8515350" y="107746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60960</xdr:rowOff>
    </xdr:from>
    <xdr:ext cx="466090" cy="259080"/>
    <xdr:sp macro="" textlink="">
      <xdr:nvSpPr>
        <xdr:cNvPr id="259" name="n_3aveValue【体育館・プール】&#10;一人当たり面積">
          <a:extLst>
            <a:ext uri="{FF2B5EF4-FFF2-40B4-BE49-F238E27FC236}">
              <a16:creationId xmlns:a16="http://schemas.microsoft.com/office/drawing/2014/main" id="{6304DE16-6BD9-42EF-8169-4943FC60C2E0}"/>
            </a:ext>
          </a:extLst>
        </xdr:cNvPr>
        <xdr:cNvSpPr txBox="1"/>
      </xdr:nvSpPr>
      <xdr:spPr>
        <a:xfrm>
          <a:off x="7626350" y="10690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167640</xdr:rowOff>
    </xdr:from>
    <xdr:ext cx="466090" cy="255270"/>
    <xdr:sp macro="" textlink="">
      <xdr:nvSpPr>
        <xdr:cNvPr id="260" name="n_4aveValue【体育館・プール】&#10;一人当たり面積">
          <a:extLst>
            <a:ext uri="{FF2B5EF4-FFF2-40B4-BE49-F238E27FC236}">
              <a16:creationId xmlns:a16="http://schemas.microsoft.com/office/drawing/2014/main" id="{9D0DE0E5-12B2-454F-92E3-484195984DED}"/>
            </a:ext>
          </a:extLst>
        </xdr:cNvPr>
        <xdr:cNvSpPr txBox="1"/>
      </xdr:nvSpPr>
      <xdr:spPr>
        <a:xfrm>
          <a:off x="6737350" y="106260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59</xdr:row>
      <xdr:rowOff>147320</xdr:rowOff>
    </xdr:from>
    <xdr:ext cx="469900" cy="259080"/>
    <xdr:sp macro="" textlink="">
      <xdr:nvSpPr>
        <xdr:cNvPr id="261" name="n_1mainValue【体育館・プール】&#10;一人当たり面積">
          <a:extLst>
            <a:ext uri="{FF2B5EF4-FFF2-40B4-BE49-F238E27FC236}">
              <a16:creationId xmlns:a16="http://schemas.microsoft.com/office/drawing/2014/main" id="{79DED8B5-2651-4F0D-B60C-BF005AC3DDEB}"/>
            </a:ext>
          </a:extLst>
        </xdr:cNvPr>
        <xdr:cNvSpPr txBox="1"/>
      </xdr:nvSpPr>
      <xdr:spPr>
        <a:xfrm>
          <a:off x="9391650" y="10262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59</xdr:row>
      <xdr:rowOff>158750</xdr:rowOff>
    </xdr:from>
    <xdr:ext cx="466090" cy="259080"/>
    <xdr:sp macro="" textlink="">
      <xdr:nvSpPr>
        <xdr:cNvPr id="262" name="n_2mainValue【体育館・プール】&#10;一人当たり面積">
          <a:extLst>
            <a:ext uri="{FF2B5EF4-FFF2-40B4-BE49-F238E27FC236}">
              <a16:creationId xmlns:a16="http://schemas.microsoft.com/office/drawing/2014/main" id="{FF116D64-0D0C-494F-A4E9-CC0034A8266A}"/>
            </a:ext>
          </a:extLst>
        </xdr:cNvPr>
        <xdr:cNvSpPr txBox="1"/>
      </xdr:nvSpPr>
      <xdr:spPr>
        <a:xfrm>
          <a:off x="8515350" y="102743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59</xdr:row>
      <xdr:rowOff>166370</xdr:rowOff>
    </xdr:from>
    <xdr:ext cx="466090" cy="255270"/>
    <xdr:sp macro="" textlink="">
      <xdr:nvSpPr>
        <xdr:cNvPr id="263" name="n_3mainValue【体育館・プール】&#10;一人当たり面積">
          <a:extLst>
            <a:ext uri="{FF2B5EF4-FFF2-40B4-BE49-F238E27FC236}">
              <a16:creationId xmlns:a16="http://schemas.microsoft.com/office/drawing/2014/main" id="{8E883CF1-1503-4D9A-AA6A-983A67E22F6B}"/>
            </a:ext>
          </a:extLst>
        </xdr:cNvPr>
        <xdr:cNvSpPr txBox="1"/>
      </xdr:nvSpPr>
      <xdr:spPr>
        <a:xfrm>
          <a:off x="7626350" y="102819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60</xdr:row>
      <xdr:rowOff>4445</xdr:rowOff>
    </xdr:from>
    <xdr:ext cx="466090" cy="259080"/>
    <xdr:sp macro="" textlink="">
      <xdr:nvSpPr>
        <xdr:cNvPr id="264" name="n_4mainValue【体育館・プール】&#10;一人当たり面積">
          <a:extLst>
            <a:ext uri="{FF2B5EF4-FFF2-40B4-BE49-F238E27FC236}">
              <a16:creationId xmlns:a16="http://schemas.microsoft.com/office/drawing/2014/main" id="{ECA0D618-6BF6-4A42-92ED-A5B6CD9BA092}"/>
            </a:ext>
          </a:extLst>
        </xdr:cNvPr>
        <xdr:cNvSpPr txBox="1"/>
      </xdr:nvSpPr>
      <xdr:spPr>
        <a:xfrm>
          <a:off x="6737350" y="102914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10034D6-C9F6-4352-9548-CFAD79E7523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5817A0A1-C989-4249-946D-0F8D9125A1B1}"/>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14367BBD-B54D-4409-9743-E82A8578147D}"/>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7117380C-91AA-4879-98A1-6812DA931022}"/>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50CCEE91-8885-487C-B4F5-B3F9E269F156}"/>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CA2FEA0-10C9-4284-95B4-8E35DEBECF0E}"/>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4E6E5A6D-32D1-4F13-B125-60F8ACC033D2}"/>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5DCB055-67B1-474E-BC7A-9B3FA6CD2B78}"/>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640" cy="221615"/>
    <xdr:sp macro="" textlink="">
      <xdr:nvSpPr>
        <xdr:cNvPr id="273" name="テキスト ボックス 272">
          <a:extLst>
            <a:ext uri="{FF2B5EF4-FFF2-40B4-BE49-F238E27FC236}">
              <a16:creationId xmlns:a16="http://schemas.microsoft.com/office/drawing/2014/main" id="{CC1481A9-827A-4C09-AEB2-8D0E333E484E}"/>
            </a:ext>
          </a:extLst>
        </xdr:cNvPr>
        <xdr:cNvSpPr txBox="1"/>
      </xdr:nvSpPr>
      <xdr:spPr>
        <a:xfrm>
          <a:off x="723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9AAF6B46-A929-4CCB-81D7-B5A84898E1AC}"/>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3550" cy="259080"/>
    <xdr:sp macro="" textlink="">
      <xdr:nvSpPr>
        <xdr:cNvPr id="275" name="テキスト ボックス 274">
          <a:extLst>
            <a:ext uri="{FF2B5EF4-FFF2-40B4-BE49-F238E27FC236}">
              <a16:creationId xmlns:a16="http://schemas.microsoft.com/office/drawing/2014/main" id="{3341DB7B-312A-49D0-8193-BBF0CA83FD42}"/>
            </a:ext>
          </a:extLst>
        </xdr:cNvPr>
        <xdr:cNvSpPr txBox="1"/>
      </xdr:nvSpPr>
      <xdr:spPr>
        <a:xfrm>
          <a:off x="294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646589F0-185F-4EB5-B1B4-D56EFFED6D79}"/>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3550" cy="255270"/>
    <xdr:sp macro="" textlink="">
      <xdr:nvSpPr>
        <xdr:cNvPr id="277" name="テキスト ボックス 276">
          <a:extLst>
            <a:ext uri="{FF2B5EF4-FFF2-40B4-BE49-F238E27FC236}">
              <a16:creationId xmlns:a16="http://schemas.microsoft.com/office/drawing/2014/main" id="{1B98AB1F-8E99-414F-901A-AE0AD9BE99C7}"/>
            </a:ext>
          </a:extLst>
        </xdr:cNvPr>
        <xdr:cNvSpPr txBox="1"/>
      </xdr:nvSpPr>
      <xdr:spPr>
        <a:xfrm>
          <a:off x="294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8000160F-622D-4732-86F2-77BBFD793FF9}"/>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9" name="テキスト ボックス 278">
          <a:extLst>
            <a:ext uri="{FF2B5EF4-FFF2-40B4-BE49-F238E27FC236}">
              <a16:creationId xmlns:a16="http://schemas.microsoft.com/office/drawing/2014/main" id="{8C2FBF7D-8E7D-4F7C-A6EA-76712BDEBAD1}"/>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26A322E5-633A-4265-AEE7-6149FE812672}"/>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1" name="テキスト ボックス 280">
          <a:extLst>
            <a:ext uri="{FF2B5EF4-FFF2-40B4-BE49-F238E27FC236}">
              <a16:creationId xmlns:a16="http://schemas.microsoft.com/office/drawing/2014/main" id="{B64636A8-B85A-46F7-B6C6-D7A246CE8858}"/>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1D933901-7F23-4DFE-97EE-84D5A2CFBDBF}"/>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5270"/>
    <xdr:sp macro="" textlink="">
      <xdr:nvSpPr>
        <xdr:cNvPr id="283" name="テキスト ボックス 282">
          <a:extLst>
            <a:ext uri="{FF2B5EF4-FFF2-40B4-BE49-F238E27FC236}">
              <a16:creationId xmlns:a16="http://schemas.microsoft.com/office/drawing/2014/main" id="{15F4967D-96B6-40E4-B56E-9907159C9E48}"/>
            </a:ext>
          </a:extLst>
        </xdr:cNvPr>
        <xdr:cNvSpPr txBox="1"/>
      </xdr:nvSpPr>
      <xdr:spPr>
        <a:xfrm>
          <a:off x="358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BD4F9634-7603-4EB3-B26D-69BE37C1AF93}"/>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5" name="テキスト ボックス 284">
          <a:extLst>
            <a:ext uri="{FF2B5EF4-FFF2-40B4-BE49-F238E27FC236}">
              <a16:creationId xmlns:a16="http://schemas.microsoft.com/office/drawing/2014/main" id="{6C6DFF63-2287-4324-A67D-2D9D5A3E87E8}"/>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D547C907-6C0B-4AA7-995C-C66ACEB2B685}"/>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5280" cy="259080"/>
    <xdr:sp macro="" textlink="">
      <xdr:nvSpPr>
        <xdr:cNvPr id="287" name="テキスト ボックス 286">
          <a:extLst>
            <a:ext uri="{FF2B5EF4-FFF2-40B4-BE49-F238E27FC236}">
              <a16:creationId xmlns:a16="http://schemas.microsoft.com/office/drawing/2014/main" id="{C27C6A07-ECEB-4A71-8D8E-F65507F7938C}"/>
            </a:ext>
          </a:extLst>
        </xdr:cNvPr>
        <xdr:cNvSpPr txBox="1"/>
      </xdr:nvSpPr>
      <xdr:spPr>
        <a:xfrm>
          <a:off x="422910" y="1281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57793593-F735-4103-A891-BE7D5FC8C409}"/>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137160</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F2E1CFAB-0CC5-440A-AB2E-129A6691AB8A}"/>
            </a:ext>
          </a:extLst>
        </xdr:cNvPr>
        <xdr:cNvCxnSpPr/>
      </xdr:nvCxnSpPr>
      <xdr:spPr>
        <a:xfrm flipV="1">
          <a:off x="4634865" y="1333881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90" name="【福祉施設】&#10;有形固定資産減価償却率最小値テキスト">
          <a:extLst>
            <a:ext uri="{FF2B5EF4-FFF2-40B4-BE49-F238E27FC236}">
              <a16:creationId xmlns:a16="http://schemas.microsoft.com/office/drawing/2014/main" id="{46202C42-AFF9-4965-B4CA-1A92E2CE5026}"/>
            </a:ext>
          </a:extLst>
        </xdr:cNvPr>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F07BDA76-3E09-4D73-B13C-893CCCF001C6}"/>
            </a:ext>
          </a:extLst>
        </xdr:cNvPr>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83820</xdr:rowOff>
    </xdr:from>
    <xdr:ext cx="405130" cy="259080"/>
    <xdr:sp macro="" textlink="">
      <xdr:nvSpPr>
        <xdr:cNvPr id="292" name="【福祉施設】&#10;有形固定資産減価償却率最大値テキスト">
          <a:extLst>
            <a:ext uri="{FF2B5EF4-FFF2-40B4-BE49-F238E27FC236}">
              <a16:creationId xmlns:a16="http://schemas.microsoft.com/office/drawing/2014/main" id="{D6F57383-692F-46E8-B620-5547941049AA}"/>
            </a:ext>
          </a:extLst>
        </xdr:cNvPr>
        <xdr:cNvSpPr txBox="1"/>
      </xdr:nvSpPr>
      <xdr:spPr>
        <a:xfrm>
          <a:off x="4673600" y="13114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137160</xdr:rowOff>
    </xdr:from>
    <xdr:to>
      <xdr:col>24</xdr:col>
      <xdr:colOff>152400</xdr:colOff>
      <xdr:row>77</xdr:row>
      <xdr:rowOff>137160</xdr:rowOff>
    </xdr:to>
    <xdr:cxnSp macro="">
      <xdr:nvCxnSpPr>
        <xdr:cNvPr id="293" name="直線コネクタ 292">
          <a:extLst>
            <a:ext uri="{FF2B5EF4-FFF2-40B4-BE49-F238E27FC236}">
              <a16:creationId xmlns:a16="http://schemas.microsoft.com/office/drawing/2014/main" id="{C91DDD7B-96F3-4B39-BC70-F5EB44990030}"/>
            </a:ext>
          </a:extLst>
        </xdr:cNvPr>
        <xdr:cNvCxnSpPr/>
      </xdr:nvCxnSpPr>
      <xdr:spPr>
        <a:xfrm>
          <a:off x="4546600" y="1333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34925</xdr:rowOff>
    </xdr:from>
    <xdr:ext cx="405130" cy="259080"/>
    <xdr:sp macro="" textlink="">
      <xdr:nvSpPr>
        <xdr:cNvPr id="294" name="【福祉施設】&#10;有形固定資産減価償却率平均値テキスト">
          <a:extLst>
            <a:ext uri="{FF2B5EF4-FFF2-40B4-BE49-F238E27FC236}">
              <a16:creationId xmlns:a16="http://schemas.microsoft.com/office/drawing/2014/main" id="{9ED928CE-6058-4D33-9273-0472A58C02B9}"/>
            </a:ext>
          </a:extLst>
        </xdr:cNvPr>
        <xdr:cNvSpPr txBox="1"/>
      </xdr:nvSpPr>
      <xdr:spPr>
        <a:xfrm>
          <a:off x="4673600" y="139223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12065</xdr:rowOff>
    </xdr:from>
    <xdr:to>
      <xdr:col>24</xdr:col>
      <xdr:colOff>114300</xdr:colOff>
      <xdr:row>82</xdr:row>
      <xdr:rowOff>113665</xdr:rowOff>
    </xdr:to>
    <xdr:sp macro="" textlink="">
      <xdr:nvSpPr>
        <xdr:cNvPr id="295" name="フローチャート: 判断 294">
          <a:extLst>
            <a:ext uri="{FF2B5EF4-FFF2-40B4-BE49-F238E27FC236}">
              <a16:creationId xmlns:a16="http://schemas.microsoft.com/office/drawing/2014/main" id="{D8AABFDA-E0F2-49C0-B64F-41AEDA54ACC1}"/>
            </a:ext>
          </a:extLst>
        </xdr:cNvPr>
        <xdr:cNvSpPr/>
      </xdr:nvSpPr>
      <xdr:spPr>
        <a:xfrm>
          <a:off x="4584700" y="140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164465</xdr:rowOff>
    </xdr:from>
    <xdr:to>
      <xdr:col>20</xdr:col>
      <xdr:colOff>38100</xdr:colOff>
      <xdr:row>82</xdr:row>
      <xdr:rowOff>94615</xdr:rowOff>
    </xdr:to>
    <xdr:sp macro="" textlink="">
      <xdr:nvSpPr>
        <xdr:cNvPr id="296" name="フローチャート: 判断 295">
          <a:extLst>
            <a:ext uri="{FF2B5EF4-FFF2-40B4-BE49-F238E27FC236}">
              <a16:creationId xmlns:a16="http://schemas.microsoft.com/office/drawing/2014/main" id="{40AC4D1B-C245-4915-8C18-788CC6CCB8EF}"/>
            </a:ext>
          </a:extLst>
        </xdr:cNvPr>
        <xdr:cNvSpPr/>
      </xdr:nvSpPr>
      <xdr:spPr>
        <a:xfrm>
          <a:off x="3746500" y="14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145415</xdr:rowOff>
    </xdr:from>
    <xdr:to>
      <xdr:col>15</xdr:col>
      <xdr:colOff>101600</xdr:colOff>
      <xdr:row>82</xdr:row>
      <xdr:rowOff>75565</xdr:rowOff>
    </xdr:to>
    <xdr:sp macro="" textlink="">
      <xdr:nvSpPr>
        <xdr:cNvPr id="297" name="フローチャート: 判断 296">
          <a:extLst>
            <a:ext uri="{FF2B5EF4-FFF2-40B4-BE49-F238E27FC236}">
              <a16:creationId xmlns:a16="http://schemas.microsoft.com/office/drawing/2014/main" id="{AC94D98F-78C4-4588-BE70-93344083B6C0}"/>
            </a:ext>
          </a:extLst>
        </xdr:cNvPr>
        <xdr:cNvSpPr/>
      </xdr:nvSpPr>
      <xdr:spPr>
        <a:xfrm>
          <a:off x="2857500" y="140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25400</xdr:rowOff>
    </xdr:from>
    <xdr:to>
      <xdr:col>10</xdr:col>
      <xdr:colOff>165100</xdr:colOff>
      <xdr:row>82</xdr:row>
      <xdr:rowOff>127000</xdr:rowOff>
    </xdr:to>
    <xdr:sp macro="" textlink="">
      <xdr:nvSpPr>
        <xdr:cNvPr id="298" name="フローチャート: 判断 297">
          <a:extLst>
            <a:ext uri="{FF2B5EF4-FFF2-40B4-BE49-F238E27FC236}">
              <a16:creationId xmlns:a16="http://schemas.microsoft.com/office/drawing/2014/main" id="{7B91B904-BD29-42C9-AF39-EFDEA9EEBB9E}"/>
            </a:ext>
          </a:extLst>
        </xdr:cNvPr>
        <xdr:cNvSpPr/>
      </xdr:nvSpPr>
      <xdr:spPr>
        <a:xfrm>
          <a:off x="1968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99695</xdr:rowOff>
    </xdr:from>
    <xdr:to>
      <xdr:col>6</xdr:col>
      <xdr:colOff>38100</xdr:colOff>
      <xdr:row>82</xdr:row>
      <xdr:rowOff>29845</xdr:rowOff>
    </xdr:to>
    <xdr:sp macro="" textlink="">
      <xdr:nvSpPr>
        <xdr:cNvPr id="299" name="フローチャート: 判断 298">
          <a:extLst>
            <a:ext uri="{FF2B5EF4-FFF2-40B4-BE49-F238E27FC236}">
              <a16:creationId xmlns:a16="http://schemas.microsoft.com/office/drawing/2014/main" id="{E5E27299-55EF-41A9-9A73-76FE2ACC0C56}"/>
            </a:ext>
          </a:extLst>
        </xdr:cNvPr>
        <xdr:cNvSpPr/>
      </xdr:nvSpPr>
      <xdr:spPr>
        <a:xfrm>
          <a:off x="1079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AAFBAA7F-DCB1-404B-AECC-FC6B1DC59DAF}"/>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F325D8B5-9D3C-4664-82FB-988ADEC39D37}"/>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9947C567-796B-4EE3-96F7-5A5066EE6341}"/>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3" name="テキスト ボックス 302">
          <a:extLst>
            <a:ext uri="{FF2B5EF4-FFF2-40B4-BE49-F238E27FC236}">
              <a16:creationId xmlns:a16="http://schemas.microsoft.com/office/drawing/2014/main" id="{711F1ECD-A858-4AA2-903F-ADFD24A96DF4}"/>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4" name="テキスト ボックス 303">
          <a:extLst>
            <a:ext uri="{FF2B5EF4-FFF2-40B4-BE49-F238E27FC236}">
              <a16:creationId xmlns:a16="http://schemas.microsoft.com/office/drawing/2014/main" id="{8FCD2606-20F0-47B1-90B5-10189CCA60E9}"/>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84</xdr:row>
      <xdr:rowOff>15875</xdr:rowOff>
    </xdr:from>
    <xdr:to>
      <xdr:col>24</xdr:col>
      <xdr:colOff>114300</xdr:colOff>
      <xdr:row>84</xdr:row>
      <xdr:rowOff>117475</xdr:rowOff>
    </xdr:to>
    <xdr:sp macro="" textlink="">
      <xdr:nvSpPr>
        <xdr:cNvPr id="305" name="楕円 304">
          <a:extLst>
            <a:ext uri="{FF2B5EF4-FFF2-40B4-BE49-F238E27FC236}">
              <a16:creationId xmlns:a16="http://schemas.microsoft.com/office/drawing/2014/main" id="{16240F04-7A67-41DA-BE5F-D28B6D88B6A7}"/>
            </a:ext>
          </a:extLst>
        </xdr:cNvPr>
        <xdr:cNvSpPr/>
      </xdr:nvSpPr>
      <xdr:spPr>
        <a:xfrm>
          <a:off x="45847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166370</xdr:rowOff>
    </xdr:from>
    <xdr:ext cx="405130" cy="255270"/>
    <xdr:sp macro="" textlink="">
      <xdr:nvSpPr>
        <xdr:cNvPr id="306" name="【福祉施設】&#10;有形固定資産減価償却率該当値テキスト">
          <a:extLst>
            <a:ext uri="{FF2B5EF4-FFF2-40B4-BE49-F238E27FC236}">
              <a16:creationId xmlns:a16="http://schemas.microsoft.com/office/drawing/2014/main" id="{ABAA45F6-56AB-4B22-AB24-6C0862FB4872}"/>
            </a:ext>
          </a:extLst>
        </xdr:cNvPr>
        <xdr:cNvSpPr txBox="1"/>
      </xdr:nvSpPr>
      <xdr:spPr>
        <a:xfrm>
          <a:off x="4673600" y="1439672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151130</xdr:rowOff>
    </xdr:from>
    <xdr:to>
      <xdr:col>20</xdr:col>
      <xdr:colOff>38100</xdr:colOff>
      <xdr:row>84</xdr:row>
      <xdr:rowOff>81280</xdr:rowOff>
    </xdr:to>
    <xdr:sp macro="" textlink="">
      <xdr:nvSpPr>
        <xdr:cNvPr id="307" name="楕円 306">
          <a:extLst>
            <a:ext uri="{FF2B5EF4-FFF2-40B4-BE49-F238E27FC236}">
              <a16:creationId xmlns:a16="http://schemas.microsoft.com/office/drawing/2014/main" id="{91F56C3E-4794-4EDE-AA0C-9ABEABF56796}"/>
            </a:ext>
          </a:extLst>
        </xdr:cNvPr>
        <xdr:cNvSpPr/>
      </xdr:nvSpPr>
      <xdr:spPr>
        <a:xfrm>
          <a:off x="3746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30480</xdr:rowOff>
    </xdr:from>
    <xdr:to>
      <xdr:col>24</xdr:col>
      <xdr:colOff>63500</xdr:colOff>
      <xdr:row>84</xdr:row>
      <xdr:rowOff>66675</xdr:rowOff>
    </xdr:to>
    <xdr:cxnSp macro="">
      <xdr:nvCxnSpPr>
        <xdr:cNvPr id="308" name="直線コネクタ 307">
          <a:extLst>
            <a:ext uri="{FF2B5EF4-FFF2-40B4-BE49-F238E27FC236}">
              <a16:creationId xmlns:a16="http://schemas.microsoft.com/office/drawing/2014/main" id="{6A6B8A5C-03BF-43A7-B165-07F0D1D496EC}"/>
            </a:ext>
          </a:extLst>
        </xdr:cNvPr>
        <xdr:cNvCxnSpPr/>
      </xdr:nvCxnSpPr>
      <xdr:spPr>
        <a:xfrm>
          <a:off x="3797300" y="1443228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154940</xdr:rowOff>
    </xdr:from>
    <xdr:to>
      <xdr:col>15</xdr:col>
      <xdr:colOff>101600</xdr:colOff>
      <xdr:row>84</xdr:row>
      <xdr:rowOff>85090</xdr:rowOff>
    </xdr:to>
    <xdr:sp macro="" textlink="">
      <xdr:nvSpPr>
        <xdr:cNvPr id="309" name="楕円 308">
          <a:extLst>
            <a:ext uri="{FF2B5EF4-FFF2-40B4-BE49-F238E27FC236}">
              <a16:creationId xmlns:a16="http://schemas.microsoft.com/office/drawing/2014/main" id="{4678AEDF-F65C-4B3C-9523-1DBD884D31E4}"/>
            </a:ext>
          </a:extLst>
        </xdr:cNvPr>
        <xdr:cNvSpPr/>
      </xdr:nvSpPr>
      <xdr:spPr>
        <a:xfrm>
          <a:off x="2857500" y="1438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30480</xdr:rowOff>
    </xdr:from>
    <xdr:to>
      <xdr:col>19</xdr:col>
      <xdr:colOff>177800</xdr:colOff>
      <xdr:row>84</xdr:row>
      <xdr:rowOff>34290</xdr:rowOff>
    </xdr:to>
    <xdr:cxnSp macro="">
      <xdr:nvCxnSpPr>
        <xdr:cNvPr id="310" name="直線コネクタ 309">
          <a:extLst>
            <a:ext uri="{FF2B5EF4-FFF2-40B4-BE49-F238E27FC236}">
              <a16:creationId xmlns:a16="http://schemas.microsoft.com/office/drawing/2014/main" id="{EC7F7A69-65B9-4777-ACE3-D9DB148F6246}"/>
            </a:ext>
          </a:extLst>
        </xdr:cNvPr>
        <xdr:cNvCxnSpPr/>
      </xdr:nvCxnSpPr>
      <xdr:spPr>
        <a:xfrm flipV="1">
          <a:off x="2908300" y="144322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111125</xdr:rowOff>
    </xdr:from>
    <xdr:to>
      <xdr:col>10</xdr:col>
      <xdr:colOff>165100</xdr:colOff>
      <xdr:row>84</xdr:row>
      <xdr:rowOff>41275</xdr:rowOff>
    </xdr:to>
    <xdr:sp macro="" textlink="">
      <xdr:nvSpPr>
        <xdr:cNvPr id="311" name="楕円 310">
          <a:extLst>
            <a:ext uri="{FF2B5EF4-FFF2-40B4-BE49-F238E27FC236}">
              <a16:creationId xmlns:a16="http://schemas.microsoft.com/office/drawing/2014/main" id="{1F41F497-73CE-4D0C-8F5F-3D226F38ACBD}"/>
            </a:ext>
          </a:extLst>
        </xdr:cNvPr>
        <xdr:cNvSpPr/>
      </xdr:nvSpPr>
      <xdr:spPr>
        <a:xfrm>
          <a:off x="19685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161925</xdr:rowOff>
    </xdr:from>
    <xdr:to>
      <xdr:col>15</xdr:col>
      <xdr:colOff>50800</xdr:colOff>
      <xdr:row>84</xdr:row>
      <xdr:rowOff>34290</xdr:rowOff>
    </xdr:to>
    <xdr:cxnSp macro="">
      <xdr:nvCxnSpPr>
        <xdr:cNvPr id="312" name="直線コネクタ 311">
          <a:extLst>
            <a:ext uri="{FF2B5EF4-FFF2-40B4-BE49-F238E27FC236}">
              <a16:creationId xmlns:a16="http://schemas.microsoft.com/office/drawing/2014/main" id="{E472FCB7-1A62-4ACD-89ED-B828D9A4C773}"/>
            </a:ext>
          </a:extLst>
        </xdr:cNvPr>
        <xdr:cNvCxnSpPr/>
      </xdr:nvCxnSpPr>
      <xdr:spPr>
        <a:xfrm>
          <a:off x="2019300" y="1439227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67310</xdr:rowOff>
    </xdr:from>
    <xdr:to>
      <xdr:col>6</xdr:col>
      <xdr:colOff>38100</xdr:colOff>
      <xdr:row>83</xdr:row>
      <xdr:rowOff>168910</xdr:rowOff>
    </xdr:to>
    <xdr:sp macro="" textlink="">
      <xdr:nvSpPr>
        <xdr:cNvPr id="313" name="楕円 312">
          <a:extLst>
            <a:ext uri="{FF2B5EF4-FFF2-40B4-BE49-F238E27FC236}">
              <a16:creationId xmlns:a16="http://schemas.microsoft.com/office/drawing/2014/main" id="{F26ABB6A-CE83-43C6-AB22-DD366CFE7191}"/>
            </a:ext>
          </a:extLst>
        </xdr:cNvPr>
        <xdr:cNvSpPr/>
      </xdr:nvSpPr>
      <xdr:spPr>
        <a:xfrm>
          <a:off x="1079500" y="1429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118110</xdr:rowOff>
    </xdr:from>
    <xdr:to>
      <xdr:col>10</xdr:col>
      <xdr:colOff>114300</xdr:colOff>
      <xdr:row>83</xdr:row>
      <xdr:rowOff>161925</xdr:rowOff>
    </xdr:to>
    <xdr:cxnSp macro="">
      <xdr:nvCxnSpPr>
        <xdr:cNvPr id="314" name="直線コネクタ 313">
          <a:extLst>
            <a:ext uri="{FF2B5EF4-FFF2-40B4-BE49-F238E27FC236}">
              <a16:creationId xmlns:a16="http://schemas.microsoft.com/office/drawing/2014/main" id="{BF8C6AFB-2B1D-45A8-9ABD-7D44BB3B916C}"/>
            </a:ext>
          </a:extLst>
        </xdr:cNvPr>
        <xdr:cNvCxnSpPr/>
      </xdr:nvCxnSpPr>
      <xdr:spPr>
        <a:xfrm>
          <a:off x="1130300" y="1434846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111125</xdr:rowOff>
    </xdr:from>
    <xdr:ext cx="405130" cy="255270"/>
    <xdr:sp macro="" textlink="">
      <xdr:nvSpPr>
        <xdr:cNvPr id="315" name="n_1aveValue【福祉施設】&#10;有形固定資産減価償却率">
          <a:extLst>
            <a:ext uri="{FF2B5EF4-FFF2-40B4-BE49-F238E27FC236}">
              <a16:creationId xmlns:a16="http://schemas.microsoft.com/office/drawing/2014/main" id="{76F3E406-FE0F-416A-9597-1962C83E5907}"/>
            </a:ext>
          </a:extLst>
        </xdr:cNvPr>
        <xdr:cNvSpPr txBox="1"/>
      </xdr:nvSpPr>
      <xdr:spPr>
        <a:xfrm>
          <a:off x="3582035" y="1382712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92075</xdr:rowOff>
    </xdr:from>
    <xdr:ext cx="401320" cy="259080"/>
    <xdr:sp macro="" textlink="">
      <xdr:nvSpPr>
        <xdr:cNvPr id="316" name="n_2aveValue【福祉施設】&#10;有形固定資産減価償却率">
          <a:extLst>
            <a:ext uri="{FF2B5EF4-FFF2-40B4-BE49-F238E27FC236}">
              <a16:creationId xmlns:a16="http://schemas.microsoft.com/office/drawing/2014/main" id="{199FFA9E-CCA4-488D-9296-D0B1F04B359F}"/>
            </a:ext>
          </a:extLst>
        </xdr:cNvPr>
        <xdr:cNvSpPr txBox="1"/>
      </xdr:nvSpPr>
      <xdr:spPr>
        <a:xfrm>
          <a:off x="2705735" y="138080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143510</xdr:rowOff>
    </xdr:from>
    <xdr:ext cx="401320" cy="255270"/>
    <xdr:sp macro="" textlink="">
      <xdr:nvSpPr>
        <xdr:cNvPr id="317" name="n_3aveValue【福祉施設】&#10;有形固定資産減価償却率">
          <a:extLst>
            <a:ext uri="{FF2B5EF4-FFF2-40B4-BE49-F238E27FC236}">
              <a16:creationId xmlns:a16="http://schemas.microsoft.com/office/drawing/2014/main" id="{C932EC9A-2856-4FCE-AC5A-BD3825F51F32}"/>
            </a:ext>
          </a:extLst>
        </xdr:cNvPr>
        <xdr:cNvSpPr txBox="1"/>
      </xdr:nvSpPr>
      <xdr:spPr>
        <a:xfrm>
          <a:off x="1816735" y="138595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46355</xdr:rowOff>
    </xdr:from>
    <xdr:ext cx="401320" cy="259080"/>
    <xdr:sp macro="" textlink="">
      <xdr:nvSpPr>
        <xdr:cNvPr id="318" name="n_4aveValue【福祉施設】&#10;有形固定資産減価償却率">
          <a:extLst>
            <a:ext uri="{FF2B5EF4-FFF2-40B4-BE49-F238E27FC236}">
              <a16:creationId xmlns:a16="http://schemas.microsoft.com/office/drawing/2014/main" id="{9CE0E72B-A788-4854-B68F-7FCA00C07DCA}"/>
            </a:ext>
          </a:extLst>
        </xdr:cNvPr>
        <xdr:cNvSpPr txBox="1"/>
      </xdr:nvSpPr>
      <xdr:spPr>
        <a:xfrm>
          <a:off x="927735" y="137623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72390</xdr:rowOff>
    </xdr:from>
    <xdr:ext cx="405130" cy="259080"/>
    <xdr:sp macro="" textlink="">
      <xdr:nvSpPr>
        <xdr:cNvPr id="319" name="n_1mainValue【福祉施設】&#10;有形固定資産減価償却率">
          <a:extLst>
            <a:ext uri="{FF2B5EF4-FFF2-40B4-BE49-F238E27FC236}">
              <a16:creationId xmlns:a16="http://schemas.microsoft.com/office/drawing/2014/main" id="{F0ED0896-F928-488F-9489-DDDF450A73DC}"/>
            </a:ext>
          </a:extLst>
        </xdr:cNvPr>
        <xdr:cNvSpPr txBox="1"/>
      </xdr:nvSpPr>
      <xdr:spPr>
        <a:xfrm>
          <a:off x="3582035" y="14474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76200</xdr:rowOff>
    </xdr:from>
    <xdr:ext cx="401320" cy="255270"/>
    <xdr:sp macro="" textlink="">
      <xdr:nvSpPr>
        <xdr:cNvPr id="320" name="n_2mainValue【福祉施設】&#10;有形固定資産減価償却率">
          <a:extLst>
            <a:ext uri="{FF2B5EF4-FFF2-40B4-BE49-F238E27FC236}">
              <a16:creationId xmlns:a16="http://schemas.microsoft.com/office/drawing/2014/main" id="{E819EA22-61FD-4948-93C6-2D29CDA2A5F8}"/>
            </a:ext>
          </a:extLst>
        </xdr:cNvPr>
        <xdr:cNvSpPr txBox="1"/>
      </xdr:nvSpPr>
      <xdr:spPr>
        <a:xfrm>
          <a:off x="2705735" y="1447800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32385</xdr:rowOff>
    </xdr:from>
    <xdr:ext cx="401320" cy="255270"/>
    <xdr:sp macro="" textlink="">
      <xdr:nvSpPr>
        <xdr:cNvPr id="321" name="n_3mainValue【福祉施設】&#10;有形固定資産減価償却率">
          <a:extLst>
            <a:ext uri="{FF2B5EF4-FFF2-40B4-BE49-F238E27FC236}">
              <a16:creationId xmlns:a16="http://schemas.microsoft.com/office/drawing/2014/main" id="{02521140-39A4-4558-9C3D-49FBB48FD3AF}"/>
            </a:ext>
          </a:extLst>
        </xdr:cNvPr>
        <xdr:cNvSpPr txBox="1"/>
      </xdr:nvSpPr>
      <xdr:spPr>
        <a:xfrm>
          <a:off x="1816735" y="1443418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160020</xdr:rowOff>
    </xdr:from>
    <xdr:ext cx="401320" cy="259080"/>
    <xdr:sp macro="" textlink="">
      <xdr:nvSpPr>
        <xdr:cNvPr id="322" name="n_4mainValue【福祉施設】&#10;有形固定資産減価償却率">
          <a:extLst>
            <a:ext uri="{FF2B5EF4-FFF2-40B4-BE49-F238E27FC236}">
              <a16:creationId xmlns:a16="http://schemas.microsoft.com/office/drawing/2014/main" id="{EE85EFCC-6B21-46D0-9E0A-06D8091222EB}"/>
            </a:ext>
          </a:extLst>
        </xdr:cNvPr>
        <xdr:cNvSpPr txBox="1"/>
      </xdr:nvSpPr>
      <xdr:spPr>
        <a:xfrm>
          <a:off x="927735" y="143903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8E244E6-CA2D-4349-9079-201CC5F7724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79CD29AB-9FFD-45BD-80FF-DE332499BDD9}"/>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63560696-E00B-40CD-8E0D-7970E4309B3D}"/>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5FC1455F-2369-4C93-99A7-D78ADC64CE12}"/>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F3F97A6A-99BB-43E1-96BD-EC3282894663}"/>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98FAF637-81B2-48BB-AC47-2A3E614A2B81}"/>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57290B6-AC26-4DEB-8EAC-5ECE921BCDC3}"/>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E5C0BC5D-65F9-41E1-82D4-36CAA188DB11}"/>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6075" cy="221615"/>
    <xdr:sp macro="" textlink="">
      <xdr:nvSpPr>
        <xdr:cNvPr id="331" name="テキスト ボックス 330">
          <a:extLst>
            <a:ext uri="{FF2B5EF4-FFF2-40B4-BE49-F238E27FC236}">
              <a16:creationId xmlns:a16="http://schemas.microsoft.com/office/drawing/2014/main" id="{44E07111-DC45-43B2-8F47-47C24DD9DF77}"/>
            </a:ext>
          </a:extLst>
        </xdr:cNvPr>
        <xdr:cNvSpPr txBox="1"/>
      </xdr:nvSpPr>
      <xdr:spPr>
        <a:xfrm>
          <a:off x="6565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E376C2BF-C8D4-4B27-93E6-A94C752E91E4}"/>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562553CA-5D15-4786-B1D2-7D95484AF272}"/>
            </a:ext>
          </a:extLst>
        </xdr:cNvPr>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3550" cy="255270"/>
    <xdr:sp macro="" textlink="">
      <xdr:nvSpPr>
        <xdr:cNvPr id="334" name="テキスト ボックス 333">
          <a:extLst>
            <a:ext uri="{FF2B5EF4-FFF2-40B4-BE49-F238E27FC236}">
              <a16:creationId xmlns:a16="http://schemas.microsoft.com/office/drawing/2014/main" id="{53BEB7EC-7A08-4F44-A891-E99E5B0AC7D8}"/>
            </a:ext>
          </a:extLst>
        </xdr:cNvPr>
        <xdr:cNvSpPr txBox="1"/>
      </xdr:nvSpPr>
      <xdr:spPr>
        <a:xfrm>
          <a:off x="6136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2B69E980-5EBE-41B1-B28E-110809A1FF50}"/>
            </a:ext>
          </a:extLst>
        </xdr:cNvPr>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3550" cy="259080"/>
    <xdr:sp macro="" textlink="">
      <xdr:nvSpPr>
        <xdr:cNvPr id="336" name="テキスト ボックス 335">
          <a:extLst>
            <a:ext uri="{FF2B5EF4-FFF2-40B4-BE49-F238E27FC236}">
              <a16:creationId xmlns:a16="http://schemas.microsoft.com/office/drawing/2014/main" id="{D67E12DC-7CCC-481E-A9AD-8A845B443722}"/>
            </a:ext>
          </a:extLst>
        </xdr:cNvPr>
        <xdr:cNvSpPr txBox="1"/>
      </xdr:nvSpPr>
      <xdr:spPr>
        <a:xfrm>
          <a:off x="6136640" y="1433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63FA737A-7A58-4D8C-966E-DF700C0AB68E}"/>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3550" cy="259080"/>
    <xdr:sp macro="" textlink="">
      <xdr:nvSpPr>
        <xdr:cNvPr id="338" name="テキスト ボックス 337">
          <a:extLst>
            <a:ext uri="{FF2B5EF4-FFF2-40B4-BE49-F238E27FC236}">
              <a16:creationId xmlns:a16="http://schemas.microsoft.com/office/drawing/2014/main" id="{CA22A021-CBE8-43ED-974C-39DB45555E2E}"/>
            </a:ext>
          </a:extLst>
        </xdr:cNvPr>
        <xdr:cNvSpPr txBox="1"/>
      </xdr:nvSpPr>
      <xdr:spPr>
        <a:xfrm>
          <a:off x="6136640" y="1395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2B156681-1799-444F-B44A-7F940BD63237}"/>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3550" cy="255270"/>
    <xdr:sp macro="" textlink="">
      <xdr:nvSpPr>
        <xdr:cNvPr id="340" name="テキスト ボックス 339">
          <a:extLst>
            <a:ext uri="{FF2B5EF4-FFF2-40B4-BE49-F238E27FC236}">
              <a16:creationId xmlns:a16="http://schemas.microsoft.com/office/drawing/2014/main" id="{F28E09EB-BE1B-4CC8-B386-9CF05065A4B0}"/>
            </a:ext>
          </a:extLst>
        </xdr:cNvPr>
        <xdr:cNvSpPr txBox="1"/>
      </xdr:nvSpPr>
      <xdr:spPr>
        <a:xfrm>
          <a:off x="6136640" y="1357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9565CFB9-400A-431D-AA77-EA399656650F}"/>
            </a:ext>
          </a:extLst>
        </xdr:cNvPr>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3550" cy="259080"/>
    <xdr:sp macro="" textlink="">
      <xdr:nvSpPr>
        <xdr:cNvPr id="342" name="テキスト ボックス 341">
          <a:extLst>
            <a:ext uri="{FF2B5EF4-FFF2-40B4-BE49-F238E27FC236}">
              <a16:creationId xmlns:a16="http://schemas.microsoft.com/office/drawing/2014/main" id="{53E9C71D-BBBA-4DA1-8FE0-A104797F51D6}"/>
            </a:ext>
          </a:extLst>
        </xdr:cNvPr>
        <xdr:cNvSpPr txBox="1"/>
      </xdr:nvSpPr>
      <xdr:spPr>
        <a:xfrm>
          <a:off x="6136640" y="1319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FDD96A10-9185-484A-A19F-474AEC3D4833}"/>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3550" cy="259080"/>
    <xdr:sp macro="" textlink="">
      <xdr:nvSpPr>
        <xdr:cNvPr id="344" name="テキスト ボックス 343">
          <a:extLst>
            <a:ext uri="{FF2B5EF4-FFF2-40B4-BE49-F238E27FC236}">
              <a16:creationId xmlns:a16="http://schemas.microsoft.com/office/drawing/2014/main" id="{FFF84B82-B2F5-4EE1-8962-AF9612821226}"/>
            </a:ext>
          </a:extLst>
        </xdr:cNvPr>
        <xdr:cNvSpPr txBox="1"/>
      </xdr:nvSpPr>
      <xdr:spPr>
        <a:xfrm>
          <a:off x="6136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67006F71-1D14-4692-8EE6-F787808369D3}"/>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110490</xdr:rowOff>
    </xdr:to>
    <xdr:cxnSp macro="">
      <xdr:nvCxnSpPr>
        <xdr:cNvPr id="346" name="直線コネクタ 345">
          <a:extLst>
            <a:ext uri="{FF2B5EF4-FFF2-40B4-BE49-F238E27FC236}">
              <a16:creationId xmlns:a16="http://schemas.microsoft.com/office/drawing/2014/main" id="{2757FD3A-2C5B-4742-8320-67467A587F63}"/>
            </a:ext>
          </a:extLst>
        </xdr:cNvPr>
        <xdr:cNvCxnSpPr/>
      </xdr:nvCxnSpPr>
      <xdr:spPr>
        <a:xfrm flipV="1">
          <a:off x="10476865" y="1357503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114300</xdr:rowOff>
    </xdr:from>
    <xdr:ext cx="469900" cy="259080"/>
    <xdr:sp macro="" textlink="">
      <xdr:nvSpPr>
        <xdr:cNvPr id="347" name="【福祉施設】&#10;一人当たり面積最小値テキスト">
          <a:extLst>
            <a:ext uri="{FF2B5EF4-FFF2-40B4-BE49-F238E27FC236}">
              <a16:creationId xmlns:a16="http://schemas.microsoft.com/office/drawing/2014/main" id="{C7DC9571-3134-4B27-BBB5-7968F3A7A4EB}"/>
            </a:ext>
          </a:extLst>
        </xdr:cNvPr>
        <xdr:cNvSpPr txBox="1"/>
      </xdr:nvSpPr>
      <xdr:spPr>
        <a:xfrm>
          <a:off x="10515600" y="14859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110490</xdr:rowOff>
    </xdr:from>
    <xdr:to>
      <xdr:col>55</xdr:col>
      <xdr:colOff>88900</xdr:colOff>
      <xdr:row>86</xdr:row>
      <xdr:rowOff>110490</xdr:rowOff>
    </xdr:to>
    <xdr:cxnSp macro="">
      <xdr:nvCxnSpPr>
        <xdr:cNvPr id="348" name="直線コネクタ 347">
          <a:extLst>
            <a:ext uri="{FF2B5EF4-FFF2-40B4-BE49-F238E27FC236}">
              <a16:creationId xmlns:a16="http://schemas.microsoft.com/office/drawing/2014/main" id="{4AB30786-5100-4831-A1EF-5165682FF42E}"/>
            </a:ext>
          </a:extLst>
        </xdr:cNvPr>
        <xdr:cNvCxnSpPr/>
      </xdr:nvCxnSpPr>
      <xdr:spPr>
        <a:xfrm>
          <a:off x="10388600" y="1485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148590</xdr:rowOff>
    </xdr:from>
    <xdr:ext cx="469900" cy="259080"/>
    <xdr:sp macro="" textlink="">
      <xdr:nvSpPr>
        <xdr:cNvPr id="349" name="【福祉施設】&#10;一人当たり面積最大値テキスト">
          <a:extLst>
            <a:ext uri="{FF2B5EF4-FFF2-40B4-BE49-F238E27FC236}">
              <a16:creationId xmlns:a16="http://schemas.microsoft.com/office/drawing/2014/main" id="{943BBAF0-CC06-4B0A-AB83-12B8D0A683E4}"/>
            </a:ext>
          </a:extLst>
        </xdr:cNvPr>
        <xdr:cNvSpPr txBox="1"/>
      </xdr:nvSpPr>
      <xdr:spPr>
        <a:xfrm>
          <a:off x="10515600" y="13350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052FE3B4-91A0-4A09-8CEE-098D947EA0D8}"/>
            </a:ext>
          </a:extLst>
        </xdr:cNvPr>
        <xdr:cNvCxnSpPr/>
      </xdr:nvCxnSpPr>
      <xdr:spPr>
        <a:xfrm>
          <a:off x="10388600" y="1357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57150</xdr:rowOff>
    </xdr:from>
    <xdr:ext cx="469900" cy="259080"/>
    <xdr:sp macro="" textlink="">
      <xdr:nvSpPr>
        <xdr:cNvPr id="351" name="【福祉施設】&#10;一人当たり面積平均値テキスト">
          <a:extLst>
            <a:ext uri="{FF2B5EF4-FFF2-40B4-BE49-F238E27FC236}">
              <a16:creationId xmlns:a16="http://schemas.microsoft.com/office/drawing/2014/main" id="{F6835A50-07F5-4FBC-A2E1-D8CF9AF69419}"/>
            </a:ext>
          </a:extLst>
        </xdr:cNvPr>
        <xdr:cNvSpPr txBox="1"/>
      </xdr:nvSpPr>
      <xdr:spPr>
        <a:xfrm>
          <a:off x="10515600" y="144589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78740</xdr:rowOff>
    </xdr:from>
    <xdr:to>
      <xdr:col>55</xdr:col>
      <xdr:colOff>50800</xdr:colOff>
      <xdr:row>85</xdr:row>
      <xdr:rowOff>8890</xdr:rowOff>
    </xdr:to>
    <xdr:sp macro="" textlink="">
      <xdr:nvSpPr>
        <xdr:cNvPr id="352" name="フローチャート: 判断 351">
          <a:extLst>
            <a:ext uri="{FF2B5EF4-FFF2-40B4-BE49-F238E27FC236}">
              <a16:creationId xmlns:a16="http://schemas.microsoft.com/office/drawing/2014/main" id="{B9A800E4-136F-457B-89C5-DFBBB1738840}"/>
            </a:ext>
          </a:extLst>
        </xdr:cNvPr>
        <xdr:cNvSpPr/>
      </xdr:nvSpPr>
      <xdr:spPr>
        <a:xfrm>
          <a:off x="10426700" y="1448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5E532BA3-DB27-465F-8ADF-7248C7EF5C8E}"/>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86360</xdr:rowOff>
    </xdr:from>
    <xdr:to>
      <xdr:col>46</xdr:col>
      <xdr:colOff>38100</xdr:colOff>
      <xdr:row>85</xdr:row>
      <xdr:rowOff>16510</xdr:rowOff>
    </xdr:to>
    <xdr:sp macro="" textlink="">
      <xdr:nvSpPr>
        <xdr:cNvPr id="354" name="フローチャート: 判断 353">
          <a:extLst>
            <a:ext uri="{FF2B5EF4-FFF2-40B4-BE49-F238E27FC236}">
              <a16:creationId xmlns:a16="http://schemas.microsoft.com/office/drawing/2014/main" id="{1E18B51C-B6C9-4821-8BC9-8A76D6039BF3}"/>
            </a:ext>
          </a:extLst>
        </xdr:cNvPr>
        <xdr:cNvSpPr/>
      </xdr:nvSpPr>
      <xdr:spPr>
        <a:xfrm>
          <a:off x="8699500" y="1448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355" name="フローチャート: 判断 354">
          <a:extLst>
            <a:ext uri="{FF2B5EF4-FFF2-40B4-BE49-F238E27FC236}">
              <a16:creationId xmlns:a16="http://schemas.microsoft.com/office/drawing/2014/main" id="{77E13D7E-1F82-48AD-84FA-068E11ADB986}"/>
            </a:ext>
          </a:extLst>
        </xdr:cNvPr>
        <xdr:cNvSpPr/>
      </xdr:nvSpPr>
      <xdr:spPr>
        <a:xfrm>
          <a:off x="7810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6" name="フローチャート: 判断 355">
          <a:extLst>
            <a:ext uri="{FF2B5EF4-FFF2-40B4-BE49-F238E27FC236}">
              <a16:creationId xmlns:a16="http://schemas.microsoft.com/office/drawing/2014/main" id="{54A51BB3-A727-4ABE-8209-8287491BF623}"/>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3725EF9C-B197-4D67-9C87-D15AD6D3737C}"/>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C91DDD4A-E783-4BDC-BC13-9E941897FF0A}"/>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9" name="テキスト ボックス 358">
          <a:extLst>
            <a:ext uri="{FF2B5EF4-FFF2-40B4-BE49-F238E27FC236}">
              <a16:creationId xmlns:a16="http://schemas.microsoft.com/office/drawing/2014/main" id="{BBE66708-578A-458F-8456-0EF7805744D2}"/>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0" name="テキスト ボックス 359">
          <a:extLst>
            <a:ext uri="{FF2B5EF4-FFF2-40B4-BE49-F238E27FC236}">
              <a16:creationId xmlns:a16="http://schemas.microsoft.com/office/drawing/2014/main" id="{A0AFEA6E-995A-45E0-B9ED-FB0C9FFFE4B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1" name="テキスト ボックス 360">
          <a:extLst>
            <a:ext uri="{FF2B5EF4-FFF2-40B4-BE49-F238E27FC236}">
              <a16:creationId xmlns:a16="http://schemas.microsoft.com/office/drawing/2014/main" id="{E666062C-B1C9-401B-A515-38B5850C28C7}"/>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82</xdr:row>
      <xdr:rowOff>55880</xdr:rowOff>
    </xdr:from>
    <xdr:to>
      <xdr:col>55</xdr:col>
      <xdr:colOff>50800</xdr:colOff>
      <xdr:row>82</xdr:row>
      <xdr:rowOff>157480</xdr:rowOff>
    </xdr:to>
    <xdr:sp macro="" textlink="">
      <xdr:nvSpPr>
        <xdr:cNvPr id="362" name="楕円 361">
          <a:extLst>
            <a:ext uri="{FF2B5EF4-FFF2-40B4-BE49-F238E27FC236}">
              <a16:creationId xmlns:a16="http://schemas.microsoft.com/office/drawing/2014/main" id="{F2FA4DD6-C124-4802-81F0-164704CE5E23}"/>
            </a:ext>
          </a:extLst>
        </xdr:cNvPr>
        <xdr:cNvSpPr/>
      </xdr:nvSpPr>
      <xdr:spPr>
        <a:xfrm>
          <a:off x="10426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78740</xdr:rowOff>
    </xdr:from>
    <xdr:ext cx="469900" cy="259080"/>
    <xdr:sp macro="" textlink="">
      <xdr:nvSpPr>
        <xdr:cNvPr id="363" name="【福祉施設】&#10;一人当たり面積該当値テキスト">
          <a:extLst>
            <a:ext uri="{FF2B5EF4-FFF2-40B4-BE49-F238E27FC236}">
              <a16:creationId xmlns:a16="http://schemas.microsoft.com/office/drawing/2014/main" id="{83A0F22E-450A-487E-9E80-D4FDBDE9C510}"/>
            </a:ext>
          </a:extLst>
        </xdr:cNvPr>
        <xdr:cNvSpPr txBox="1"/>
      </xdr:nvSpPr>
      <xdr:spPr>
        <a:xfrm>
          <a:off x="10515600" y="13966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82</xdr:row>
      <xdr:rowOff>71120</xdr:rowOff>
    </xdr:from>
    <xdr:to>
      <xdr:col>50</xdr:col>
      <xdr:colOff>165100</xdr:colOff>
      <xdr:row>83</xdr:row>
      <xdr:rowOff>1270</xdr:rowOff>
    </xdr:to>
    <xdr:sp macro="" textlink="">
      <xdr:nvSpPr>
        <xdr:cNvPr id="364" name="楕円 363">
          <a:extLst>
            <a:ext uri="{FF2B5EF4-FFF2-40B4-BE49-F238E27FC236}">
              <a16:creationId xmlns:a16="http://schemas.microsoft.com/office/drawing/2014/main" id="{1CE03A11-CDD2-4EE0-8C0B-88CA98B02241}"/>
            </a:ext>
          </a:extLst>
        </xdr:cNvPr>
        <xdr:cNvSpPr/>
      </xdr:nvSpPr>
      <xdr:spPr>
        <a:xfrm>
          <a:off x="9588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106680</xdr:rowOff>
    </xdr:from>
    <xdr:to>
      <xdr:col>55</xdr:col>
      <xdr:colOff>0</xdr:colOff>
      <xdr:row>82</xdr:row>
      <xdr:rowOff>121920</xdr:rowOff>
    </xdr:to>
    <xdr:cxnSp macro="">
      <xdr:nvCxnSpPr>
        <xdr:cNvPr id="365" name="直線コネクタ 364">
          <a:extLst>
            <a:ext uri="{FF2B5EF4-FFF2-40B4-BE49-F238E27FC236}">
              <a16:creationId xmlns:a16="http://schemas.microsoft.com/office/drawing/2014/main" id="{E731A84E-BB9F-4234-83F6-283F9B6A207E}"/>
            </a:ext>
          </a:extLst>
        </xdr:cNvPr>
        <xdr:cNvCxnSpPr/>
      </xdr:nvCxnSpPr>
      <xdr:spPr>
        <a:xfrm flipV="1">
          <a:off x="9639300" y="1416558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86360</xdr:rowOff>
    </xdr:from>
    <xdr:to>
      <xdr:col>46</xdr:col>
      <xdr:colOff>38100</xdr:colOff>
      <xdr:row>83</xdr:row>
      <xdr:rowOff>16510</xdr:rowOff>
    </xdr:to>
    <xdr:sp macro="" textlink="">
      <xdr:nvSpPr>
        <xdr:cNvPr id="366" name="楕円 365">
          <a:extLst>
            <a:ext uri="{FF2B5EF4-FFF2-40B4-BE49-F238E27FC236}">
              <a16:creationId xmlns:a16="http://schemas.microsoft.com/office/drawing/2014/main" id="{FA798FDE-49E4-49B0-969B-4E9602A230DC}"/>
            </a:ext>
          </a:extLst>
        </xdr:cNvPr>
        <xdr:cNvSpPr/>
      </xdr:nvSpPr>
      <xdr:spPr>
        <a:xfrm>
          <a:off x="8699500" y="141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121920</xdr:rowOff>
    </xdr:from>
    <xdr:to>
      <xdr:col>50</xdr:col>
      <xdr:colOff>114300</xdr:colOff>
      <xdr:row>82</xdr:row>
      <xdr:rowOff>137160</xdr:rowOff>
    </xdr:to>
    <xdr:cxnSp macro="">
      <xdr:nvCxnSpPr>
        <xdr:cNvPr id="367" name="直線コネクタ 366">
          <a:extLst>
            <a:ext uri="{FF2B5EF4-FFF2-40B4-BE49-F238E27FC236}">
              <a16:creationId xmlns:a16="http://schemas.microsoft.com/office/drawing/2014/main" id="{932AE50B-0A5A-474D-8F5C-40D75ED8B533}"/>
            </a:ext>
          </a:extLst>
        </xdr:cNvPr>
        <xdr:cNvCxnSpPr/>
      </xdr:nvCxnSpPr>
      <xdr:spPr>
        <a:xfrm flipV="1">
          <a:off x="8750300" y="141808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97790</xdr:rowOff>
    </xdr:from>
    <xdr:to>
      <xdr:col>41</xdr:col>
      <xdr:colOff>101600</xdr:colOff>
      <xdr:row>83</xdr:row>
      <xdr:rowOff>27940</xdr:rowOff>
    </xdr:to>
    <xdr:sp macro="" textlink="">
      <xdr:nvSpPr>
        <xdr:cNvPr id="368" name="楕円 367">
          <a:extLst>
            <a:ext uri="{FF2B5EF4-FFF2-40B4-BE49-F238E27FC236}">
              <a16:creationId xmlns:a16="http://schemas.microsoft.com/office/drawing/2014/main" id="{FA242476-0CF3-4BE3-8A51-9966E7B71656}"/>
            </a:ext>
          </a:extLst>
        </xdr:cNvPr>
        <xdr:cNvSpPr/>
      </xdr:nvSpPr>
      <xdr:spPr>
        <a:xfrm>
          <a:off x="7810500" y="1415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137160</xdr:rowOff>
    </xdr:from>
    <xdr:to>
      <xdr:col>45</xdr:col>
      <xdr:colOff>177800</xdr:colOff>
      <xdr:row>82</xdr:row>
      <xdr:rowOff>148590</xdr:rowOff>
    </xdr:to>
    <xdr:cxnSp macro="">
      <xdr:nvCxnSpPr>
        <xdr:cNvPr id="369" name="直線コネクタ 368">
          <a:extLst>
            <a:ext uri="{FF2B5EF4-FFF2-40B4-BE49-F238E27FC236}">
              <a16:creationId xmlns:a16="http://schemas.microsoft.com/office/drawing/2014/main" id="{83934EF6-886D-412E-9A82-9D7733CC5EA3}"/>
            </a:ext>
          </a:extLst>
        </xdr:cNvPr>
        <xdr:cNvCxnSpPr/>
      </xdr:nvCxnSpPr>
      <xdr:spPr>
        <a:xfrm flipV="1">
          <a:off x="7861300" y="141960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105410</xdr:rowOff>
    </xdr:from>
    <xdr:to>
      <xdr:col>36</xdr:col>
      <xdr:colOff>165100</xdr:colOff>
      <xdr:row>83</xdr:row>
      <xdr:rowOff>35560</xdr:rowOff>
    </xdr:to>
    <xdr:sp macro="" textlink="">
      <xdr:nvSpPr>
        <xdr:cNvPr id="370" name="楕円 369">
          <a:extLst>
            <a:ext uri="{FF2B5EF4-FFF2-40B4-BE49-F238E27FC236}">
              <a16:creationId xmlns:a16="http://schemas.microsoft.com/office/drawing/2014/main" id="{432982C2-A01E-445F-9CA0-EC2054D8A3C6}"/>
            </a:ext>
          </a:extLst>
        </xdr:cNvPr>
        <xdr:cNvSpPr/>
      </xdr:nvSpPr>
      <xdr:spPr>
        <a:xfrm>
          <a:off x="6921500" y="1416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148590</xdr:rowOff>
    </xdr:from>
    <xdr:to>
      <xdr:col>41</xdr:col>
      <xdr:colOff>50800</xdr:colOff>
      <xdr:row>82</xdr:row>
      <xdr:rowOff>156210</xdr:rowOff>
    </xdr:to>
    <xdr:cxnSp macro="">
      <xdr:nvCxnSpPr>
        <xdr:cNvPr id="371" name="直線コネクタ 370">
          <a:extLst>
            <a:ext uri="{FF2B5EF4-FFF2-40B4-BE49-F238E27FC236}">
              <a16:creationId xmlns:a16="http://schemas.microsoft.com/office/drawing/2014/main" id="{DAC4A6E3-CE75-4634-9F1E-2705C194D172}"/>
            </a:ext>
          </a:extLst>
        </xdr:cNvPr>
        <xdr:cNvCxnSpPr/>
      </xdr:nvCxnSpPr>
      <xdr:spPr>
        <a:xfrm flipV="1">
          <a:off x="6972300" y="142074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15240</xdr:rowOff>
    </xdr:from>
    <xdr:ext cx="469900" cy="259080"/>
    <xdr:sp macro="" textlink="">
      <xdr:nvSpPr>
        <xdr:cNvPr id="372" name="n_1aveValue【福祉施設】&#10;一人当たり面積">
          <a:extLst>
            <a:ext uri="{FF2B5EF4-FFF2-40B4-BE49-F238E27FC236}">
              <a16:creationId xmlns:a16="http://schemas.microsoft.com/office/drawing/2014/main" id="{4DF2B61B-CC50-473A-B3AC-634AD2BF5EBB}"/>
            </a:ext>
          </a:extLst>
        </xdr:cNvPr>
        <xdr:cNvSpPr txBox="1"/>
      </xdr:nvSpPr>
      <xdr:spPr>
        <a:xfrm>
          <a:off x="9391650" y="14588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7620</xdr:rowOff>
    </xdr:from>
    <xdr:ext cx="466090" cy="255270"/>
    <xdr:sp macro="" textlink="">
      <xdr:nvSpPr>
        <xdr:cNvPr id="373" name="n_2aveValue【福祉施設】&#10;一人当たり面積">
          <a:extLst>
            <a:ext uri="{FF2B5EF4-FFF2-40B4-BE49-F238E27FC236}">
              <a16:creationId xmlns:a16="http://schemas.microsoft.com/office/drawing/2014/main" id="{A32C28A7-3056-471D-8B0A-93852BAB24C6}"/>
            </a:ext>
          </a:extLst>
        </xdr:cNvPr>
        <xdr:cNvSpPr txBox="1"/>
      </xdr:nvSpPr>
      <xdr:spPr>
        <a:xfrm>
          <a:off x="8515350" y="145808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163830</xdr:rowOff>
    </xdr:from>
    <xdr:ext cx="466090" cy="259080"/>
    <xdr:sp macro="" textlink="">
      <xdr:nvSpPr>
        <xdr:cNvPr id="374" name="n_3aveValue【福祉施設】&#10;一人当たり面積">
          <a:extLst>
            <a:ext uri="{FF2B5EF4-FFF2-40B4-BE49-F238E27FC236}">
              <a16:creationId xmlns:a16="http://schemas.microsoft.com/office/drawing/2014/main" id="{05119C79-7E5B-47C0-BC94-00D991A046BD}"/>
            </a:ext>
          </a:extLst>
        </xdr:cNvPr>
        <xdr:cNvSpPr txBox="1"/>
      </xdr:nvSpPr>
      <xdr:spPr>
        <a:xfrm>
          <a:off x="7626350" y="145656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91440</xdr:rowOff>
    </xdr:from>
    <xdr:ext cx="466090" cy="259080"/>
    <xdr:sp macro="" textlink="">
      <xdr:nvSpPr>
        <xdr:cNvPr id="375" name="n_4aveValue【福祉施設】&#10;一人当たり面積">
          <a:extLst>
            <a:ext uri="{FF2B5EF4-FFF2-40B4-BE49-F238E27FC236}">
              <a16:creationId xmlns:a16="http://schemas.microsoft.com/office/drawing/2014/main" id="{AAD01D63-55DD-4341-B564-3DEDB6CEB178}"/>
            </a:ext>
          </a:extLst>
        </xdr:cNvPr>
        <xdr:cNvSpPr txBox="1"/>
      </xdr:nvSpPr>
      <xdr:spPr>
        <a:xfrm>
          <a:off x="6737350" y="144932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81</xdr:row>
      <xdr:rowOff>17780</xdr:rowOff>
    </xdr:from>
    <xdr:ext cx="469900" cy="255270"/>
    <xdr:sp macro="" textlink="">
      <xdr:nvSpPr>
        <xdr:cNvPr id="376" name="n_1mainValue【福祉施設】&#10;一人当たり面積">
          <a:extLst>
            <a:ext uri="{FF2B5EF4-FFF2-40B4-BE49-F238E27FC236}">
              <a16:creationId xmlns:a16="http://schemas.microsoft.com/office/drawing/2014/main" id="{7A57714A-69BB-4BE1-B741-0598E9DEDE88}"/>
            </a:ext>
          </a:extLst>
        </xdr:cNvPr>
        <xdr:cNvSpPr txBox="1"/>
      </xdr:nvSpPr>
      <xdr:spPr>
        <a:xfrm>
          <a:off x="9391650" y="139052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81</xdr:row>
      <xdr:rowOff>33020</xdr:rowOff>
    </xdr:from>
    <xdr:ext cx="466090" cy="259080"/>
    <xdr:sp macro="" textlink="">
      <xdr:nvSpPr>
        <xdr:cNvPr id="377" name="n_2mainValue【福祉施設】&#10;一人当たり面積">
          <a:extLst>
            <a:ext uri="{FF2B5EF4-FFF2-40B4-BE49-F238E27FC236}">
              <a16:creationId xmlns:a16="http://schemas.microsoft.com/office/drawing/2014/main" id="{546A0190-C622-4F21-85F8-ECC836C3D788}"/>
            </a:ext>
          </a:extLst>
        </xdr:cNvPr>
        <xdr:cNvSpPr txBox="1"/>
      </xdr:nvSpPr>
      <xdr:spPr>
        <a:xfrm>
          <a:off x="8515350" y="139204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81</xdr:row>
      <xdr:rowOff>44450</xdr:rowOff>
    </xdr:from>
    <xdr:ext cx="466090" cy="259080"/>
    <xdr:sp macro="" textlink="">
      <xdr:nvSpPr>
        <xdr:cNvPr id="378" name="n_3mainValue【福祉施設】&#10;一人当たり面積">
          <a:extLst>
            <a:ext uri="{FF2B5EF4-FFF2-40B4-BE49-F238E27FC236}">
              <a16:creationId xmlns:a16="http://schemas.microsoft.com/office/drawing/2014/main" id="{2509E8AE-F7AF-4979-B3F9-4712673DC369}"/>
            </a:ext>
          </a:extLst>
        </xdr:cNvPr>
        <xdr:cNvSpPr txBox="1"/>
      </xdr:nvSpPr>
      <xdr:spPr>
        <a:xfrm>
          <a:off x="7626350" y="139319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81</xdr:row>
      <xdr:rowOff>52070</xdr:rowOff>
    </xdr:from>
    <xdr:ext cx="466090" cy="255270"/>
    <xdr:sp macro="" textlink="">
      <xdr:nvSpPr>
        <xdr:cNvPr id="379" name="n_4mainValue【福祉施設】&#10;一人当たり面積">
          <a:extLst>
            <a:ext uri="{FF2B5EF4-FFF2-40B4-BE49-F238E27FC236}">
              <a16:creationId xmlns:a16="http://schemas.microsoft.com/office/drawing/2014/main" id="{09DB2F59-83B6-42A6-A0C8-13ED882DD627}"/>
            </a:ext>
          </a:extLst>
        </xdr:cNvPr>
        <xdr:cNvSpPr txBox="1"/>
      </xdr:nvSpPr>
      <xdr:spPr>
        <a:xfrm>
          <a:off x="6737350" y="139395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A351B27C-1361-470A-8362-B7F69A0A1BA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31E59CC1-4CFB-4A54-8420-C783E99C1EE5}"/>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627EB390-0D8E-4E25-BFB6-F53E44B0D58F}"/>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B8D25253-3A18-4002-88DF-D1B8FA2A5F02}"/>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3EE83D80-BC3E-4768-916D-E4D27F83D6E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769DE3E9-08A8-407F-92E5-B2CA78A60BA5}"/>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BA46370-D457-4EF9-A024-A09317A91E4F}"/>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4BF507FD-8219-452A-BDE0-DB8E571E07D4}"/>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4640" cy="225425"/>
    <xdr:sp macro="" textlink="">
      <xdr:nvSpPr>
        <xdr:cNvPr id="388" name="テキスト ボックス 387">
          <a:extLst>
            <a:ext uri="{FF2B5EF4-FFF2-40B4-BE49-F238E27FC236}">
              <a16:creationId xmlns:a16="http://schemas.microsoft.com/office/drawing/2014/main" id="{015B8B7F-8AB1-421E-8C2E-E1028641A51E}"/>
            </a:ext>
          </a:extLst>
        </xdr:cNvPr>
        <xdr:cNvSpPr txBox="1"/>
      </xdr:nvSpPr>
      <xdr:spPr>
        <a:xfrm>
          <a:off x="723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B1793F21-9053-4CBD-9F91-2BBFE0B530B1}"/>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3550" cy="259080"/>
    <xdr:sp macro="" textlink="">
      <xdr:nvSpPr>
        <xdr:cNvPr id="390" name="テキスト ボックス 389">
          <a:extLst>
            <a:ext uri="{FF2B5EF4-FFF2-40B4-BE49-F238E27FC236}">
              <a16:creationId xmlns:a16="http://schemas.microsoft.com/office/drawing/2014/main" id="{182A5BCF-FEC8-4984-B3F2-7F90F301A75F}"/>
            </a:ext>
          </a:extLst>
        </xdr:cNvPr>
        <xdr:cNvSpPr txBox="1"/>
      </xdr:nvSpPr>
      <xdr:spPr>
        <a:xfrm>
          <a:off x="294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91" name="直線コネクタ 390">
          <a:extLst>
            <a:ext uri="{FF2B5EF4-FFF2-40B4-BE49-F238E27FC236}">
              <a16:creationId xmlns:a16="http://schemas.microsoft.com/office/drawing/2014/main" id="{49B50001-844B-4929-93BC-207002A7C71B}"/>
            </a:ext>
          </a:extLst>
        </xdr:cNvPr>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3550" cy="255270"/>
    <xdr:sp macro="" textlink="">
      <xdr:nvSpPr>
        <xdr:cNvPr id="392" name="テキスト ボックス 391">
          <a:extLst>
            <a:ext uri="{FF2B5EF4-FFF2-40B4-BE49-F238E27FC236}">
              <a16:creationId xmlns:a16="http://schemas.microsoft.com/office/drawing/2014/main" id="{576F7F55-375D-44D4-8852-2A9BB4B82039}"/>
            </a:ext>
          </a:extLst>
        </xdr:cNvPr>
        <xdr:cNvSpPr txBox="1"/>
      </xdr:nvSpPr>
      <xdr:spPr>
        <a:xfrm>
          <a:off x="294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93" name="直線コネクタ 392">
          <a:extLst>
            <a:ext uri="{FF2B5EF4-FFF2-40B4-BE49-F238E27FC236}">
              <a16:creationId xmlns:a16="http://schemas.microsoft.com/office/drawing/2014/main" id="{A97B39D8-7AE8-479D-B11E-395874725042}"/>
            </a:ext>
          </a:extLst>
        </xdr:cNvPr>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94" name="テキスト ボックス 393">
          <a:extLst>
            <a:ext uri="{FF2B5EF4-FFF2-40B4-BE49-F238E27FC236}">
              <a16:creationId xmlns:a16="http://schemas.microsoft.com/office/drawing/2014/main" id="{ABFB3637-48A8-445B-A406-6E9BEBD4FDB6}"/>
            </a:ext>
          </a:extLst>
        </xdr:cNvPr>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5" name="直線コネクタ 394">
          <a:extLst>
            <a:ext uri="{FF2B5EF4-FFF2-40B4-BE49-F238E27FC236}">
              <a16:creationId xmlns:a16="http://schemas.microsoft.com/office/drawing/2014/main" id="{C2AF41BB-67AE-4C6A-B4C2-AC7E35128873}"/>
            </a:ext>
          </a:extLst>
        </xdr:cNvPr>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5270"/>
    <xdr:sp macro="" textlink="">
      <xdr:nvSpPr>
        <xdr:cNvPr id="396" name="テキスト ボックス 395">
          <a:extLst>
            <a:ext uri="{FF2B5EF4-FFF2-40B4-BE49-F238E27FC236}">
              <a16:creationId xmlns:a16="http://schemas.microsoft.com/office/drawing/2014/main" id="{75813B37-8D48-4CA2-B3C5-8F8A27DC0111}"/>
            </a:ext>
          </a:extLst>
        </xdr:cNvPr>
        <xdr:cNvSpPr txBox="1"/>
      </xdr:nvSpPr>
      <xdr:spPr>
        <a:xfrm>
          <a:off x="358775" y="1792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7" name="直線コネクタ 396">
          <a:extLst>
            <a:ext uri="{FF2B5EF4-FFF2-40B4-BE49-F238E27FC236}">
              <a16:creationId xmlns:a16="http://schemas.microsoft.com/office/drawing/2014/main" id="{104F48DB-8476-4791-A18E-A4F130C7B5FC}"/>
            </a:ext>
          </a:extLst>
        </xdr:cNvPr>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98" name="テキスト ボックス 397">
          <a:extLst>
            <a:ext uri="{FF2B5EF4-FFF2-40B4-BE49-F238E27FC236}">
              <a16:creationId xmlns:a16="http://schemas.microsoft.com/office/drawing/2014/main" id="{A1E97E64-7F59-47E9-9FD3-07B1FE48E6AC}"/>
            </a:ext>
          </a:extLst>
        </xdr:cNvPr>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9" name="直線コネクタ 398">
          <a:extLst>
            <a:ext uri="{FF2B5EF4-FFF2-40B4-BE49-F238E27FC236}">
              <a16:creationId xmlns:a16="http://schemas.microsoft.com/office/drawing/2014/main" id="{D4B3F38D-4865-4C9B-8246-FA1E4BBABF7D}"/>
            </a:ext>
          </a:extLst>
        </xdr:cNvPr>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400" name="テキスト ボックス 399">
          <a:extLst>
            <a:ext uri="{FF2B5EF4-FFF2-40B4-BE49-F238E27FC236}">
              <a16:creationId xmlns:a16="http://schemas.microsoft.com/office/drawing/2014/main" id="{7D4799E0-176F-4845-9F77-C2253B96C7E2}"/>
            </a:ext>
          </a:extLst>
        </xdr:cNvPr>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401" name="直線コネクタ 400">
          <a:extLst>
            <a:ext uri="{FF2B5EF4-FFF2-40B4-BE49-F238E27FC236}">
              <a16:creationId xmlns:a16="http://schemas.microsoft.com/office/drawing/2014/main" id="{2CA306B2-6BE2-44B9-9253-028105629B8A}"/>
            </a:ext>
          </a:extLst>
        </xdr:cNvPr>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5280" cy="255270"/>
    <xdr:sp macro="" textlink="">
      <xdr:nvSpPr>
        <xdr:cNvPr id="402" name="テキスト ボックス 401">
          <a:extLst>
            <a:ext uri="{FF2B5EF4-FFF2-40B4-BE49-F238E27FC236}">
              <a16:creationId xmlns:a16="http://schemas.microsoft.com/office/drawing/2014/main" id="{874AC0BB-50FD-4DCA-A6F3-A0FCB674F487}"/>
            </a:ext>
          </a:extLst>
        </xdr:cNvPr>
        <xdr:cNvSpPr txBox="1"/>
      </xdr:nvSpPr>
      <xdr:spPr>
        <a:xfrm>
          <a:off x="422910" y="1694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AD9A90BB-964B-4E2D-BBA7-DA67DFFBA345}"/>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6B59F2F8-8448-4E70-AE0A-03B5D19272C5}"/>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118745</xdr:rowOff>
    </xdr:from>
    <xdr:to>
      <xdr:col>24</xdr:col>
      <xdr:colOff>62865</xdr:colOff>
      <xdr:row>109</xdr:row>
      <xdr:rowOff>35560</xdr:rowOff>
    </xdr:to>
    <xdr:cxnSp macro="">
      <xdr:nvCxnSpPr>
        <xdr:cNvPr id="405" name="直線コネクタ 404">
          <a:extLst>
            <a:ext uri="{FF2B5EF4-FFF2-40B4-BE49-F238E27FC236}">
              <a16:creationId xmlns:a16="http://schemas.microsoft.com/office/drawing/2014/main" id="{B04DE2D4-AB4D-450F-9A5E-5690B738F4EF}"/>
            </a:ext>
          </a:extLst>
        </xdr:cNvPr>
        <xdr:cNvCxnSpPr/>
      </xdr:nvCxnSpPr>
      <xdr:spPr>
        <a:xfrm flipV="1">
          <a:off x="4634865" y="17263745"/>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9900" cy="259080"/>
    <xdr:sp macro="" textlink="">
      <xdr:nvSpPr>
        <xdr:cNvPr id="406" name="【市民会館】&#10;有形固定資産減価償却率最小値テキスト">
          <a:extLst>
            <a:ext uri="{FF2B5EF4-FFF2-40B4-BE49-F238E27FC236}">
              <a16:creationId xmlns:a16="http://schemas.microsoft.com/office/drawing/2014/main" id="{DA2CE808-CDE1-4529-87B5-6291645FF74A}"/>
            </a:ext>
          </a:extLst>
        </xdr:cNvPr>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07" name="直線コネクタ 406">
          <a:extLst>
            <a:ext uri="{FF2B5EF4-FFF2-40B4-BE49-F238E27FC236}">
              <a16:creationId xmlns:a16="http://schemas.microsoft.com/office/drawing/2014/main" id="{D48C38CF-BF52-489D-B171-04E2EB91F456}"/>
            </a:ext>
          </a:extLst>
        </xdr:cNvPr>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65405</xdr:rowOff>
    </xdr:from>
    <xdr:ext cx="405130" cy="255270"/>
    <xdr:sp macro="" textlink="">
      <xdr:nvSpPr>
        <xdr:cNvPr id="408" name="【市民会館】&#10;有形固定資産減価償却率最大値テキスト">
          <a:extLst>
            <a:ext uri="{FF2B5EF4-FFF2-40B4-BE49-F238E27FC236}">
              <a16:creationId xmlns:a16="http://schemas.microsoft.com/office/drawing/2014/main" id="{4F775DF2-97B8-42C3-9E33-9286BC5DE0B3}"/>
            </a:ext>
          </a:extLst>
        </xdr:cNvPr>
        <xdr:cNvSpPr txBox="1"/>
      </xdr:nvSpPr>
      <xdr:spPr>
        <a:xfrm>
          <a:off x="4673600" y="1703895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118745</xdr:rowOff>
    </xdr:from>
    <xdr:to>
      <xdr:col>24</xdr:col>
      <xdr:colOff>152400</xdr:colOff>
      <xdr:row>100</xdr:row>
      <xdr:rowOff>118745</xdr:rowOff>
    </xdr:to>
    <xdr:cxnSp macro="">
      <xdr:nvCxnSpPr>
        <xdr:cNvPr id="409" name="直線コネクタ 408">
          <a:extLst>
            <a:ext uri="{FF2B5EF4-FFF2-40B4-BE49-F238E27FC236}">
              <a16:creationId xmlns:a16="http://schemas.microsoft.com/office/drawing/2014/main" id="{FEADF700-D289-49A2-878B-36ED5AF3DE4D}"/>
            </a:ext>
          </a:extLst>
        </xdr:cNvPr>
        <xdr:cNvCxnSpPr/>
      </xdr:nvCxnSpPr>
      <xdr:spPr>
        <a:xfrm>
          <a:off x="4546600" y="1726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30480</xdr:rowOff>
    </xdr:from>
    <xdr:ext cx="405130" cy="255270"/>
    <xdr:sp macro="" textlink="">
      <xdr:nvSpPr>
        <xdr:cNvPr id="410" name="【市民会館】&#10;有形固定資産減価償却率平均値テキスト">
          <a:extLst>
            <a:ext uri="{FF2B5EF4-FFF2-40B4-BE49-F238E27FC236}">
              <a16:creationId xmlns:a16="http://schemas.microsoft.com/office/drawing/2014/main" id="{79A8C80E-8E46-4111-B6B7-F5F4D7CB9624}"/>
            </a:ext>
          </a:extLst>
        </xdr:cNvPr>
        <xdr:cNvSpPr txBox="1"/>
      </xdr:nvSpPr>
      <xdr:spPr>
        <a:xfrm>
          <a:off x="4673600" y="1786128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105</xdr:row>
      <xdr:rowOff>7620</xdr:rowOff>
    </xdr:from>
    <xdr:to>
      <xdr:col>24</xdr:col>
      <xdr:colOff>114300</xdr:colOff>
      <xdr:row>105</xdr:row>
      <xdr:rowOff>109220</xdr:rowOff>
    </xdr:to>
    <xdr:sp macro="" textlink="">
      <xdr:nvSpPr>
        <xdr:cNvPr id="411" name="フローチャート: 判断 410">
          <a:extLst>
            <a:ext uri="{FF2B5EF4-FFF2-40B4-BE49-F238E27FC236}">
              <a16:creationId xmlns:a16="http://schemas.microsoft.com/office/drawing/2014/main" id="{52A20C4F-FB6E-419D-B1AC-8658F998E079}"/>
            </a:ext>
          </a:extLst>
        </xdr:cNvPr>
        <xdr:cNvSpPr/>
      </xdr:nvSpPr>
      <xdr:spPr>
        <a:xfrm>
          <a:off x="4584700" y="1800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412" name="フローチャート: 判断 411">
          <a:extLst>
            <a:ext uri="{FF2B5EF4-FFF2-40B4-BE49-F238E27FC236}">
              <a16:creationId xmlns:a16="http://schemas.microsoft.com/office/drawing/2014/main" id="{6881EE23-8939-46E4-8627-641F85690942}"/>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109220</xdr:rowOff>
    </xdr:from>
    <xdr:to>
      <xdr:col>15</xdr:col>
      <xdr:colOff>101600</xdr:colOff>
      <xdr:row>105</xdr:row>
      <xdr:rowOff>38735</xdr:rowOff>
    </xdr:to>
    <xdr:sp macro="" textlink="">
      <xdr:nvSpPr>
        <xdr:cNvPr id="413" name="フローチャート: 判断 412">
          <a:extLst>
            <a:ext uri="{FF2B5EF4-FFF2-40B4-BE49-F238E27FC236}">
              <a16:creationId xmlns:a16="http://schemas.microsoft.com/office/drawing/2014/main" id="{A2B0D025-1354-4DC5-AD99-DBE76EF49D94}"/>
            </a:ext>
          </a:extLst>
        </xdr:cNvPr>
        <xdr:cNvSpPr/>
      </xdr:nvSpPr>
      <xdr:spPr>
        <a:xfrm>
          <a:off x="2857500" y="1794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156210</xdr:rowOff>
    </xdr:from>
    <xdr:to>
      <xdr:col>10</xdr:col>
      <xdr:colOff>165100</xdr:colOff>
      <xdr:row>105</xdr:row>
      <xdr:rowOff>86360</xdr:rowOff>
    </xdr:to>
    <xdr:sp macro="" textlink="">
      <xdr:nvSpPr>
        <xdr:cNvPr id="414" name="フローチャート: 判断 413">
          <a:extLst>
            <a:ext uri="{FF2B5EF4-FFF2-40B4-BE49-F238E27FC236}">
              <a16:creationId xmlns:a16="http://schemas.microsoft.com/office/drawing/2014/main" id="{5E8948E7-D2EF-4A4D-950A-20C540DDB091}"/>
            </a:ext>
          </a:extLst>
        </xdr:cNvPr>
        <xdr:cNvSpPr/>
      </xdr:nvSpPr>
      <xdr:spPr>
        <a:xfrm>
          <a:off x="1968500" y="1798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114935</xdr:rowOff>
    </xdr:from>
    <xdr:to>
      <xdr:col>6</xdr:col>
      <xdr:colOff>38100</xdr:colOff>
      <xdr:row>105</xdr:row>
      <xdr:rowOff>45085</xdr:rowOff>
    </xdr:to>
    <xdr:sp macro="" textlink="">
      <xdr:nvSpPr>
        <xdr:cNvPr id="415" name="フローチャート: 判断 414">
          <a:extLst>
            <a:ext uri="{FF2B5EF4-FFF2-40B4-BE49-F238E27FC236}">
              <a16:creationId xmlns:a16="http://schemas.microsoft.com/office/drawing/2014/main" id="{B7026192-B8B2-444B-8CC5-3FA0926288AF}"/>
            </a:ext>
          </a:extLst>
        </xdr:cNvPr>
        <xdr:cNvSpPr/>
      </xdr:nvSpPr>
      <xdr:spPr>
        <a:xfrm>
          <a:off x="1079500" y="1794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6" name="テキスト ボックス 415">
          <a:extLst>
            <a:ext uri="{FF2B5EF4-FFF2-40B4-BE49-F238E27FC236}">
              <a16:creationId xmlns:a16="http://schemas.microsoft.com/office/drawing/2014/main" id="{7C297688-17E2-4647-9D7D-B0D36717D4F9}"/>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7" name="テキスト ボックス 416">
          <a:extLst>
            <a:ext uri="{FF2B5EF4-FFF2-40B4-BE49-F238E27FC236}">
              <a16:creationId xmlns:a16="http://schemas.microsoft.com/office/drawing/2014/main" id="{847F117F-B263-4E00-B1F1-62DF1689EE95}"/>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8" name="テキスト ボックス 417">
          <a:extLst>
            <a:ext uri="{FF2B5EF4-FFF2-40B4-BE49-F238E27FC236}">
              <a16:creationId xmlns:a16="http://schemas.microsoft.com/office/drawing/2014/main" id="{0F13A6D7-8557-4F9B-B002-A1C8B1EC1F07}"/>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9" name="テキスト ボックス 418">
          <a:extLst>
            <a:ext uri="{FF2B5EF4-FFF2-40B4-BE49-F238E27FC236}">
              <a16:creationId xmlns:a16="http://schemas.microsoft.com/office/drawing/2014/main" id="{F3088DB4-31A3-43AD-A986-4B6A68AC0859}"/>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20" name="テキスト ボックス 419">
          <a:extLst>
            <a:ext uri="{FF2B5EF4-FFF2-40B4-BE49-F238E27FC236}">
              <a16:creationId xmlns:a16="http://schemas.microsoft.com/office/drawing/2014/main" id="{6D999402-B4BB-4A63-B1A3-7C68B5AAD350}"/>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107</xdr:row>
      <xdr:rowOff>7620</xdr:rowOff>
    </xdr:from>
    <xdr:to>
      <xdr:col>24</xdr:col>
      <xdr:colOff>114300</xdr:colOff>
      <xdr:row>107</xdr:row>
      <xdr:rowOff>109220</xdr:rowOff>
    </xdr:to>
    <xdr:sp macro="" textlink="">
      <xdr:nvSpPr>
        <xdr:cNvPr id="421" name="楕円 420">
          <a:extLst>
            <a:ext uri="{FF2B5EF4-FFF2-40B4-BE49-F238E27FC236}">
              <a16:creationId xmlns:a16="http://schemas.microsoft.com/office/drawing/2014/main" id="{E46F9742-A59A-4A8F-8BC0-AA49FE3C2512}"/>
            </a:ext>
          </a:extLst>
        </xdr:cNvPr>
        <xdr:cNvSpPr/>
      </xdr:nvSpPr>
      <xdr:spPr>
        <a:xfrm>
          <a:off x="4584700" y="183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157480</xdr:rowOff>
    </xdr:from>
    <xdr:ext cx="405130" cy="255270"/>
    <xdr:sp macro="" textlink="">
      <xdr:nvSpPr>
        <xdr:cNvPr id="422" name="【市民会館】&#10;有形固定資産減価償却率該当値テキスト">
          <a:extLst>
            <a:ext uri="{FF2B5EF4-FFF2-40B4-BE49-F238E27FC236}">
              <a16:creationId xmlns:a16="http://schemas.microsoft.com/office/drawing/2014/main" id="{36E9CDFA-0298-4B71-89A5-4DCA4C6297C2}"/>
            </a:ext>
          </a:extLst>
        </xdr:cNvPr>
        <xdr:cNvSpPr txBox="1"/>
      </xdr:nvSpPr>
      <xdr:spPr>
        <a:xfrm>
          <a:off x="4673600" y="1833118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106</xdr:row>
      <xdr:rowOff>154940</xdr:rowOff>
    </xdr:from>
    <xdr:to>
      <xdr:col>20</xdr:col>
      <xdr:colOff>38100</xdr:colOff>
      <xdr:row>107</xdr:row>
      <xdr:rowOff>84455</xdr:rowOff>
    </xdr:to>
    <xdr:sp macro="" textlink="">
      <xdr:nvSpPr>
        <xdr:cNvPr id="423" name="楕円 422">
          <a:extLst>
            <a:ext uri="{FF2B5EF4-FFF2-40B4-BE49-F238E27FC236}">
              <a16:creationId xmlns:a16="http://schemas.microsoft.com/office/drawing/2014/main" id="{C10A283C-32D1-4CD4-9FE1-9D5E9A2BEFF2}"/>
            </a:ext>
          </a:extLst>
        </xdr:cNvPr>
        <xdr:cNvSpPr/>
      </xdr:nvSpPr>
      <xdr:spPr>
        <a:xfrm>
          <a:off x="3746500" y="18328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33655</xdr:rowOff>
    </xdr:from>
    <xdr:to>
      <xdr:col>24</xdr:col>
      <xdr:colOff>63500</xdr:colOff>
      <xdr:row>107</xdr:row>
      <xdr:rowOff>58420</xdr:rowOff>
    </xdr:to>
    <xdr:cxnSp macro="">
      <xdr:nvCxnSpPr>
        <xdr:cNvPr id="424" name="直線コネクタ 423">
          <a:extLst>
            <a:ext uri="{FF2B5EF4-FFF2-40B4-BE49-F238E27FC236}">
              <a16:creationId xmlns:a16="http://schemas.microsoft.com/office/drawing/2014/main" id="{2DEA63E6-DDA7-4D40-AF35-545A7F1AEB44}"/>
            </a:ext>
          </a:extLst>
        </xdr:cNvPr>
        <xdr:cNvCxnSpPr/>
      </xdr:nvCxnSpPr>
      <xdr:spPr>
        <a:xfrm>
          <a:off x="3797300" y="1837880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130175</xdr:rowOff>
    </xdr:from>
    <xdr:to>
      <xdr:col>15</xdr:col>
      <xdr:colOff>101600</xdr:colOff>
      <xdr:row>107</xdr:row>
      <xdr:rowOff>60325</xdr:rowOff>
    </xdr:to>
    <xdr:sp macro="" textlink="">
      <xdr:nvSpPr>
        <xdr:cNvPr id="425" name="楕円 424">
          <a:extLst>
            <a:ext uri="{FF2B5EF4-FFF2-40B4-BE49-F238E27FC236}">
              <a16:creationId xmlns:a16="http://schemas.microsoft.com/office/drawing/2014/main" id="{09BAA8A9-26D1-4A2F-8786-C21B4EAE5CDB}"/>
            </a:ext>
          </a:extLst>
        </xdr:cNvPr>
        <xdr:cNvSpPr/>
      </xdr:nvSpPr>
      <xdr:spPr>
        <a:xfrm>
          <a:off x="2857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9525</xdr:rowOff>
    </xdr:from>
    <xdr:to>
      <xdr:col>19</xdr:col>
      <xdr:colOff>177800</xdr:colOff>
      <xdr:row>107</xdr:row>
      <xdr:rowOff>33655</xdr:rowOff>
    </xdr:to>
    <xdr:cxnSp macro="">
      <xdr:nvCxnSpPr>
        <xdr:cNvPr id="426" name="直線コネクタ 425">
          <a:extLst>
            <a:ext uri="{FF2B5EF4-FFF2-40B4-BE49-F238E27FC236}">
              <a16:creationId xmlns:a16="http://schemas.microsoft.com/office/drawing/2014/main" id="{A3E58B38-B772-4E8E-A4C8-1942EE0F8BC2}"/>
            </a:ext>
          </a:extLst>
        </xdr:cNvPr>
        <xdr:cNvCxnSpPr/>
      </xdr:nvCxnSpPr>
      <xdr:spPr>
        <a:xfrm>
          <a:off x="2908300" y="1835467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99060</xdr:rowOff>
    </xdr:from>
    <xdr:to>
      <xdr:col>10</xdr:col>
      <xdr:colOff>165100</xdr:colOff>
      <xdr:row>107</xdr:row>
      <xdr:rowOff>29210</xdr:rowOff>
    </xdr:to>
    <xdr:sp macro="" textlink="">
      <xdr:nvSpPr>
        <xdr:cNvPr id="427" name="楕円 426">
          <a:extLst>
            <a:ext uri="{FF2B5EF4-FFF2-40B4-BE49-F238E27FC236}">
              <a16:creationId xmlns:a16="http://schemas.microsoft.com/office/drawing/2014/main" id="{DB7CE86E-9298-4565-B68A-44071BDCD870}"/>
            </a:ext>
          </a:extLst>
        </xdr:cNvPr>
        <xdr:cNvSpPr/>
      </xdr:nvSpPr>
      <xdr:spPr>
        <a:xfrm>
          <a:off x="1968500" y="1827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149860</xdr:rowOff>
    </xdr:from>
    <xdr:to>
      <xdr:col>15</xdr:col>
      <xdr:colOff>50800</xdr:colOff>
      <xdr:row>107</xdr:row>
      <xdr:rowOff>9525</xdr:rowOff>
    </xdr:to>
    <xdr:cxnSp macro="">
      <xdr:nvCxnSpPr>
        <xdr:cNvPr id="428" name="直線コネクタ 427">
          <a:extLst>
            <a:ext uri="{FF2B5EF4-FFF2-40B4-BE49-F238E27FC236}">
              <a16:creationId xmlns:a16="http://schemas.microsoft.com/office/drawing/2014/main" id="{928DF722-B027-48E5-9BE0-C18669628993}"/>
            </a:ext>
          </a:extLst>
        </xdr:cNvPr>
        <xdr:cNvCxnSpPr/>
      </xdr:nvCxnSpPr>
      <xdr:spPr>
        <a:xfrm>
          <a:off x="2019300" y="1832356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69215</xdr:rowOff>
    </xdr:from>
    <xdr:to>
      <xdr:col>6</xdr:col>
      <xdr:colOff>38100</xdr:colOff>
      <xdr:row>106</xdr:row>
      <xdr:rowOff>170815</xdr:rowOff>
    </xdr:to>
    <xdr:sp macro="" textlink="">
      <xdr:nvSpPr>
        <xdr:cNvPr id="429" name="楕円 428">
          <a:extLst>
            <a:ext uri="{FF2B5EF4-FFF2-40B4-BE49-F238E27FC236}">
              <a16:creationId xmlns:a16="http://schemas.microsoft.com/office/drawing/2014/main" id="{FA41E5BF-9136-42F5-8A72-C17138A26BCF}"/>
            </a:ext>
          </a:extLst>
        </xdr:cNvPr>
        <xdr:cNvSpPr/>
      </xdr:nvSpPr>
      <xdr:spPr>
        <a:xfrm>
          <a:off x="1079500" y="1824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120650</xdr:rowOff>
    </xdr:from>
    <xdr:to>
      <xdr:col>10</xdr:col>
      <xdr:colOff>114300</xdr:colOff>
      <xdr:row>106</xdr:row>
      <xdr:rowOff>149860</xdr:rowOff>
    </xdr:to>
    <xdr:cxnSp macro="">
      <xdr:nvCxnSpPr>
        <xdr:cNvPr id="430" name="直線コネクタ 429">
          <a:extLst>
            <a:ext uri="{FF2B5EF4-FFF2-40B4-BE49-F238E27FC236}">
              <a16:creationId xmlns:a16="http://schemas.microsoft.com/office/drawing/2014/main" id="{E09821B6-9A39-4B64-A1B0-5F9F81915D53}"/>
            </a:ext>
          </a:extLst>
        </xdr:cNvPr>
        <xdr:cNvCxnSpPr/>
      </xdr:nvCxnSpPr>
      <xdr:spPr>
        <a:xfrm>
          <a:off x="1130300" y="182943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86360</xdr:rowOff>
    </xdr:from>
    <xdr:ext cx="405130" cy="255270"/>
    <xdr:sp macro="" textlink="">
      <xdr:nvSpPr>
        <xdr:cNvPr id="431" name="n_1aveValue【市民会館】&#10;有形固定資産減価償却率">
          <a:extLst>
            <a:ext uri="{FF2B5EF4-FFF2-40B4-BE49-F238E27FC236}">
              <a16:creationId xmlns:a16="http://schemas.microsoft.com/office/drawing/2014/main" id="{2C9BDBA4-4A4F-4A33-ABAB-6FAB01C38D62}"/>
            </a:ext>
          </a:extLst>
        </xdr:cNvPr>
        <xdr:cNvSpPr txBox="1"/>
      </xdr:nvSpPr>
      <xdr:spPr>
        <a:xfrm>
          <a:off x="3582035" y="1774571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55245</xdr:rowOff>
    </xdr:from>
    <xdr:ext cx="401320" cy="255270"/>
    <xdr:sp macro="" textlink="">
      <xdr:nvSpPr>
        <xdr:cNvPr id="432" name="n_2aveValue【市民会館】&#10;有形固定資産減価償却率">
          <a:extLst>
            <a:ext uri="{FF2B5EF4-FFF2-40B4-BE49-F238E27FC236}">
              <a16:creationId xmlns:a16="http://schemas.microsoft.com/office/drawing/2014/main" id="{6C2EC70B-C68F-4F72-A053-CDDAE65E0332}"/>
            </a:ext>
          </a:extLst>
        </xdr:cNvPr>
        <xdr:cNvSpPr txBox="1"/>
      </xdr:nvSpPr>
      <xdr:spPr>
        <a:xfrm>
          <a:off x="2705735" y="1771459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102870</xdr:rowOff>
    </xdr:from>
    <xdr:ext cx="401320" cy="259080"/>
    <xdr:sp macro="" textlink="">
      <xdr:nvSpPr>
        <xdr:cNvPr id="433" name="n_3aveValue【市民会館】&#10;有形固定資産減価償却率">
          <a:extLst>
            <a:ext uri="{FF2B5EF4-FFF2-40B4-BE49-F238E27FC236}">
              <a16:creationId xmlns:a16="http://schemas.microsoft.com/office/drawing/2014/main" id="{B25BAE5E-B2B7-4601-B7CF-795AA77815BF}"/>
            </a:ext>
          </a:extLst>
        </xdr:cNvPr>
        <xdr:cNvSpPr txBox="1"/>
      </xdr:nvSpPr>
      <xdr:spPr>
        <a:xfrm>
          <a:off x="1816735" y="177622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103</xdr:row>
      <xdr:rowOff>61595</xdr:rowOff>
    </xdr:from>
    <xdr:ext cx="401320" cy="259080"/>
    <xdr:sp macro="" textlink="">
      <xdr:nvSpPr>
        <xdr:cNvPr id="434" name="n_4aveValue【市民会館】&#10;有形固定資産減価償却率">
          <a:extLst>
            <a:ext uri="{FF2B5EF4-FFF2-40B4-BE49-F238E27FC236}">
              <a16:creationId xmlns:a16="http://schemas.microsoft.com/office/drawing/2014/main" id="{04CC45B9-017C-4E8B-B295-C825308C6D77}"/>
            </a:ext>
          </a:extLst>
        </xdr:cNvPr>
        <xdr:cNvSpPr txBox="1"/>
      </xdr:nvSpPr>
      <xdr:spPr>
        <a:xfrm>
          <a:off x="927735" y="177209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107</xdr:row>
      <xdr:rowOff>75565</xdr:rowOff>
    </xdr:from>
    <xdr:ext cx="405130" cy="255270"/>
    <xdr:sp macro="" textlink="">
      <xdr:nvSpPr>
        <xdr:cNvPr id="435" name="n_1mainValue【市民会館】&#10;有形固定資産減価償却率">
          <a:extLst>
            <a:ext uri="{FF2B5EF4-FFF2-40B4-BE49-F238E27FC236}">
              <a16:creationId xmlns:a16="http://schemas.microsoft.com/office/drawing/2014/main" id="{2B59CE35-122A-40F7-9B0B-55A9D6794836}"/>
            </a:ext>
          </a:extLst>
        </xdr:cNvPr>
        <xdr:cNvSpPr txBox="1"/>
      </xdr:nvSpPr>
      <xdr:spPr>
        <a:xfrm>
          <a:off x="3582035" y="1842071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107</xdr:row>
      <xdr:rowOff>52070</xdr:rowOff>
    </xdr:from>
    <xdr:ext cx="401320" cy="255270"/>
    <xdr:sp macro="" textlink="">
      <xdr:nvSpPr>
        <xdr:cNvPr id="436" name="n_2mainValue【市民会館】&#10;有形固定資産減価償却率">
          <a:extLst>
            <a:ext uri="{FF2B5EF4-FFF2-40B4-BE49-F238E27FC236}">
              <a16:creationId xmlns:a16="http://schemas.microsoft.com/office/drawing/2014/main" id="{50DF7973-7628-46C7-AB29-3D9334716E2B}"/>
            </a:ext>
          </a:extLst>
        </xdr:cNvPr>
        <xdr:cNvSpPr txBox="1"/>
      </xdr:nvSpPr>
      <xdr:spPr>
        <a:xfrm>
          <a:off x="2705735" y="1839722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107</xdr:row>
      <xdr:rowOff>20320</xdr:rowOff>
    </xdr:from>
    <xdr:ext cx="401320" cy="255270"/>
    <xdr:sp macro="" textlink="">
      <xdr:nvSpPr>
        <xdr:cNvPr id="437" name="n_3mainValue【市民会館】&#10;有形固定資産減価償却率">
          <a:extLst>
            <a:ext uri="{FF2B5EF4-FFF2-40B4-BE49-F238E27FC236}">
              <a16:creationId xmlns:a16="http://schemas.microsoft.com/office/drawing/2014/main" id="{BA0FE596-FE29-49D5-AA37-54F16F5CC53D}"/>
            </a:ext>
          </a:extLst>
        </xdr:cNvPr>
        <xdr:cNvSpPr txBox="1"/>
      </xdr:nvSpPr>
      <xdr:spPr>
        <a:xfrm>
          <a:off x="1816735" y="183654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106</xdr:row>
      <xdr:rowOff>161925</xdr:rowOff>
    </xdr:from>
    <xdr:ext cx="401320" cy="259080"/>
    <xdr:sp macro="" textlink="">
      <xdr:nvSpPr>
        <xdr:cNvPr id="438" name="n_4mainValue【市民会館】&#10;有形固定資産減価償却率">
          <a:extLst>
            <a:ext uri="{FF2B5EF4-FFF2-40B4-BE49-F238E27FC236}">
              <a16:creationId xmlns:a16="http://schemas.microsoft.com/office/drawing/2014/main" id="{23FD1D28-0813-47E4-8E0B-7051D48CF734}"/>
            </a:ext>
          </a:extLst>
        </xdr:cNvPr>
        <xdr:cNvSpPr txBox="1"/>
      </xdr:nvSpPr>
      <xdr:spPr>
        <a:xfrm>
          <a:off x="927735" y="183356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A04C5E6E-97F2-4F03-AAD1-FE6806AC707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B83521F4-B27A-4D8B-9B76-FD2CB1657966}"/>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6D9F717B-BB87-4E5A-BA71-CB491A631366}"/>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36639FF5-BDB2-4BEB-94FE-B7A03C370E3A}"/>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420C5EF8-8A5B-4479-8DAA-EEE7B3D06DA6}"/>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2D20448F-37BF-494F-AC45-58DCC043017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6EB450E-AC00-4EA1-8856-DC7AC1E31707}"/>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655764A0-BCC3-4C81-89FA-6E7F5B894411}"/>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6075" cy="225425"/>
    <xdr:sp macro="" textlink="">
      <xdr:nvSpPr>
        <xdr:cNvPr id="447" name="テキスト ボックス 446">
          <a:extLst>
            <a:ext uri="{FF2B5EF4-FFF2-40B4-BE49-F238E27FC236}">
              <a16:creationId xmlns:a16="http://schemas.microsoft.com/office/drawing/2014/main" id="{F226E371-A808-439C-ACA5-74B140D85B18}"/>
            </a:ext>
          </a:extLst>
        </xdr:cNvPr>
        <xdr:cNvSpPr txBox="1"/>
      </xdr:nvSpPr>
      <xdr:spPr>
        <a:xfrm>
          <a:off x="6565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470BDC13-E468-4598-A7C7-9EB9E6AA246C}"/>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D8904370-0D41-4C5C-B221-E8CB7A421844}"/>
            </a:ext>
          </a:extLst>
        </xdr:cNvPr>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3550" cy="259080"/>
    <xdr:sp macro="" textlink="">
      <xdr:nvSpPr>
        <xdr:cNvPr id="450" name="テキスト ボックス 449">
          <a:extLst>
            <a:ext uri="{FF2B5EF4-FFF2-40B4-BE49-F238E27FC236}">
              <a16:creationId xmlns:a16="http://schemas.microsoft.com/office/drawing/2014/main" id="{A7FCD96F-D308-42FB-90EB-C1FB338153F6}"/>
            </a:ext>
          </a:extLst>
        </xdr:cNvPr>
        <xdr:cNvSpPr txBox="1"/>
      </xdr:nvSpPr>
      <xdr:spPr>
        <a:xfrm>
          <a:off x="6136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FC55EA6A-E7DA-490B-B58F-203F7BA528A0}"/>
            </a:ext>
          </a:extLst>
        </xdr:cNvPr>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3550" cy="255270"/>
    <xdr:sp macro="" textlink="">
      <xdr:nvSpPr>
        <xdr:cNvPr id="452" name="テキスト ボックス 451">
          <a:extLst>
            <a:ext uri="{FF2B5EF4-FFF2-40B4-BE49-F238E27FC236}">
              <a16:creationId xmlns:a16="http://schemas.microsoft.com/office/drawing/2014/main" id="{D33415F3-D149-447C-B0C6-2A05A19FE07B}"/>
            </a:ext>
          </a:extLst>
        </xdr:cNvPr>
        <xdr:cNvSpPr txBox="1"/>
      </xdr:nvSpPr>
      <xdr:spPr>
        <a:xfrm>
          <a:off x="6136640" y="1814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96052143-9ECE-4686-9A8B-242F35C0AB13}"/>
            </a:ext>
          </a:extLst>
        </xdr:cNvPr>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3550" cy="259080"/>
    <xdr:sp macro="" textlink="">
      <xdr:nvSpPr>
        <xdr:cNvPr id="454" name="テキスト ボックス 453">
          <a:extLst>
            <a:ext uri="{FF2B5EF4-FFF2-40B4-BE49-F238E27FC236}">
              <a16:creationId xmlns:a16="http://schemas.microsoft.com/office/drawing/2014/main" id="{76A358DF-0685-41B2-903D-0DCB98BF4811}"/>
            </a:ext>
          </a:extLst>
        </xdr:cNvPr>
        <xdr:cNvSpPr txBox="1"/>
      </xdr:nvSpPr>
      <xdr:spPr>
        <a:xfrm>
          <a:off x="6136640" y="177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B275D8D5-D54F-477C-B649-D60B8D5A9701}"/>
            </a:ext>
          </a:extLst>
        </xdr:cNvPr>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3550" cy="259080"/>
    <xdr:sp macro="" textlink="">
      <xdr:nvSpPr>
        <xdr:cNvPr id="456" name="テキスト ボックス 455">
          <a:extLst>
            <a:ext uri="{FF2B5EF4-FFF2-40B4-BE49-F238E27FC236}">
              <a16:creationId xmlns:a16="http://schemas.microsoft.com/office/drawing/2014/main" id="{3E6A0B93-3AEC-493D-8FA6-6199DD1103EF}"/>
            </a:ext>
          </a:extLst>
        </xdr:cNvPr>
        <xdr:cNvSpPr txBox="1"/>
      </xdr:nvSpPr>
      <xdr:spPr>
        <a:xfrm>
          <a:off x="6136640" y="1738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2EDA235E-A3B3-4399-B7EF-B255306A0ECD}"/>
            </a:ext>
          </a:extLst>
        </xdr:cNvPr>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3550" cy="255270"/>
    <xdr:sp macro="" textlink="">
      <xdr:nvSpPr>
        <xdr:cNvPr id="458" name="テキスト ボックス 457">
          <a:extLst>
            <a:ext uri="{FF2B5EF4-FFF2-40B4-BE49-F238E27FC236}">
              <a16:creationId xmlns:a16="http://schemas.microsoft.com/office/drawing/2014/main" id="{2BB9EBCB-6B34-4695-B71C-940C529B053A}"/>
            </a:ext>
          </a:extLst>
        </xdr:cNvPr>
        <xdr:cNvSpPr txBox="1"/>
      </xdr:nvSpPr>
      <xdr:spPr>
        <a:xfrm>
          <a:off x="6136640" y="1700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1903856D-9618-4468-9869-D6470F2E8FEF}"/>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3550" cy="259080"/>
    <xdr:sp macro="" textlink="">
      <xdr:nvSpPr>
        <xdr:cNvPr id="460" name="テキスト ボックス 459">
          <a:extLst>
            <a:ext uri="{FF2B5EF4-FFF2-40B4-BE49-F238E27FC236}">
              <a16:creationId xmlns:a16="http://schemas.microsoft.com/office/drawing/2014/main" id="{FD7AFF8F-D5A6-4592-B2A3-7D7BC21D27F6}"/>
            </a:ext>
          </a:extLst>
        </xdr:cNvPr>
        <xdr:cNvSpPr txBox="1"/>
      </xdr:nvSpPr>
      <xdr:spPr>
        <a:xfrm>
          <a:off x="6136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0DB5BF95-72A5-4DF5-8675-712780565EDB}"/>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62" name="直線コネクタ 461">
          <a:extLst>
            <a:ext uri="{FF2B5EF4-FFF2-40B4-BE49-F238E27FC236}">
              <a16:creationId xmlns:a16="http://schemas.microsoft.com/office/drawing/2014/main" id="{09075BD4-E9A5-407C-A1C1-657AA5938E8B}"/>
            </a:ext>
          </a:extLst>
        </xdr:cNvPr>
        <xdr:cNvCxnSpPr/>
      </xdr:nvCxnSpPr>
      <xdr:spPr>
        <a:xfrm flipV="1">
          <a:off x="10476865" y="17392650"/>
          <a:ext cx="0" cy="1259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139065</xdr:rowOff>
    </xdr:from>
    <xdr:ext cx="469900" cy="259080"/>
    <xdr:sp macro="" textlink="">
      <xdr:nvSpPr>
        <xdr:cNvPr id="463" name="【市民会館】&#10;一人当たり面積最小値テキスト">
          <a:extLst>
            <a:ext uri="{FF2B5EF4-FFF2-40B4-BE49-F238E27FC236}">
              <a16:creationId xmlns:a16="http://schemas.microsoft.com/office/drawing/2014/main" id="{C51EEC2D-EBB3-47EE-AC45-5745ED709159}"/>
            </a:ext>
          </a:extLst>
        </xdr:cNvPr>
        <xdr:cNvSpPr txBox="1"/>
      </xdr:nvSpPr>
      <xdr:spPr>
        <a:xfrm>
          <a:off x="10515600" y="18655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4" name="直線コネクタ 463">
          <a:extLst>
            <a:ext uri="{FF2B5EF4-FFF2-40B4-BE49-F238E27FC236}">
              <a16:creationId xmlns:a16="http://schemas.microsoft.com/office/drawing/2014/main" id="{35623260-875E-4839-976C-C151102655D0}"/>
            </a:ext>
          </a:extLst>
        </xdr:cNvPr>
        <xdr:cNvCxnSpPr/>
      </xdr:nvCxnSpPr>
      <xdr:spPr>
        <a:xfrm>
          <a:off x="10388600" y="18651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22860</xdr:rowOff>
    </xdr:from>
    <xdr:ext cx="469900" cy="259080"/>
    <xdr:sp macro="" textlink="">
      <xdr:nvSpPr>
        <xdr:cNvPr id="465" name="【市民会館】&#10;一人当たり面積最大値テキスト">
          <a:extLst>
            <a:ext uri="{FF2B5EF4-FFF2-40B4-BE49-F238E27FC236}">
              <a16:creationId xmlns:a16="http://schemas.microsoft.com/office/drawing/2014/main" id="{114FAC25-F55E-4176-8708-16CFBDE273D1}"/>
            </a:ext>
          </a:extLst>
        </xdr:cNvPr>
        <xdr:cNvSpPr txBox="1"/>
      </xdr:nvSpPr>
      <xdr:spPr>
        <a:xfrm>
          <a:off x="10515600" y="17167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0.670</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6" name="直線コネクタ 465">
          <a:extLst>
            <a:ext uri="{FF2B5EF4-FFF2-40B4-BE49-F238E27FC236}">
              <a16:creationId xmlns:a16="http://schemas.microsoft.com/office/drawing/2014/main" id="{802D7B11-80B1-4D56-98EA-2E3CE3F5A4A2}"/>
            </a:ext>
          </a:extLst>
        </xdr:cNvPr>
        <xdr:cNvCxnSpPr/>
      </xdr:nvCxnSpPr>
      <xdr:spPr>
        <a:xfrm>
          <a:off x="10388600" y="1739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4445</xdr:rowOff>
    </xdr:from>
    <xdr:ext cx="469900" cy="259080"/>
    <xdr:sp macro="" textlink="">
      <xdr:nvSpPr>
        <xdr:cNvPr id="467" name="【市民会館】&#10;一人当たり面積平均値テキスト">
          <a:extLst>
            <a:ext uri="{FF2B5EF4-FFF2-40B4-BE49-F238E27FC236}">
              <a16:creationId xmlns:a16="http://schemas.microsoft.com/office/drawing/2014/main" id="{C5E5C1CE-C434-4C16-B6A6-434D457415CD}"/>
            </a:ext>
          </a:extLst>
        </xdr:cNvPr>
        <xdr:cNvSpPr txBox="1"/>
      </xdr:nvSpPr>
      <xdr:spPr>
        <a:xfrm>
          <a:off x="10515600" y="181781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153035</xdr:rowOff>
    </xdr:from>
    <xdr:to>
      <xdr:col>55</xdr:col>
      <xdr:colOff>50800</xdr:colOff>
      <xdr:row>107</xdr:row>
      <xdr:rowOff>83185</xdr:rowOff>
    </xdr:to>
    <xdr:sp macro="" textlink="">
      <xdr:nvSpPr>
        <xdr:cNvPr id="468" name="フローチャート: 判断 467">
          <a:extLst>
            <a:ext uri="{FF2B5EF4-FFF2-40B4-BE49-F238E27FC236}">
              <a16:creationId xmlns:a16="http://schemas.microsoft.com/office/drawing/2014/main" id="{7391748E-2254-4F40-90F6-BA3BFC0947E0}"/>
            </a:ext>
          </a:extLst>
        </xdr:cNvPr>
        <xdr:cNvSpPr/>
      </xdr:nvSpPr>
      <xdr:spPr>
        <a:xfrm>
          <a:off x="10426700" y="1832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9" name="フローチャート: 判断 468">
          <a:extLst>
            <a:ext uri="{FF2B5EF4-FFF2-40B4-BE49-F238E27FC236}">
              <a16:creationId xmlns:a16="http://schemas.microsoft.com/office/drawing/2014/main" id="{1285C518-6F58-4FBE-B44C-A4756DC6E3F6}"/>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164465</xdr:rowOff>
    </xdr:from>
    <xdr:to>
      <xdr:col>46</xdr:col>
      <xdr:colOff>38100</xdr:colOff>
      <xdr:row>107</xdr:row>
      <xdr:rowOff>94615</xdr:rowOff>
    </xdr:to>
    <xdr:sp macro="" textlink="">
      <xdr:nvSpPr>
        <xdr:cNvPr id="470" name="フローチャート: 判断 469">
          <a:extLst>
            <a:ext uri="{FF2B5EF4-FFF2-40B4-BE49-F238E27FC236}">
              <a16:creationId xmlns:a16="http://schemas.microsoft.com/office/drawing/2014/main" id="{C49D460A-E525-4F6A-B601-0D2882868077}"/>
            </a:ext>
          </a:extLst>
        </xdr:cNvPr>
        <xdr:cNvSpPr/>
      </xdr:nvSpPr>
      <xdr:spPr>
        <a:xfrm>
          <a:off x="8699500" y="1833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122555</xdr:rowOff>
    </xdr:from>
    <xdr:to>
      <xdr:col>41</xdr:col>
      <xdr:colOff>101600</xdr:colOff>
      <xdr:row>107</xdr:row>
      <xdr:rowOff>52705</xdr:rowOff>
    </xdr:to>
    <xdr:sp macro="" textlink="">
      <xdr:nvSpPr>
        <xdr:cNvPr id="471" name="フローチャート: 判断 470">
          <a:extLst>
            <a:ext uri="{FF2B5EF4-FFF2-40B4-BE49-F238E27FC236}">
              <a16:creationId xmlns:a16="http://schemas.microsoft.com/office/drawing/2014/main" id="{9BA9C917-BEE2-48EA-9682-249E1A902E71}"/>
            </a:ext>
          </a:extLst>
        </xdr:cNvPr>
        <xdr:cNvSpPr/>
      </xdr:nvSpPr>
      <xdr:spPr>
        <a:xfrm>
          <a:off x="7810500" y="1829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118745</xdr:rowOff>
    </xdr:from>
    <xdr:to>
      <xdr:col>36</xdr:col>
      <xdr:colOff>165100</xdr:colOff>
      <xdr:row>107</xdr:row>
      <xdr:rowOff>48895</xdr:rowOff>
    </xdr:to>
    <xdr:sp macro="" textlink="">
      <xdr:nvSpPr>
        <xdr:cNvPr id="472" name="フローチャート: 判断 471">
          <a:extLst>
            <a:ext uri="{FF2B5EF4-FFF2-40B4-BE49-F238E27FC236}">
              <a16:creationId xmlns:a16="http://schemas.microsoft.com/office/drawing/2014/main" id="{B2D30BB3-B2E6-4B2D-AFA7-CA2BB9573D8C}"/>
            </a:ext>
          </a:extLst>
        </xdr:cNvPr>
        <xdr:cNvSpPr/>
      </xdr:nvSpPr>
      <xdr:spPr>
        <a:xfrm>
          <a:off x="6921500" y="1829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3" name="テキスト ボックス 472">
          <a:extLst>
            <a:ext uri="{FF2B5EF4-FFF2-40B4-BE49-F238E27FC236}">
              <a16:creationId xmlns:a16="http://schemas.microsoft.com/office/drawing/2014/main" id="{D22F137A-1C1F-49DC-AE41-CA2C3D487B38}"/>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4" name="テキスト ボックス 473">
          <a:extLst>
            <a:ext uri="{FF2B5EF4-FFF2-40B4-BE49-F238E27FC236}">
              <a16:creationId xmlns:a16="http://schemas.microsoft.com/office/drawing/2014/main" id="{031316BC-6CC5-458F-B3F7-0C7CEB14F820}"/>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5" name="テキスト ボックス 474">
          <a:extLst>
            <a:ext uri="{FF2B5EF4-FFF2-40B4-BE49-F238E27FC236}">
              <a16:creationId xmlns:a16="http://schemas.microsoft.com/office/drawing/2014/main" id="{FCE83E79-1150-412F-9738-2D99F67F9016}"/>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6" name="テキスト ボックス 475">
          <a:extLst>
            <a:ext uri="{FF2B5EF4-FFF2-40B4-BE49-F238E27FC236}">
              <a16:creationId xmlns:a16="http://schemas.microsoft.com/office/drawing/2014/main" id="{1F0AD8DE-A330-436A-A9B9-0816A88DF3DD}"/>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7" name="テキスト ボックス 476">
          <a:extLst>
            <a:ext uri="{FF2B5EF4-FFF2-40B4-BE49-F238E27FC236}">
              <a16:creationId xmlns:a16="http://schemas.microsoft.com/office/drawing/2014/main" id="{8D1A7811-1949-41DE-8462-02509A725616}"/>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113030</xdr:rowOff>
    </xdr:from>
    <xdr:to>
      <xdr:col>55</xdr:col>
      <xdr:colOff>50800</xdr:colOff>
      <xdr:row>108</xdr:row>
      <xdr:rowOff>43180</xdr:rowOff>
    </xdr:to>
    <xdr:sp macro="" textlink="">
      <xdr:nvSpPr>
        <xdr:cNvPr id="478" name="楕円 477">
          <a:extLst>
            <a:ext uri="{FF2B5EF4-FFF2-40B4-BE49-F238E27FC236}">
              <a16:creationId xmlns:a16="http://schemas.microsoft.com/office/drawing/2014/main" id="{6EA9FC7E-0E19-46C7-8A4D-46D319FDFB81}"/>
            </a:ext>
          </a:extLst>
        </xdr:cNvPr>
        <xdr:cNvSpPr/>
      </xdr:nvSpPr>
      <xdr:spPr>
        <a:xfrm>
          <a:off x="104267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91440</xdr:rowOff>
    </xdr:from>
    <xdr:ext cx="469900" cy="259080"/>
    <xdr:sp macro="" textlink="">
      <xdr:nvSpPr>
        <xdr:cNvPr id="479" name="【市民会館】&#10;一人当たり面積該当値テキスト">
          <a:extLst>
            <a:ext uri="{FF2B5EF4-FFF2-40B4-BE49-F238E27FC236}">
              <a16:creationId xmlns:a16="http://schemas.microsoft.com/office/drawing/2014/main" id="{326A6832-2FCB-4CE8-A0D4-A0416E10A0E0}"/>
            </a:ext>
          </a:extLst>
        </xdr:cNvPr>
        <xdr:cNvSpPr txBox="1"/>
      </xdr:nvSpPr>
      <xdr:spPr>
        <a:xfrm>
          <a:off x="10515600" y="18436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116840</xdr:rowOff>
    </xdr:from>
    <xdr:to>
      <xdr:col>50</xdr:col>
      <xdr:colOff>165100</xdr:colOff>
      <xdr:row>108</xdr:row>
      <xdr:rowOff>46990</xdr:rowOff>
    </xdr:to>
    <xdr:sp macro="" textlink="">
      <xdr:nvSpPr>
        <xdr:cNvPr id="480" name="楕円 479">
          <a:extLst>
            <a:ext uri="{FF2B5EF4-FFF2-40B4-BE49-F238E27FC236}">
              <a16:creationId xmlns:a16="http://schemas.microsoft.com/office/drawing/2014/main" id="{6CCDE358-11BD-4978-8BF2-76B631DBB348}"/>
            </a:ext>
          </a:extLst>
        </xdr:cNvPr>
        <xdr:cNvSpPr/>
      </xdr:nvSpPr>
      <xdr:spPr>
        <a:xfrm>
          <a:off x="9588500" y="1846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163830</xdr:rowOff>
    </xdr:from>
    <xdr:to>
      <xdr:col>55</xdr:col>
      <xdr:colOff>0</xdr:colOff>
      <xdr:row>107</xdr:row>
      <xdr:rowOff>167640</xdr:rowOff>
    </xdr:to>
    <xdr:cxnSp macro="">
      <xdr:nvCxnSpPr>
        <xdr:cNvPr id="481" name="直線コネクタ 480">
          <a:extLst>
            <a:ext uri="{FF2B5EF4-FFF2-40B4-BE49-F238E27FC236}">
              <a16:creationId xmlns:a16="http://schemas.microsoft.com/office/drawing/2014/main" id="{168D9C2C-2B3B-49B6-A9C2-4E8793325D5B}"/>
            </a:ext>
          </a:extLst>
        </xdr:cNvPr>
        <xdr:cNvCxnSpPr/>
      </xdr:nvCxnSpPr>
      <xdr:spPr>
        <a:xfrm flipV="1">
          <a:off x="9639300" y="185089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120650</xdr:rowOff>
    </xdr:from>
    <xdr:to>
      <xdr:col>46</xdr:col>
      <xdr:colOff>38100</xdr:colOff>
      <xdr:row>108</xdr:row>
      <xdr:rowOff>50800</xdr:rowOff>
    </xdr:to>
    <xdr:sp macro="" textlink="">
      <xdr:nvSpPr>
        <xdr:cNvPr id="482" name="楕円 481">
          <a:extLst>
            <a:ext uri="{FF2B5EF4-FFF2-40B4-BE49-F238E27FC236}">
              <a16:creationId xmlns:a16="http://schemas.microsoft.com/office/drawing/2014/main" id="{B625E7E3-0B45-4D50-B0F3-F4B45490A065}"/>
            </a:ext>
          </a:extLst>
        </xdr:cNvPr>
        <xdr:cNvSpPr/>
      </xdr:nvSpPr>
      <xdr:spPr>
        <a:xfrm>
          <a:off x="8699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167640</xdr:rowOff>
    </xdr:from>
    <xdr:to>
      <xdr:col>50</xdr:col>
      <xdr:colOff>114300</xdr:colOff>
      <xdr:row>108</xdr:row>
      <xdr:rowOff>0</xdr:rowOff>
    </xdr:to>
    <xdr:cxnSp macro="">
      <xdr:nvCxnSpPr>
        <xdr:cNvPr id="483" name="直線コネクタ 482">
          <a:extLst>
            <a:ext uri="{FF2B5EF4-FFF2-40B4-BE49-F238E27FC236}">
              <a16:creationId xmlns:a16="http://schemas.microsoft.com/office/drawing/2014/main" id="{E7B8E2E5-D726-4B91-9207-724A53E94419}"/>
            </a:ext>
          </a:extLst>
        </xdr:cNvPr>
        <xdr:cNvCxnSpPr/>
      </xdr:nvCxnSpPr>
      <xdr:spPr>
        <a:xfrm flipV="1">
          <a:off x="8750300" y="185127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122555</xdr:rowOff>
    </xdr:from>
    <xdr:to>
      <xdr:col>41</xdr:col>
      <xdr:colOff>101600</xdr:colOff>
      <xdr:row>108</xdr:row>
      <xdr:rowOff>52705</xdr:rowOff>
    </xdr:to>
    <xdr:sp macro="" textlink="">
      <xdr:nvSpPr>
        <xdr:cNvPr id="484" name="楕円 483">
          <a:extLst>
            <a:ext uri="{FF2B5EF4-FFF2-40B4-BE49-F238E27FC236}">
              <a16:creationId xmlns:a16="http://schemas.microsoft.com/office/drawing/2014/main" id="{0C01EC1B-B119-45E1-8D2D-79D818512D3A}"/>
            </a:ext>
          </a:extLst>
        </xdr:cNvPr>
        <xdr:cNvSpPr/>
      </xdr:nvSpPr>
      <xdr:spPr>
        <a:xfrm>
          <a:off x="7810500" y="184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0</xdr:rowOff>
    </xdr:from>
    <xdr:to>
      <xdr:col>45</xdr:col>
      <xdr:colOff>177800</xdr:colOff>
      <xdr:row>108</xdr:row>
      <xdr:rowOff>1905</xdr:rowOff>
    </xdr:to>
    <xdr:cxnSp macro="">
      <xdr:nvCxnSpPr>
        <xdr:cNvPr id="485" name="直線コネクタ 484">
          <a:extLst>
            <a:ext uri="{FF2B5EF4-FFF2-40B4-BE49-F238E27FC236}">
              <a16:creationId xmlns:a16="http://schemas.microsoft.com/office/drawing/2014/main" id="{96FCBB42-D645-4E0A-BF6A-8FA66B38055F}"/>
            </a:ext>
          </a:extLst>
        </xdr:cNvPr>
        <xdr:cNvCxnSpPr/>
      </xdr:nvCxnSpPr>
      <xdr:spPr>
        <a:xfrm flipV="1">
          <a:off x="7861300" y="185166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126365</xdr:rowOff>
    </xdr:from>
    <xdr:to>
      <xdr:col>36</xdr:col>
      <xdr:colOff>165100</xdr:colOff>
      <xdr:row>108</xdr:row>
      <xdr:rowOff>56515</xdr:rowOff>
    </xdr:to>
    <xdr:sp macro="" textlink="">
      <xdr:nvSpPr>
        <xdr:cNvPr id="486" name="楕円 485">
          <a:extLst>
            <a:ext uri="{FF2B5EF4-FFF2-40B4-BE49-F238E27FC236}">
              <a16:creationId xmlns:a16="http://schemas.microsoft.com/office/drawing/2014/main" id="{47D6D4B6-6511-43B8-89AB-83DE51750F5E}"/>
            </a:ext>
          </a:extLst>
        </xdr:cNvPr>
        <xdr:cNvSpPr/>
      </xdr:nvSpPr>
      <xdr:spPr>
        <a:xfrm>
          <a:off x="6921500" y="184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1905</xdr:rowOff>
    </xdr:from>
    <xdr:to>
      <xdr:col>41</xdr:col>
      <xdr:colOff>50800</xdr:colOff>
      <xdr:row>108</xdr:row>
      <xdr:rowOff>6350</xdr:rowOff>
    </xdr:to>
    <xdr:cxnSp macro="">
      <xdr:nvCxnSpPr>
        <xdr:cNvPr id="487" name="直線コネクタ 486">
          <a:extLst>
            <a:ext uri="{FF2B5EF4-FFF2-40B4-BE49-F238E27FC236}">
              <a16:creationId xmlns:a16="http://schemas.microsoft.com/office/drawing/2014/main" id="{8AC0AC61-8282-4B7A-86CA-A87F308F7CCC}"/>
            </a:ext>
          </a:extLst>
        </xdr:cNvPr>
        <xdr:cNvCxnSpPr/>
      </xdr:nvCxnSpPr>
      <xdr:spPr>
        <a:xfrm flipV="1">
          <a:off x="6972300" y="185185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107315</xdr:rowOff>
    </xdr:from>
    <xdr:ext cx="469900" cy="259080"/>
    <xdr:sp macro="" textlink="">
      <xdr:nvSpPr>
        <xdr:cNvPr id="488" name="n_1aveValue【市民会館】&#10;一人当たり面積">
          <a:extLst>
            <a:ext uri="{FF2B5EF4-FFF2-40B4-BE49-F238E27FC236}">
              <a16:creationId xmlns:a16="http://schemas.microsoft.com/office/drawing/2014/main" id="{BF056774-1E64-4760-97AD-8DDD9CA7D11F}"/>
            </a:ext>
          </a:extLst>
        </xdr:cNvPr>
        <xdr:cNvSpPr txBox="1"/>
      </xdr:nvSpPr>
      <xdr:spPr>
        <a:xfrm>
          <a:off x="9391650" y="18109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111125</xdr:rowOff>
    </xdr:from>
    <xdr:ext cx="466090" cy="255270"/>
    <xdr:sp macro="" textlink="">
      <xdr:nvSpPr>
        <xdr:cNvPr id="489" name="n_2aveValue【市民会館】&#10;一人当たり面積">
          <a:extLst>
            <a:ext uri="{FF2B5EF4-FFF2-40B4-BE49-F238E27FC236}">
              <a16:creationId xmlns:a16="http://schemas.microsoft.com/office/drawing/2014/main" id="{99F22C7D-6C93-49B9-8955-3EDF47E953F8}"/>
            </a:ext>
          </a:extLst>
        </xdr:cNvPr>
        <xdr:cNvSpPr txBox="1"/>
      </xdr:nvSpPr>
      <xdr:spPr>
        <a:xfrm>
          <a:off x="8515350" y="181133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105</xdr:row>
      <xdr:rowOff>69215</xdr:rowOff>
    </xdr:from>
    <xdr:ext cx="466090" cy="259080"/>
    <xdr:sp macro="" textlink="">
      <xdr:nvSpPr>
        <xdr:cNvPr id="490" name="n_3aveValue【市民会館】&#10;一人当たり面積">
          <a:extLst>
            <a:ext uri="{FF2B5EF4-FFF2-40B4-BE49-F238E27FC236}">
              <a16:creationId xmlns:a16="http://schemas.microsoft.com/office/drawing/2014/main" id="{75EDE863-A965-4777-9590-075B6DED5B10}"/>
            </a:ext>
          </a:extLst>
        </xdr:cNvPr>
        <xdr:cNvSpPr txBox="1"/>
      </xdr:nvSpPr>
      <xdr:spPr>
        <a:xfrm>
          <a:off x="7626350" y="180714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105</xdr:row>
      <xdr:rowOff>65405</xdr:rowOff>
    </xdr:from>
    <xdr:ext cx="466090" cy="255270"/>
    <xdr:sp macro="" textlink="">
      <xdr:nvSpPr>
        <xdr:cNvPr id="491" name="n_4aveValue【市民会館】&#10;一人当たり面積">
          <a:extLst>
            <a:ext uri="{FF2B5EF4-FFF2-40B4-BE49-F238E27FC236}">
              <a16:creationId xmlns:a16="http://schemas.microsoft.com/office/drawing/2014/main" id="{CF1F6A3A-400C-4DFF-AFE1-4C7DEC2DF9B8}"/>
            </a:ext>
          </a:extLst>
        </xdr:cNvPr>
        <xdr:cNvSpPr txBox="1"/>
      </xdr:nvSpPr>
      <xdr:spPr>
        <a:xfrm>
          <a:off x="6737350" y="180676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108</xdr:row>
      <xdr:rowOff>38100</xdr:rowOff>
    </xdr:from>
    <xdr:ext cx="469900" cy="259080"/>
    <xdr:sp macro="" textlink="">
      <xdr:nvSpPr>
        <xdr:cNvPr id="492" name="n_1mainValue【市民会館】&#10;一人当たり面積">
          <a:extLst>
            <a:ext uri="{FF2B5EF4-FFF2-40B4-BE49-F238E27FC236}">
              <a16:creationId xmlns:a16="http://schemas.microsoft.com/office/drawing/2014/main" id="{1D5CC13E-C6E7-4386-860D-02DB792A7C40}"/>
            </a:ext>
          </a:extLst>
        </xdr:cNvPr>
        <xdr:cNvSpPr txBox="1"/>
      </xdr:nvSpPr>
      <xdr:spPr>
        <a:xfrm>
          <a:off x="9391650" y="18554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108</xdr:row>
      <xdr:rowOff>41910</xdr:rowOff>
    </xdr:from>
    <xdr:ext cx="466090" cy="255270"/>
    <xdr:sp macro="" textlink="">
      <xdr:nvSpPr>
        <xdr:cNvPr id="493" name="n_2mainValue【市民会館】&#10;一人当たり面積">
          <a:extLst>
            <a:ext uri="{FF2B5EF4-FFF2-40B4-BE49-F238E27FC236}">
              <a16:creationId xmlns:a16="http://schemas.microsoft.com/office/drawing/2014/main" id="{70DD19C4-5A05-4BD9-BBD3-81ABDD39C940}"/>
            </a:ext>
          </a:extLst>
        </xdr:cNvPr>
        <xdr:cNvSpPr txBox="1"/>
      </xdr:nvSpPr>
      <xdr:spPr>
        <a:xfrm>
          <a:off x="8515350" y="185585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108</xdr:row>
      <xdr:rowOff>43815</xdr:rowOff>
    </xdr:from>
    <xdr:ext cx="466090" cy="255270"/>
    <xdr:sp macro="" textlink="">
      <xdr:nvSpPr>
        <xdr:cNvPr id="494" name="n_3mainValue【市民会館】&#10;一人当たり面積">
          <a:extLst>
            <a:ext uri="{FF2B5EF4-FFF2-40B4-BE49-F238E27FC236}">
              <a16:creationId xmlns:a16="http://schemas.microsoft.com/office/drawing/2014/main" id="{F541719A-7112-4A5E-9756-6CCC7A813D03}"/>
            </a:ext>
          </a:extLst>
        </xdr:cNvPr>
        <xdr:cNvSpPr txBox="1"/>
      </xdr:nvSpPr>
      <xdr:spPr>
        <a:xfrm>
          <a:off x="7626350" y="1856041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108</xdr:row>
      <xdr:rowOff>47625</xdr:rowOff>
    </xdr:from>
    <xdr:ext cx="466090" cy="259080"/>
    <xdr:sp macro="" textlink="">
      <xdr:nvSpPr>
        <xdr:cNvPr id="495" name="n_4mainValue【市民会館】&#10;一人当たり面積">
          <a:extLst>
            <a:ext uri="{FF2B5EF4-FFF2-40B4-BE49-F238E27FC236}">
              <a16:creationId xmlns:a16="http://schemas.microsoft.com/office/drawing/2014/main" id="{D89CFA41-A755-4C59-B5E0-933D8EE19358}"/>
            </a:ext>
          </a:extLst>
        </xdr:cNvPr>
        <xdr:cNvSpPr txBox="1"/>
      </xdr:nvSpPr>
      <xdr:spPr>
        <a:xfrm>
          <a:off x="6737350" y="185642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8261D323-E1F9-4891-BC8C-0461B151B1A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F8A409B8-109A-4E31-A7FD-9924AE68F01E}"/>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CC2624BE-4E58-412C-BB09-5ED5B5571431}"/>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081B19EA-D5FC-4A2C-BC5B-EC87FAFB1E34}"/>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BC09F6D9-1978-457B-86E3-D3C6D8085487}"/>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9F942FE9-7A96-4D02-8C98-FC0F3856A0C9}"/>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D2F9A8FE-6EE1-4B58-9ADE-3B1D52E0CEDD}"/>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25D2976A-3B7D-41F9-B9DA-D066B64AB30C}"/>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640" cy="225425"/>
    <xdr:sp macro="" textlink="">
      <xdr:nvSpPr>
        <xdr:cNvPr id="504" name="テキスト ボックス 503">
          <a:extLst>
            <a:ext uri="{FF2B5EF4-FFF2-40B4-BE49-F238E27FC236}">
              <a16:creationId xmlns:a16="http://schemas.microsoft.com/office/drawing/2014/main" id="{346BF6D9-8B37-46A6-96AB-59A2A512D5A2}"/>
            </a:ext>
          </a:extLst>
        </xdr:cNvPr>
        <xdr:cNvSpPr txBox="1"/>
      </xdr:nvSpPr>
      <xdr:spPr>
        <a:xfrm>
          <a:off x="12407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037AF38-9958-4D5C-B821-1CBC92652A07}"/>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3550" cy="259080"/>
    <xdr:sp macro="" textlink="">
      <xdr:nvSpPr>
        <xdr:cNvPr id="506" name="テキスト ボックス 505">
          <a:extLst>
            <a:ext uri="{FF2B5EF4-FFF2-40B4-BE49-F238E27FC236}">
              <a16:creationId xmlns:a16="http://schemas.microsoft.com/office/drawing/2014/main" id="{1B076743-B305-496A-8FFA-E2BD82C60E23}"/>
            </a:ext>
          </a:extLst>
        </xdr:cNvPr>
        <xdr:cNvSpPr txBox="1"/>
      </xdr:nvSpPr>
      <xdr:spPr>
        <a:xfrm>
          <a:off x="11978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D74D02F8-4753-4C2D-A86B-1150EAA023E6}"/>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3550" cy="259080"/>
    <xdr:sp macro="" textlink="">
      <xdr:nvSpPr>
        <xdr:cNvPr id="508" name="テキスト ボックス 507">
          <a:extLst>
            <a:ext uri="{FF2B5EF4-FFF2-40B4-BE49-F238E27FC236}">
              <a16:creationId xmlns:a16="http://schemas.microsoft.com/office/drawing/2014/main" id="{674CCD7E-6436-4355-873B-1BB7BC23BDF1}"/>
            </a:ext>
          </a:extLst>
        </xdr:cNvPr>
        <xdr:cNvSpPr txBox="1"/>
      </xdr:nvSpPr>
      <xdr:spPr>
        <a:xfrm>
          <a:off x="11978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536F92DC-89FD-49E5-86B8-355B1B765AE3}"/>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5270"/>
    <xdr:sp macro="" textlink="">
      <xdr:nvSpPr>
        <xdr:cNvPr id="510" name="テキスト ボックス 509">
          <a:extLst>
            <a:ext uri="{FF2B5EF4-FFF2-40B4-BE49-F238E27FC236}">
              <a16:creationId xmlns:a16="http://schemas.microsoft.com/office/drawing/2014/main" id="{7792F0A0-67BA-4752-8EDF-EDB19B62BF3F}"/>
            </a:ext>
          </a:extLst>
        </xdr:cNvPr>
        <xdr:cNvSpPr txBox="1"/>
      </xdr:nvSpPr>
      <xdr:spPr>
        <a:xfrm>
          <a:off x="12042775" y="671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D2BEE83E-C9E6-4756-8096-359BA7CBEE27}"/>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12" name="テキスト ボックス 511">
          <a:extLst>
            <a:ext uri="{FF2B5EF4-FFF2-40B4-BE49-F238E27FC236}">
              <a16:creationId xmlns:a16="http://schemas.microsoft.com/office/drawing/2014/main" id="{971B00B8-6094-4B73-B555-2A6D32344EF6}"/>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5773E885-395D-4053-AB5E-9F2B607F20A3}"/>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14" name="テキスト ボックス 513">
          <a:extLst>
            <a:ext uri="{FF2B5EF4-FFF2-40B4-BE49-F238E27FC236}">
              <a16:creationId xmlns:a16="http://schemas.microsoft.com/office/drawing/2014/main" id="{9E5C77C9-DF7E-41E1-9164-219F1ADD5F7E}"/>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A557BA6F-21A0-4586-875B-EBB1E7A56B8C}"/>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5270"/>
    <xdr:sp macro="" textlink="">
      <xdr:nvSpPr>
        <xdr:cNvPr id="516" name="テキスト ボックス 515">
          <a:extLst>
            <a:ext uri="{FF2B5EF4-FFF2-40B4-BE49-F238E27FC236}">
              <a16:creationId xmlns:a16="http://schemas.microsoft.com/office/drawing/2014/main" id="{8923E0ED-6EC7-4E5E-A1D9-DD52691FBDDF}"/>
            </a:ext>
          </a:extLst>
        </xdr:cNvPr>
        <xdr:cNvSpPr txBox="1"/>
      </xdr:nvSpPr>
      <xdr:spPr>
        <a:xfrm>
          <a:off x="12042775" y="5572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9BFB918E-8E80-4BEB-9C01-BE6B50EC1963}"/>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5280" cy="259080"/>
    <xdr:sp macro="" textlink="">
      <xdr:nvSpPr>
        <xdr:cNvPr id="518" name="テキスト ボックス 517">
          <a:extLst>
            <a:ext uri="{FF2B5EF4-FFF2-40B4-BE49-F238E27FC236}">
              <a16:creationId xmlns:a16="http://schemas.microsoft.com/office/drawing/2014/main" id="{EBEF79BB-3343-4F21-9D40-49E66FD07025}"/>
            </a:ext>
          </a:extLst>
        </xdr:cNvPr>
        <xdr:cNvSpPr txBox="1"/>
      </xdr:nvSpPr>
      <xdr:spPr>
        <a:xfrm>
          <a:off x="12106910" y="519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FE24ED68-85E3-4A51-B2C5-B88E8E743D1F}"/>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32</xdr:row>
      <xdr:rowOff>144780</xdr:rowOff>
    </xdr:from>
    <xdr:to>
      <xdr:col>85</xdr:col>
      <xdr:colOff>126365</xdr:colOff>
      <xdr:row>42</xdr:row>
      <xdr:rowOff>38100</xdr:rowOff>
    </xdr:to>
    <xdr:cxnSp macro="">
      <xdr:nvCxnSpPr>
        <xdr:cNvPr id="520" name="直線コネクタ 519">
          <a:extLst>
            <a:ext uri="{FF2B5EF4-FFF2-40B4-BE49-F238E27FC236}">
              <a16:creationId xmlns:a16="http://schemas.microsoft.com/office/drawing/2014/main" id="{E3F3523F-4A3E-4B9E-B87A-0937708E727D}"/>
            </a:ext>
          </a:extLst>
        </xdr:cNvPr>
        <xdr:cNvCxnSpPr/>
      </xdr:nvCxnSpPr>
      <xdr:spPr>
        <a:xfrm flipV="1">
          <a:off x="16318865" y="5631180"/>
          <a:ext cx="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5270"/>
    <xdr:sp macro="" textlink="">
      <xdr:nvSpPr>
        <xdr:cNvPr id="521" name="【一般廃棄物処理施設】&#10;有形固定資産減価償却率最小値テキスト">
          <a:extLst>
            <a:ext uri="{FF2B5EF4-FFF2-40B4-BE49-F238E27FC236}">
              <a16:creationId xmlns:a16="http://schemas.microsoft.com/office/drawing/2014/main" id="{68041222-41D5-436E-BC97-42B3B49A1D5D}"/>
            </a:ext>
          </a:extLst>
        </xdr:cNvPr>
        <xdr:cNvSpPr txBox="1"/>
      </xdr:nvSpPr>
      <xdr:spPr>
        <a:xfrm>
          <a:off x="16357600" y="72428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2" name="直線コネクタ 521">
          <a:extLst>
            <a:ext uri="{FF2B5EF4-FFF2-40B4-BE49-F238E27FC236}">
              <a16:creationId xmlns:a16="http://schemas.microsoft.com/office/drawing/2014/main" id="{9E494541-A950-45C7-B41B-11CBAECAC8A1}"/>
            </a:ext>
          </a:extLst>
        </xdr:cNvPr>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91440</xdr:rowOff>
    </xdr:from>
    <xdr:ext cx="405130" cy="259080"/>
    <xdr:sp macro="" textlink="">
      <xdr:nvSpPr>
        <xdr:cNvPr id="523" name="【一般廃棄物処理施設】&#10;有形固定資産減価償却率最大値テキスト">
          <a:extLst>
            <a:ext uri="{FF2B5EF4-FFF2-40B4-BE49-F238E27FC236}">
              <a16:creationId xmlns:a16="http://schemas.microsoft.com/office/drawing/2014/main" id="{A3B29C9B-3E5C-4FC4-A844-574EB9496DF0}"/>
            </a:ext>
          </a:extLst>
        </xdr:cNvPr>
        <xdr:cNvSpPr txBox="1"/>
      </xdr:nvSpPr>
      <xdr:spPr>
        <a:xfrm>
          <a:off x="16357600" y="5406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4" name="直線コネクタ 523">
          <a:extLst>
            <a:ext uri="{FF2B5EF4-FFF2-40B4-BE49-F238E27FC236}">
              <a16:creationId xmlns:a16="http://schemas.microsoft.com/office/drawing/2014/main" id="{78562449-9D89-48F7-AE65-5F2365DC0638}"/>
            </a:ext>
          </a:extLst>
        </xdr:cNvPr>
        <xdr:cNvCxnSpPr/>
      </xdr:nvCxnSpPr>
      <xdr:spPr>
        <a:xfrm>
          <a:off x="16230600" y="563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153035</xdr:rowOff>
    </xdr:from>
    <xdr:ext cx="405130" cy="259080"/>
    <xdr:sp macro="" textlink="">
      <xdr:nvSpPr>
        <xdr:cNvPr id="525" name="【一般廃棄物処理施設】&#10;有形固定資産減価償却率平均値テキスト">
          <a:extLst>
            <a:ext uri="{FF2B5EF4-FFF2-40B4-BE49-F238E27FC236}">
              <a16:creationId xmlns:a16="http://schemas.microsoft.com/office/drawing/2014/main" id="{4A5141B9-815B-47E0-9F68-CE5321CB8493}"/>
            </a:ext>
          </a:extLst>
        </xdr:cNvPr>
        <xdr:cNvSpPr txBox="1"/>
      </xdr:nvSpPr>
      <xdr:spPr>
        <a:xfrm>
          <a:off x="16357600" y="6325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26" name="フローチャート: 判断 525">
          <a:extLst>
            <a:ext uri="{FF2B5EF4-FFF2-40B4-BE49-F238E27FC236}">
              <a16:creationId xmlns:a16="http://schemas.microsoft.com/office/drawing/2014/main" id="{9FDE7A4B-DD69-4243-BEED-9BF8D6DB1DBE}"/>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27" name="フローチャート: 判断 526">
          <a:extLst>
            <a:ext uri="{FF2B5EF4-FFF2-40B4-BE49-F238E27FC236}">
              <a16:creationId xmlns:a16="http://schemas.microsoft.com/office/drawing/2014/main" id="{9885FDB4-1391-48DE-B17D-301F28CFEF8A}"/>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28" name="フローチャート: 判断 527">
          <a:extLst>
            <a:ext uri="{FF2B5EF4-FFF2-40B4-BE49-F238E27FC236}">
              <a16:creationId xmlns:a16="http://schemas.microsoft.com/office/drawing/2014/main" id="{8374BCBA-8836-4525-80AA-9ECEF1116707}"/>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29" name="フローチャート: 判断 528">
          <a:extLst>
            <a:ext uri="{FF2B5EF4-FFF2-40B4-BE49-F238E27FC236}">
              <a16:creationId xmlns:a16="http://schemas.microsoft.com/office/drawing/2014/main" id="{1403EC8B-5F96-45E9-AB99-97FA09843B21}"/>
            </a:ext>
          </a:extLst>
        </xdr:cNvPr>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530" name="フローチャート: 判断 529">
          <a:extLst>
            <a:ext uri="{FF2B5EF4-FFF2-40B4-BE49-F238E27FC236}">
              <a16:creationId xmlns:a16="http://schemas.microsoft.com/office/drawing/2014/main" id="{422B7875-5F51-44F3-8D42-79BCEB982FB1}"/>
            </a:ext>
          </a:extLst>
        </xdr:cNvPr>
        <xdr:cNvSpPr/>
      </xdr:nvSpPr>
      <xdr:spPr>
        <a:xfrm>
          <a:off x="12763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31" name="テキスト ボックス 530">
          <a:extLst>
            <a:ext uri="{FF2B5EF4-FFF2-40B4-BE49-F238E27FC236}">
              <a16:creationId xmlns:a16="http://schemas.microsoft.com/office/drawing/2014/main" id="{B2B1A63D-E1D9-45A5-8AD5-F2FA7D2A95E8}"/>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32" name="テキスト ボックス 531">
          <a:extLst>
            <a:ext uri="{FF2B5EF4-FFF2-40B4-BE49-F238E27FC236}">
              <a16:creationId xmlns:a16="http://schemas.microsoft.com/office/drawing/2014/main" id="{3164A1F7-6A7D-4432-96E7-6637C1D67A8D}"/>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3" name="テキスト ボックス 532">
          <a:extLst>
            <a:ext uri="{FF2B5EF4-FFF2-40B4-BE49-F238E27FC236}">
              <a16:creationId xmlns:a16="http://schemas.microsoft.com/office/drawing/2014/main" id="{DE98DD90-248B-4572-80E1-0D88BC8F7ABD}"/>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4" name="テキスト ボックス 533">
          <a:extLst>
            <a:ext uri="{FF2B5EF4-FFF2-40B4-BE49-F238E27FC236}">
              <a16:creationId xmlns:a16="http://schemas.microsoft.com/office/drawing/2014/main" id="{40ABAE09-BAE9-4F73-A1FA-C972DA913B52}"/>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5" name="テキスト ボックス 534">
          <a:extLst>
            <a:ext uri="{FF2B5EF4-FFF2-40B4-BE49-F238E27FC236}">
              <a16:creationId xmlns:a16="http://schemas.microsoft.com/office/drawing/2014/main" id="{7CB321D0-B368-43C5-BA70-F742896FDE27}"/>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40</xdr:row>
      <xdr:rowOff>93980</xdr:rowOff>
    </xdr:from>
    <xdr:to>
      <xdr:col>85</xdr:col>
      <xdr:colOff>177800</xdr:colOff>
      <xdr:row>41</xdr:row>
      <xdr:rowOff>24130</xdr:rowOff>
    </xdr:to>
    <xdr:sp macro="" textlink="">
      <xdr:nvSpPr>
        <xdr:cNvPr id="536" name="楕円 535">
          <a:extLst>
            <a:ext uri="{FF2B5EF4-FFF2-40B4-BE49-F238E27FC236}">
              <a16:creationId xmlns:a16="http://schemas.microsoft.com/office/drawing/2014/main" id="{827326DB-6D3C-44D0-AF7A-1298E1B78968}"/>
            </a:ext>
          </a:extLst>
        </xdr:cNvPr>
        <xdr:cNvSpPr/>
      </xdr:nvSpPr>
      <xdr:spPr>
        <a:xfrm>
          <a:off x="16268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72390</xdr:rowOff>
    </xdr:from>
    <xdr:ext cx="405130" cy="259080"/>
    <xdr:sp macro="" textlink="">
      <xdr:nvSpPr>
        <xdr:cNvPr id="537" name="【一般廃棄物処理施設】&#10;有形固定資産減価償却率該当値テキスト">
          <a:extLst>
            <a:ext uri="{FF2B5EF4-FFF2-40B4-BE49-F238E27FC236}">
              <a16:creationId xmlns:a16="http://schemas.microsoft.com/office/drawing/2014/main" id="{72AD90E5-070F-4BFC-9055-916776C7348B}"/>
            </a:ext>
          </a:extLst>
        </xdr:cNvPr>
        <xdr:cNvSpPr txBox="1"/>
      </xdr:nvSpPr>
      <xdr:spPr>
        <a:xfrm>
          <a:off x="16357600" y="6930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40</xdr:row>
      <xdr:rowOff>73025</xdr:rowOff>
    </xdr:from>
    <xdr:to>
      <xdr:col>81</xdr:col>
      <xdr:colOff>101600</xdr:colOff>
      <xdr:row>41</xdr:row>
      <xdr:rowOff>3175</xdr:rowOff>
    </xdr:to>
    <xdr:sp macro="" textlink="">
      <xdr:nvSpPr>
        <xdr:cNvPr id="538" name="楕円 537">
          <a:extLst>
            <a:ext uri="{FF2B5EF4-FFF2-40B4-BE49-F238E27FC236}">
              <a16:creationId xmlns:a16="http://schemas.microsoft.com/office/drawing/2014/main" id="{4FEAABC0-0718-4C17-A936-EC8CFF4BC152}"/>
            </a:ext>
          </a:extLst>
        </xdr:cNvPr>
        <xdr:cNvSpPr/>
      </xdr:nvSpPr>
      <xdr:spPr>
        <a:xfrm>
          <a:off x="15430500" y="69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123825</xdr:rowOff>
    </xdr:from>
    <xdr:to>
      <xdr:col>85</xdr:col>
      <xdr:colOff>127000</xdr:colOff>
      <xdr:row>40</xdr:row>
      <xdr:rowOff>144780</xdr:rowOff>
    </xdr:to>
    <xdr:cxnSp macro="">
      <xdr:nvCxnSpPr>
        <xdr:cNvPr id="539" name="直線コネクタ 538">
          <a:extLst>
            <a:ext uri="{FF2B5EF4-FFF2-40B4-BE49-F238E27FC236}">
              <a16:creationId xmlns:a16="http://schemas.microsoft.com/office/drawing/2014/main" id="{C8F911A2-95F8-4295-A276-2EAACE18F943}"/>
            </a:ext>
          </a:extLst>
        </xdr:cNvPr>
        <xdr:cNvCxnSpPr/>
      </xdr:nvCxnSpPr>
      <xdr:spPr>
        <a:xfrm>
          <a:off x="15481300" y="698182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52070</xdr:rowOff>
    </xdr:from>
    <xdr:to>
      <xdr:col>76</xdr:col>
      <xdr:colOff>165100</xdr:colOff>
      <xdr:row>40</xdr:row>
      <xdr:rowOff>153670</xdr:rowOff>
    </xdr:to>
    <xdr:sp macro="" textlink="">
      <xdr:nvSpPr>
        <xdr:cNvPr id="540" name="楕円 539">
          <a:extLst>
            <a:ext uri="{FF2B5EF4-FFF2-40B4-BE49-F238E27FC236}">
              <a16:creationId xmlns:a16="http://schemas.microsoft.com/office/drawing/2014/main" id="{7151A2BE-581E-496E-B0F4-EE6351CDAC57}"/>
            </a:ext>
          </a:extLst>
        </xdr:cNvPr>
        <xdr:cNvSpPr/>
      </xdr:nvSpPr>
      <xdr:spPr>
        <a:xfrm>
          <a:off x="14541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102870</xdr:rowOff>
    </xdr:from>
    <xdr:to>
      <xdr:col>81</xdr:col>
      <xdr:colOff>50800</xdr:colOff>
      <xdr:row>40</xdr:row>
      <xdr:rowOff>123825</xdr:rowOff>
    </xdr:to>
    <xdr:cxnSp macro="">
      <xdr:nvCxnSpPr>
        <xdr:cNvPr id="541" name="直線コネクタ 540">
          <a:extLst>
            <a:ext uri="{FF2B5EF4-FFF2-40B4-BE49-F238E27FC236}">
              <a16:creationId xmlns:a16="http://schemas.microsoft.com/office/drawing/2014/main" id="{C7355913-FEAE-4897-B945-C524725F3841}"/>
            </a:ext>
          </a:extLst>
        </xdr:cNvPr>
        <xdr:cNvCxnSpPr/>
      </xdr:nvCxnSpPr>
      <xdr:spPr>
        <a:xfrm>
          <a:off x="14592300" y="696087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29210</xdr:rowOff>
    </xdr:from>
    <xdr:to>
      <xdr:col>72</xdr:col>
      <xdr:colOff>38100</xdr:colOff>
      <xdr:row>40</xdr:row>
      <xdr:rowOff>130810</xdr:rowOff>
    </xdr:to>
    <xdr:sp macro="" textlink="">
      <xdr:nvSpPr>
        <xdr:cNvPr id="542" name="楕円 541">
          <a:extLst>
            <a:ext uri="{FF2B5EF4-FFF2-40B4-BE49-F238E27FC236}">
              <a16:creationId xmlns:a16="http://schemas.microsoft.com/office/drawing/2014/main" id="{6CEDE778-28B9-4151-A6CE-E00B37A18FD6}"/>
            </a:ext>
          </a:extLst>
        </xdr:cNvPr>
        <xdr:cNvSpPr/>
      </xdr:nvSpPr>
      <xdr:spPr>
        <a:xfrm>
          <a:off x="13652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80010</xdr:rowOff>
    </xdr:from>
    <xdr:to>
      <xdr:col>76</xdr:col>
      <xdr:colOff>114300</xdr:colOff>
      <xdr:row>40</xdr:row>
      <xdr:rowOff>102870</xdr:rowOff>
    </xdr:to>
    <xdr:cxnSp macro="">
      <xdr:nvCxnSpPr>
        <xdr:cNvPr id="543" name="直線コネクタ 542">
          <a:extLst>
            <a:ext uri="{FF2B5EF4-FFF2-40B4-BE49-F238E27FC236}">
              <a16:creationId xmlns:a16="http://schemas.microsoft.com/office/drawing/2014/main" id="{8F94005F-28F0-4243-BAD4-054050A6CB41}"/>
            </a:ext>
          </a:extLst>
        </xdr:cNvPr>
        <xdr:cNvCxnSpPr/>
      </xdr:nvCxnSpPr>
      <xdr:spPr>
        <a:xfrm>
          <a:off x="13703300" y="69380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8255</xdr:rowOff>
    </xdr:from>
    <xdr:to>
      <xdr:col>67</xdr:col>
      <xdr:colOff>101600</xdr:colOff>
      <xdr:row>40</xdr:row>
      <xdr:rowOff>109855</xdr:rowOff>
    </xdr:to>
    <xdr:sp macro="" textlink="">
      <xdr:nvSpPr>
        <xdr:cNvPr id="544" name="楕円 543">
          <a:extLst>
            <a:ext uri="{FF2B5EF4-FFF2-40B4-BE49-F238E27FC236}">
              <a16:creationId xmlns:a16="http://schemas.microsoft.com/office/drawing/2014/main" id="{C5177FA9-2AB3-47BD-81E5-F8EDFF0C52D1}"/>
            </a:ext>
          </a:extLst>
        </xdr:cNvPr>
        <xdr:cNvSpPr/>
      </xdr:nvSpPr>
      <xdr:spPr>
        <a:xfrm>
          <a:off x="12763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59055</xdr:rowOff>
    </xdr:from>
    <xdr:to>
      <xdr:col>71</xdr:col>
      <xdr:colOff>177800</xdr:colOff>
      <xdr:row>40</xdr:row>
      <xdr:rowOff>80010</xdr:rowOff>
    </xdr:to>
    <xdr:cxnSp macro="">
      <xdr:nvCxnSpPr>
        <xdr:cNvPr id="545" name="直線コネクタ 544">
          <a:extLst>
            <a:ext uri="{FF2B5EF4-FFF2-40B4-BE49-F238E27FC236}">
              <a16:creationId xmlns:a16="http://schemas.microsoft.com/office/drawing/2014/main" id="{68D2CF0C-3773-49FB-BD9B-4837CE6AE7C2}"/>
            </a:ext>
          </a:extLst>
        </xdr:cNvPr>
        <xdr:cNvCxnSpPr/>
      </xdr:nvCxnSpPr>
      <xdr:spPr>
        <a:xfrm>
          <a:off x="12814300" y="691705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74930</xdr:rowOff>
    </xdr:from>
    <xdr:ext cx="405130" cy="255270"/>
    <xdr:sp macro="" textlink="">
      <xdr:nvSpPr>
        <xdr:cNvPr id="546" name="n_1aveValue【一般廃棄物処理施設】&#10;有形固定資産減価償却率">
          <a:extLst>
            <a:ext uri="{FF2B5EF4-FFF2-40B4-BE49-F238E27FC236}">
              <a16:creationId xmlns:a16="http://schemas.microsoft.com/office/drawing/2014/main" id="{06DEB421-8EBF-488A-9913-B74891E66EB0}"/>
            </a:ext>
          </a:extLst>
        </xdr:cNvPr>
        <xdr:cNvSpPr txBox="1"/>
      </xdr:nvSpPr>
      <xdr:spPr>
        <a:xfrm>
          <a:off x="15266035" y="62471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99695</xdr:rowOff>
    </xdr:from>
    <xdr:ext cx="401320" cy="255270"/>
    <xdr:sp macro="" textlink="">
      <xdr:nvSpPr>
        <xdr:cNvPr id="547" name="n_2aveValue【一般廃棄物処理施設】&#10;有形固定資産減価償却率">
          <a:extLst>
            <a:ext uri="{FF2B5EF4-FFF2-40B4-BE49-F238E27FC236}">
              <a16:creationId xmlns:a16="http://schemas.microsoft.com/office/drawing/2014/main" id="{B2E7F54E-B3BE-48EA-90DE-A7C00A4C21E6}"/>
            </a:ext>
          </a:extLst>
        </xdr:cNvPr>
        <xdr:cNvSpPr txBox="1"/>
      </xdr:nvSpPr>
      <xdr:spPr>
        <a:xfrm>
          <a:off x="14389735" y="627189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10160</xdr:rowOff>
    </xdr:from>
    <xdr:ext cx="401320" cy="259080"/>
    <xdr:sp macro="" textlink="">
      <xdr:nvSpPr>
        <xdr:cNvPr id="548" name="n_3aveValue【一般廃棄物処理施設】&#10;有形固定資産減価償却率">
          <a:extLst>
            <a:ext uri="{FF2B5EF4-FFF2-40B4-BE49-F238E27FC236}">
              <a16:creationId xmlns:a16="http://schemas.microsoft.com/office/drawing/2014/main" id="{1A9FD48C-85AF-4B7E-9150-C1D5741A71CF}"/>
            </a:ext>
          </a:extLst>
        </xdr:cNvPr>
        <xdr:cNvSpPr txBox="1"/>
      </xdr:nvSpPr>
      <xdr:spPr>
        <a:xfrm>
          <a:off x="13500735" y="61823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93980</xdr:rowOff>
    </xdr:from>
    <xdr:ext cx="401320" cy="259080"/>
    <xdr:sp macro="" textlink="">
      <xdr:nvSpPr>
        <xdr:cNvPr id="549" name="n_4aveValue【一般廃棄物処理施設】&#10;有形固定資産減価償却率">
          <a:extLst>
            <a:ext uri="{FF2B5EF4-FFF2-40B4-BE49-F238E27FC236}">
              <a16:creationId xmlns:a16="http://schemas.microsoft.com/office/drawing/2014/main" id="{93DC71ED-0AE1-4D30-9E6D-E54794537D41}"/>
            </a:ext>
          </a:extLst>
        </xdr:cNvPr>
        <xdr:cNvSpPr txBox="1"/>
      </xdr:nvSpPr>
      <xdr:spPr>
        <a:xfrm>
          <a:off x="12611735" y="62661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40</xdr:row>
      <xdr:rowOff>166370</xdr:rowOff>
    </xdr:from>
    <xdr:ext cx="405130" cy="255270"/>
    <xdr:sp macro="" textlink="">
      <xdr:nvSpPr>
        <xdr:cNvPr id="550" name="n_1mainValue【一般廃棄物処理施設】&#10;有形固定資産減価償却率">
          <a:extLst>
            <a:ext uri="{FF2B5EF4-FFF2-40B4-BE49-F238E27FC236}">
              <a16:creationId xmlns:a16="http://schemas.microsoft.com/office/drawing/2014/main" id="{E3B874B8-3B18-42B8-8538-7A21A74A5AEF}"/>
            </a:ext>
          </a:extLst>
        </xdr:cNvPr>
        <xdr:cNvSpPr txBox="1"/>
      </xdr:nvSpPr>
      <xdr:spPr>
        <a:xfrm>
          <a:off x="15266035" y="702437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40</xdr:row>
      <xdr:rowOff>144780</xdr:rowOff>
    </xdr:from>
    <xdr:ext cx="401320" cy="255270"/>
    <xdr:sp macro="" textlink="">
      <xdr:nvSpPr>
        <xdr:cNvPr id="551" name="n_2mainValue【一般廃棄物処理施設】&#10;有形固定資産減価償却率">
          <a:extLst>
            <a:ext uri="{FF2B5EF4-FFF2-40B4-BE49-F238E27FC236}">
              <a16:creationId xmlns:a16="http://schemas.microsoft.com/office/drawing/2014/main" id="{E1913875-10C6-4C57-966E-B504622DE53B}"/>
            </a:ext>
          </a:extLst>
        </xdr:cNvPr>
        <xdr:cNvSpPr txBox="1"/>
      </xdr:nvSpPr>
      <xdr:spPr>
        <a:xfrm>
          <a:off x="14389735" y="70027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40</xdr:row>
      <xdr:rowOff>121920</xdr:rowOff>
    </xdr:from>
    <xdr:ext cx="401320" cy="255270"/>
    <xdr:sp macro="" textlink="">
      <xdr:nvSpPr>
        <xdr:cNvPr id="552" name="n_3mainValue【一般廃棄物処理施設】&#10;有形固定資産減価償却率">
          <a:extLst>
            <a:ext uri="{FF2B5EF4-FFF2-40B4-BE49-F238E27FC236}">
              <a16:creationId xmlns:a16="http://schemas.microsoft.com/office/drawing/2014/main" id="{5F8FCDC5-09E8-48F7-98E1-627AFF081453}"/>
            </a:ext>
          </a:extLst>
        </xdr:cNvPr>
        <xdr:cNvSpPr txBox="1"/>
      </xdr:nvSpPr>
      <xdr:spPr>
        <a:xfrm>
          <a:off x="13500735" y="697992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40</xdr:row>
      <xdr:rowOff>100965</xdr:rowOff>
    </xdr:from>
    <xdr:ext cx="401320" cy="255270"/>
    <xdr:sp macro="" textlink="">
      <xdr:nvSpPr>
        <xdr:cNvPr id="553" name="n_4mainValue【一般廃棄物処理施設】&#10;有形固定資産減価償却率">
          <a:extLst>
            <a:ext uri="{FF2B5EF4-FFF2-40B4-BE49-F238E27FC236}">
              <a16:creationId xmlns:a16="http://schemas.microsoft.com/office/drawing/2014/main" id="{18755434-437C-4594-80BA-5A13D15359BA}"/>
            </a:ext>
          </a:extLst>
        </xdr:cNvPr>
        <xdr:cNvSpPr txBox="1"/>
      </xdr:nvSpPr>
      <xdr:spPr>
        <a:xfrm>
          <a:off x="12611735" y="69589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A836CB39-092B-4F9E-B929-317EB6532C9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A93BCAC5-DFB2-49AA-805B-6F1B93A05833}"/>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F8940CA7-196A-4822-96D3-BC343F7B6CE6}"/>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C7B0BE7C-65D2-4ADC-8D56-E713C1FCEA76}"/>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CDFBDC24-CB31-4F45-BB0A-4507F88E61AE}"/>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673A0509-5C09-42E7-935D-2870CEDCF23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4CE5ED70-9DC8-4E10-A965-F7E49D3F70C8}"/>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709AF799-763F-45B1-A240-52DA5D08CEFD}"/>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075" cy="225425"/>
    <xdr:sp macro="" textlink="">
      <xdr:nvSpPr>
        <xdr:cNvPr id="562" name="テキスト ボックス 561">
          <a:extLst>
            <a:ext uri="{FF2B5EF4-FFF2-40B4-BE49-F238E27FC236}">
              <a16:creationId xmlns:a16="http://schemas.microsoft.com/office/drawing/2014/main" id="{25D14317-45B6-4421-A9F9-B297E9995AD2}"/>
            </a:ext>
          </a:extLst>
        </xdr:cNvPr>
        <xdr:cNvSpPr txBox="1"/>
      </xdr:nvSpPr>
      <xdr:spPr>
        <a:xfrm>
          <a:off x="18249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65977524-EF5D-402A-B7FB-74764B06ADEB}"/>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A31C8E5A-F680-4877-BFFD-1424BF8C2C3D}"/>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5110" cy="259080"/>
    <xdr:sp macro="" textlink="">
      <xdr:nvSpPr>
        <xdr:cNvPr id="565" name="テキスト ボックス 564">
          <a:extLst>
            <a:ext uri="{FF2B5EF4-FFF2-40B4-BE49-F238E27FC236}">
              <a16:creationId xmlns:a16="http://schemas.microsoft.com/office/drawing/2014/main" id="{78E4673D-B29E-4528-96A8-599452AF1AFB}"/>
            </a:ext>
          </a:extLst>
        </xdr:cNvPr>
        <xdr:cNvSpPr txBox="1"/>
      </xdr:nvSpPr>
      <xdr:spPr>
        <a:xfrm>
          <a:off x="18039080" y="709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21A787F2-8454-4ADB-8FDC-B965AE7FA95E}"/>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1820" cy="255270"/>
    <xdr:sp macro="" textlink="">
      <xdr:nvSpPr>
        <xdr:cNvPr id="567" name="テキスト ボックス 566">
          <a:extLst>
            <a:ext uri="{FF2B5EF4-FFF2-40B4-BE49-F238E27FC236}">
              <a16:creationId xmlns:a16="http://schemas.microsoft.com/office/drawing/2014/main" id="{0804647D-89D3-4EA6-90F5-278F89BB83A3}"/>
            </a:ext>
          </a:extLst>
        </xdr:cNvPr>
        <xdr:cNvSpPr txBox="1"/>
      </xdr:nvSpPr>
      <xdr:spPr>
        <a:xfrm>
          <a:off x="17692370" y="671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B0A92EB9-C8C7-4D31-A2A2-87EDFC3750F0}"/>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1820" cy="259080"/>
    <xdr:sp macro="" textlink="">
      <xdr:nvSpPr>
        <xdr:cNvPr id="569" name="テキスト ボックス 568">
          <a:extLst>
            <a:ext uri="{FF2B5EF4-FFF2-40B4-BE49-F238E27FC236}">
              <a16:creationId xmlns:a16="http://schemas.microsoft.com/office/drawing/2014/main" id="{AD639B09-302C-43C7-9841-92CD45209F7E}"/>
            </a:ext>
          </a:extLst>
        </xdr:cNvPr>
        <xdr:cNvSpPr txBox="1"/>
      </xdr:nvSpPr>
      <xdr:spPr>
        <a:xfrm>
          <a:off x="17692370" y="633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FF522ADB-DFE2-4A8A-A011-8AB33E653F3E}"/>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1820" cy="259080"/>
    <xdr:sp macro="" textlink="">
      <xdr:nvSpPr>
        <xdr:cNvPr id="571" name="テキスト ボックス 570">
          <a:extLst>
            <a:ext uri="{FF2B5EF4-FFF2-40B4-BE49-F238E27FC236}">
              <a16:creationId xmlns:a16="http://schemas.microsoft.com/office/drawing/2014/main" id="{85F2CAFD-CCB9-43E5-AEEE-BAB20B8F52AD}"/>
            </a:ext>
          </a:extLst>
        </xdr:cNvPr>
        <xdr:cNvSpPr txBox="1"/>
      </xdr:nvSpPr>
      <xdr:spPr>
        <a:xfrm>
          <a:off x="17692370" y="595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593A6761-AA7A-4266-8795-CFDB32EA0708}"/>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1820" cy="255270"/>
    <xdr:sp macro="" textlink="">
      <xdr:nvSpPr>
        <xdr:cNvPr id="573" name="テキスト ボックス 572">
          <a:extLst>
            <a:ext uri="{FF2B5EF4-FFF2-40B4-BE49-F238E27FC236}">
              <a16:creationId xmlns:a16="http://schemas.microsoft.com/office/drawing/2014/main" id="{DF7D806E-5DE9-4505-8BEE-846648F21071}"/>
            </a:ext>
          </a:extLst>
        </xdr:cNvPr>
        <xdr:cNvSpPr txBox="1"/>
      </xdr:nvSpPr>
      <xdr:spPr>
        <a:xfrm>
          <a:off x="17692370" y="557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71E4E95C-12C9-4C2E-969D-28C05BE940E8}"/>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1820" cy="259080"/>
    <xdr:sp macro="" textlink="">
      <xdr:nvSpPr>
        <xdr:cNvPr id="575" name="テキスト ボックス 574">
          <a:extLst>
            <a:ext uri="{FF2B5EF4-FFF2-40B4-BE49-F238E27FC236}">
              <a16:creationId xmlns:a16="http://schemas.microsoft.com/office/drawing/2014/main" id="{3EAC31B0-69D3-4BB2-83DE-B26CEACB390B}"/>
            </a:ext>
          </a:extLst>
        </xdr:cNvPr>
        <xdr:cNvSpPr txBox="1"/>
      </xdr:nvSpPr>
      <xdr:spPr>
        <a:xfrm>
          <a:off x="17692370" y="519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846E115B-CE31-41F0-8F84-DA6126246F19}"/>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99060</xdr:rowOff>
    </xdr:from>
    <xdr:to>
      <xdr:col>116</xdr:col>
      <xdr:colOff>62865</xdr:colOff>
      <xdr:row>42</xdr:row>
      <xdr:rowOff>29845</xdr:rowOff>
    </xdr:to>
    <xdr:cxnSp macro="">
      <xdr:nvCxnSpPr>
        <xdr:cNvPr id="577" name="直線コネクタ 576">
          <a:extLst>
            <a:ext uri="{FF2B5EF4-FFF2-40B4-BE49-F238E27FC236}">
              <a16:creationId xmlns:a16="http://schemas.microsoft.com/office/drawing/2014/main" id="{2CD7E431-DAB1-4CBC-AC6C-9DBC29E214B4}"/>
            </a:ext>
          </a:extLst>
        </xdr:cNvPr>
        <xdr:cNvCxnSpPr/>
      </xdr:nvCxnSpPr>
      <xdr:spPr>
        <a:xfrm flipV="1">
          <a:off x="22160865" y="5928360"/>
          <a:ext cx="0" cy="1302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33655</xdr:rowOff>
    </xdr:from>
    <xdr:ext cx="469900" cy="258445"/>
    <xdr:sp macro="" textlink="">
      <xdr:nvSpPr>
        <xdr:cNvPr id="578" name="【一般廃棄物処理施設】&#10;一人当たり有形固定資産（償却資産）額最小値テキスト">
          <a:extLst>
            <a:ext uri="{FF2B5EF4-FFF2-40B4-BE49-F238E27FC236}">
              <a16:creationId xmlns:a16="http://schemas.microsoft.com/office/drawing/2014/main" id="{4921035C-79B4-401A-97D1-32D11D88A72D}"/>
            </a:ext>
          </a:extLst>
        </xdr:cNvPr>
        <xdr:cNvSpPr txBox="1"/>
      </xdr:nvSpPr>
      <xdr:spPr>
        <a:xfrm>
          <a:off x="22199600" y="72345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2,103</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29845</xdr:rowOff>
    </xdr:from>
    <xdr:to>
      <xdr:col>116</xdr:col>
      <xdr:colOff>152400</xdr:colOff>
      <xdr:row>42</xdr:row>
      <xdr:rowOff>29845</xdr:rowOff>
    </xdr:to>
    <xdr:cxnSp macro="">
      <xdr:nvCxnSpPr>
        <xdr:cNvPr id="579" name="直線コネクタ 578">
          <a:extLst>
            <a:ext uri="{FF2B5EF4-FFF2-40B4-BE49-F238E27FC236}">
              <a16:creationId xmlns:a16="http://schemas.microsoft.com/office/drawing/2014/main" id="{814415F2-BD1F-432E-9425-D38FF0D4634B}"/>
            </a:ext>
          </a:extLst>
        </xdr:cNvPr>
        <xdr:cNvCxnSpPr/>
      </xdr:nvCxnSpPr>
      <xdr:spPr>
        <a:xfrm>
          <a:off x="22072600" y="7230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45720</xdr:rowOff>
    </xdr:from>
    <xdr:ext cx="598805" cy="259080"/>
    <xdr:sp macro="" textlink="">
      <xdr:nvSpPr>
        <xdr:cNvPr id="580" name="【一般廃棄物処理施設】&#10;一人当たり有形固定資産（償却資産）額最大値テキスト">
          <a:extLst>
            <a:ext uri="{FF2B5EF4-FFF2-40B4-BE49-F238E27FC236}">
              <a16:creationId xmlns:a16="http://schemas.microsoft.com/office/drawing/2014/main" id="{DA080800-46FD-4542-B9B7-B6A12C48424F}"/>
            </a:ext>
          </a:extLst>
        </xdr:cNvPr>
        <xdr:cNvSpPr txBox="1"/>
      </xdr:nvSpPr>
      <xdr:spPr>
        <a:xfrm>
          <a:off x="22199600" y="5703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344,047</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581" name="直線コネクタ 580">
          <a:extLst>
            <a:ext uri="{FF2B5EF4-FFF2-40B4-BE49-F238E27FC236}">
              <a16:creationId xmlns:a16="http://schemas.microsoft.com/office/drawing/2014/main" id="{EA7B11D2-6045-4755-AD26-FA395F804118}"/>
            </a:ext>
          </a:extLst>
        </xdr:cNvPr>
        <xdr:cNvCxnSpPr/>
      </xdr:nvCxnSpPr>
      <xdr:spPr>
        <a:xfrm>
          <a:off x="22072600" y="592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4445</xdr:rowOff>
    </xdr:from>
    <xdr:ext cx="534670" cy="259080"/>
    <xdr:sp macro="" textlink="">
      <xdr:nvSpPr>
        <xdr:cNvPr id="582" name="【一般廃棄物処理施設】&#10;一人当たり有形固定資産（償却資産）額平均値テキスト">
          <a:extLst>
            <a:ext uri="{FF2B5EF4-FFF2-40B4-BE49-F238E27FC236}">
              <a16:creationId xmlns:a16="http://schemas.microsoft.com/office/drawing/2014/main" id="{180D014C-B651-4ECC-9CA7-88513E85793F}"/>
            </a:ext>
          </a:extLst>
        </xdr:cNvPr>
        <xdr:cNvSpPr txBox="1"/>
      </xdr:nvSpPr>
      <xdr:spPr>
        <a:xfrm>
          <a:off x="22199600" y="66909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91,582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153035</xdr:rowOff>
    </xdr:from>
    <xdr:to>
      <xdr:col>116</xdr:col>
      <xdr:colOff>114300</xdr:colOff>
      <xdr:row>40</xdr:row>
      <xdr:rowOff>83185</xdr:rowOff>
    </xdr:to>
    <xdr:sp macro="" textlink="">
      <xdr:nvSpPr>
        <xdr:cNvPr id="583" name="フローチャート: 判断 582">
          <a:extLst>
            <a:ext uri="{FF2B5EF4-FFF2-40B4-BE49-F238E27FC236}">
              <a16:creationId xmlns:a16="http://schemas.microsoft.com/office/drawing/2014/main" id="{0F3104A4-FB41-44DC-BD2E-273CC8E5D575}"/>
            </a:ext>
          </a:extLst>
        </xdr:cNvPr>
        <xdr:cNvSpPr/>
      </xdr:nvSpPr>
      <xdr:spPr>
        <a:xfrm>
          <a:off x="221107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168275</xdr:rowOff>
    </xdr:from>
    <xdr:to>
      <xdr:col>112</xdr:col>
      <xdr:colOff>38100</xdr:colOff>
      <xdr:row>40</xdr:row>
      <xdr:rowOff>98425</xdr:rowOff>
    </xdr:to>
    <xdr:sp macro="" textlink="">
      <xdr:nvSpPr>
        <xdr:cNvPr id="584" name="フローチャート: 判断 583">
          <a:extLst>
            <a:ext uri="{FF2B5EF4-FFF2-40B4-BE49-F238E27FC236}">
              <a16:creationId xmlns:a16="http://schemas.microsoft.com/office/drawing/2014/main" id="{218DED51-371B-41A2-A0DA-FF7597BBE8E3}"/>
            </a:ext>
          </a:extLst>
        </xdr:cNvPr>
        <xdr:cNvSpPr/>
      </xdr:nvSpPr>
      <xdr:spPr>
        <a:xfrm>
          <a:off x="21272500" y="685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31115</xdr:rowOff>
    </xdr:from>
    <xdr:to>
      <xdr:col>107</xdr:col>
      <xdr:colOff>101600</xdr:colOff>
      <xdr:row>40</xdr:row>
      <xdr:rowOff>132715</xdr:rowOff>
    </xdr:to>
    <xdr:sp macro="" textlink="">
      <xdr:nvSpPr>
        <xdr:cNvPr id="585" name="フローチャート: 判断 584">
          <a:extLst>
            <a:ext uri="{FF2B5EF4-FFF2-40B4-BE49-F238E27FC236}">
              <a16:creationId xmlns:a16="http://schemas.microsoft.com/office/drawing/2014/main" id="{87A9A424-4992-4E14-A43A-CD8EFE44868B}"/>
            </a:ext>
          </a:extLst>
        </xdr:cNvPr>
        <xdr:cNvSpPr/>
      </xdr:nvSpPr>
      <xdr:spPr>
        <a:xfrm>
          <a:off x="20383500" y="688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26670</xdr:rowOff>
    </xdr:from>
    <xdr:to>
      <xdr:col>102</xdr:col>
      <xdr:colOff>165100</xdr:colOff>
      <xdr:row>40</xdr:row>
      <xdr:rowOff>128270</xdr:rowOff>
    </xdr:to>
    <xdr:sp macro="" textlink="">
      <xdr:nvSpPr>
        <xdr:cNvPr id="586" name="フローチャート: 判断 585">
          <a:extLst>
            <a:ext uri="{FF2B5EF4-FFF2-40B4-BE49-F238E27FC236}">
              <a16:creationId xmlns:a16="http://schemas.microsoft.com/office/drawing/2014/main" id="{DDE78A38-5CCC-4D0C-AE7B-90A30BAE8E78}"/>
            </a:ext>
          </a:extLst>
        </xdr:cNvPr>
        <xdr:cNvSpPr/>
      </xdr:nvSpPr>
      <xdr:spPr>
        <a:xfrm>
          <a:off x="19494500" y="688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69215</xdr:rowOff>
    </xdr:from>
    <xdr:to>
      <xdr:col>98</xdr:col>
      <xdr:colOff>38100</xdr:colOff>
      <xdr:row>40</xdr:row>
      <xdr:rowOff>170815</xdr:rowOff>
    </xdr:to>
    <xdr:sp macro="" textlink="">
      <xdr:nvSpPr>
        <xdr:cNvPr id="587" name="フローチャート: 判断 586">
          <a:extLst>
            <a:ext uri="{FF2B5EF4-FFF2-40B4-BE49-F238E27FC236}">
              <a16:creationId xmlns:a16="http://schemas.microsoft.com/office/drawing/2014/main" id="{56708CA8-A7E1-40D2-821C-BC4762564934}"/>
            </a:ext>
          </a:extLst>
        </xdr:cNvPr>
        <xdr:cNvSpPr/>
      </xdr:nvSpPr>
      <xdr:spPr>
        <a:xfrm>
          <a:off x="18605500" y="692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8" name="テキスト ボックス 587">
          <a:extLst>
            <a:ext uri="{FF2B5EF4-FFF2-40B4-BE49-F238E27FC236}">
              <a16:creationId xmlns:a16="http://schemas.microsoft.com/office/drawing/2014/main" id="{239330A6-3EA6-4B38-BAE8-15DCB92036F4}"/>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9" name="テキスト ボックス 588">
          <a:extLst>
            <a:ext uri="{FF2B5EF4-FFF2-40B4-BE49-F238E27FC236}">
              <a16:creationId xmlns:a16="http://schemas.microsoft.com/office/drawing/2014/main" id="{28F246A7-6744-4715-850B-0FD1F15B73BB}"/>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90" name="テキスト ボックス 589">
          <a:extLst>
            <a:ext uri="{FF2B5EF4-FFF2-40B4-BE49-F238E27FC236}">
              <a16:creationId xmlns:a16="http://schemas.microsoft.com/office/drawing/2014/main" id="{E956C570-BB45-4985-8D15-31EC4BFDA89C}"/>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91" name="テキスト ボックス 590">
          <a:extLst>
            <a:ext uri="{FF2B5EF4-FFF2-40B4-BE49-F238E27FC236}">
              <a16:creationId xmlns:a16="http://schemas.microsoft.com/office/drawing/2014/main" id="{44D9A6DC-7F5B-40BE-B7B7-3995FE16526A}"/>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92" name="テキスト ボックス 591">
          <a:extLst>
            <a:ext uri="{FF2B5EF4-FFF2-40B4-BE49-F238E27FC236}">
              <a16:creationId xmlns:a16="http://schemas.microsoft.com/office/drawing/2014/main" id="{16039251-247E-4106-8F35-212C8523673F}"/>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162560</xdr:rowOff>
    </xdr:from>
    <xdr:to>
      <xdr:col>116</xdr:col>
      <xdr:colOff>114300</xdr:colOff>
      <xdr:row>41</xdr:row>
      <xdr:rowOff>92710</xdr:rowOff>
    </xdr:to>
    <xdr:sp macro="" textlink="">
      <xdr:nvSpPr>
        <xdr:cNvPr id="593" name="楕円 592">
          <a:extLst>
            <a:ext uri="{FF2B5EF4-FFF2-40B4-BE49-F238E27FC236}">
              <a16:creationId xmlns:a16="http://schemas.microsoft.com/office/drawing/2014/main" id="{9DF212CD-AC06-4FDD-9715-C1FFF262AED3}"/>
            </a:ext>
          </a:extLst>
        </xdr:cNvPr>
        <xdr:cNvSpPr/>
      </xdr:nvSpPr>
      <xdr:spPr>
        <a:xfrm>
          <a:off x="22110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140970</xdr:rowOff>
    </xdr:from>
    <xdr:ext cx="534670" cy="259080"/>
    <xdr:sp macro="" textlink="">
      <xdr:nvSpPr>
        <xdr:cNvPr id="594" name="【一般廃棄物処理施設】&#10;一人当たり有形固定資産（償却資産）額該当値テキスト">
          <a:extLst>
            <a:ext uri="{FF2B5EF4-FFF2-40B4-BE49-F238E27FC236}">
              <a16:creationId xmlns:a16="http://schemas.microsoft.com/office/drawing/2014/main" id="{074EA55D-753B-401C-BAD9-E3C43275BB9C}"/>
            </a:ext>
          </a:extLst>
        </xdr:cNvPr>
        <xdr:cNvSpPr txBox="1"/>
      </xdr:nvSpPr>
      <xdr:spPr>
        <a:xfrm>
          <a:off x="22199600" y="6998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44,035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166370</xdr:rowOff>
    </xdr:from>
    <xdr:to>
      <xdr:col>112</xdr:col>
      <xdr:colOff>38100</xdr:colOff>
      <xdr:row>41</xdr:row>
      <xdr:rowOff>95885</xdr:rowOff>
    </xdr:to>
    <xdr:sp macro="" textlink="">
      <xdr:nvSpPr>
        <xdr:cNvPr id="595" name="楕円 594">
          <a:extLst>
            <a:ext uri="{FF2B5EF4-FFF2-40B4-BE49-F238E27FC236}">
              <a16:creationId xmlns:a16="http://schemas.microsoft.com/office/drawing/2014/main" id="{7045A899-528A-4286-89DC-110164D0693D}"/>
            </a:ext>
          </a:extLst>
        </xdr:cNvPr>
        <xdr:cNvSpPr/>
      </xdr:nvSpPr>
      <xdr:spPr>
        <a:xfrm>
          <a:off x="21272500" y="7024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41910</xdr:rowOff>
    </xdr:from>
    <xdr:to>
      <xdr:col>116</xdr:col>
      <xdr:colOff>63500</xdr:colOff>
      <xdr:row>41</xdr:row>
      <xdr:rowOff>45085</xdr:rowOff>
    </xdr:to>
    <xdr:cxnSp macro="">
      <xdr:nvCxnSpPr>
        <xdr:cNvPr id="596" name="直線コネクタ 595">
          <a:extLst>
            <a:ext uri="{FF2B5EF4-FFF2-40B4-BE49-F238E27FC236}">
              <a16:creationId xmlns:a16="http://schemas.microsoft.com/office/drawing/2014/main" id="{87BEDFDD-8635-4D4E-B07B-26BFD2E8BF8C}"/>
            </a:ext>
          </a:extLst>
        </xdr:cNvPr>
        <xdr:cNvCxnSpPr/>
      </xdr:nvCxnSpPr>
      <xdr:spPr>
        <a:xfrm flipV="1">
          <a:off x="21323300" y="707136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169545</xdr:rowOff>
    </xdr:from>
    <xdr:to>
      <xdr:col>107</xdr:col>
      <xdr:colOff>101600</xdr:colOff>
      <xdr:row>41</xdr:row>
      <xdr:rowOff>99695</xdr:rowOff>
    </xdr:to>
    <xdr:sp macro="" textlink="">
      <xdr:nvSpPr>
        <xdr:cNvPr id="597" name="楕円 596">
          <a:extLst>
            <a:ext uri="{FF2B5EF4-FFF2-40B4-BE49-F238E27FC236}">
              <a16:creationId xmlns:a16="http://schemas.microsoft.com/office/drawing/2014/main" id="{B9D67E97-F627-49AB-8802-C2AE6028DC01}"/>
            </a:ext>
          </a:extLst>
        </xdr:cNvPr>
        <xdr:cNvSpPr/>
      </xdr:nvSpPr>
      <xdr:spPr>
        <a:xfrm>
          <a:off x="20383500" y="702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45085</xdr:rowOff>
    </xdr:from>
    <xdr:to>
      <xdr:col>111</xdr:col>
      <xdr:colOff>177800</xdr:colOff>
      <xdr:row>41</xdr:row>
      <xdr:rowOff>48895</xdr:rowOff>
    </xdr:to>
    <xdr:cxnSp macro="">
      <xdr:nvCxnSpPr>
        <xdr:cNvPr id="598" name="直線コネクタ 597">
          <a:extLst>
            <a:ext uri="{FF2B5EF4-FFF2-40B4-BE49-F238E27FC236}">
              <a16:creationId xmlns:a16="http://schemas.microsoft.com/office/drawing/2014/main" id="{7D1F5FAF-7BAA-4F58-B0BD-AA9F0C8B3DAD}"/>
            </a:ext>
          </a:extLst>
        </xdr:cNvPr>
        <xdr:cNvCxnSpPr/>
      </xdr:nvCxnSpPr>
      <xdr:spPr>
        <a:xfrm flipV="1">
          <a:off x="20434300" y="707453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1270</xdr:rowOff>
    </xdr:from>
    <xdr:to>
      <xdr:col>102</xdr:col>
      <xdr:colOff>165100</xdr:colOff>
      <xdr:row>41</xdr:row>
      <xdr:rowOff>102870</xdr:rowOff>
    </xdr:to>
    <xdr:sp macro="" textlink="">
      <xdr:nvSpPr>
        <xdr:cNvPr id="599" name="楕円 598">
          <a:extLst>
            <a:ext uri="{FF2B5EF4-FFF2-40B4-BE49-F238E27FC236}">
              <a16:creationId xmlns:a16="http://schemas.microsoft.com/office/drawing/2014/main" id="{0BC3A818-A9B6-432A-BB12-14630699FC75}"/>
            </a:ext>
          </a:extLst>
        </xdr:cNvPr>
        <xdr:cNvSpPr/>
      </xdr:nvSpPr>
      <xdr:spPr>
        <a:xfrm>
          <a:off x="194945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48895</xdr:rowOff>
    </xdr:from>
    <xdr:to>
      <xdr:col>107</xdr:col>
      <xdr:colOff>50800</xdr:colOff>
      <xdr:row>41</xdr:row>
      <xdr:rowOff>52070</xdr:rowOff>
    </xdr:to>
    <xdr:cxnSp macro="">
      <xdr:nvCxnSpPr>
        <xdr:cNvPr id="600" name="直線コネクタ 599">
          <a:extLst>
            <a:ext uri="{FF2B5EF4-FFF2-40B4-BE49-F238E27FC236}">
              <a16:creationId xmlns:a16="http://schemas.microsoft.com/office/drawing/2014/main" id="{2901A8B5-F8C4-438A-8FEF-3EC881A93F4D}"/>
            </a:ext>
          </a:extLst>
        </xdr:cNvPr>
        <xdr:cNvCxnSpPr/>
      </xdr:nvCxnSpPr>
      <xdr:spPr>
        <a:xfrm flipV="1">
          <a:off x="19545300" y="70783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3810</xdr:rowOff>
    </xdr:from>
    <xdr:to>
      <xdr:col>98</xdr:col>
      <xdr:colOff>38100</xdr:colOff>
      <xdr:row>41</xdr:row>
      <xdr:rowOff>105410</xdr:rowOff>
    </xdr:to>
    <xdr:sp macro="" textlink="">
      <xdr:nvSpPr>
        <xdr:cNvPr id="601" name="楕円 600">
          <a:extLst>
            <a:ext uri="{FF2B5EF4-FFF2-40B4-BE49-F238E27FC236}">
              <a16:creationId xmlns:a16="http://schemas.microsoft.com/office/drawing/2014/main" id="{445F15D0-2C60-4AF5-BE91-F074D94B097C}"/>
            </a:ext>
          </a:extLst>
        </xdr:cNvPr>
        <xdr:cNvSpPr/>
      </xdr:nvSpPr>
      <xdr:spPr>
        <a:xfrm>
          <a:off x="18605500" y="70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52070</xdr:rowOff>
    </xdr:from>
    <xdr:to>
      <xdr:col>102</xdr:col>
      <xdr:colOff>114300</xdr:colOff>
      <xdr:row>41</xdr:row>
      <xdr:rowOff>54610</xdr:rowOff>
    </xdr:to>
    <xdr:cxnSp macro="">
      <xdr:nvCxnSpPr>
        <xdr:cNvPr id="602" name="直線コネクタ 601">
          <a:extLst>
            <a:ext uri="{FF2B5EF4-FFF2-40B4-BE49-F238E27FC236}">
              <a16:creationId xmlns:a16="http://schemas.microsoft.com/office/drawing/2014/main" id="{121C21DA-FCF2-47D1-B352-31C21BB04C9A}"/>
            </a:ext>
          </a:extLst>
        </xdr:cNvPr>
        <xdr:cNvCxnSpPr/>
      </xdr:nvCxnSpPr>
      <xdr:spPr>
        <a:xfrm flipV="1">
          <a:off x="18656300" y="70815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38</xdr:row>
      <xdr:rowOff>114935</xdr:rowOff>
    </xdr:from>
    <xdr:ext cx="534670" cy="259080"/>
    <xdr:sp macro="" textlink="">
      <xdr:nvSpPr>
        <xdr:cNvPr id="603" name="n_1aveValue【一般廃棄物処理施設】&#10;一人当たり有形固定資産（償却資産）額">
          <a:extLst>
            <a:ext uri="{FF2B5EF4-FFF2-40B4-BE49-F238E27FC236}">
              <a16:creationId xmlns:a16="http://schemas.microsoft.com/office/drawing/2014/main" id="{B00682F3-9E4F-4C2F-8D95-DA56006F5617}"/>
            </a:ext>
          </a:extLst>
        </xdr:cNvPr>
        <xdr:cNvSpPr txBox="1"/>
      </xdr:nvSpPr>
      <xdr:spPr>
        <a:xfrm>
          <a:off x="21043265" y="6630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87,425</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38</xdr:row>
      <xdr:rowOff>149225</xdr:rowOff>
    </xdr:from>
    <xdr:ext cx="530860" cy="259080"/>
    <xdr:sp macro="" textlink="">
      <xdr:nvSpPr>
        <xdr:cNvPr id="604" name="n_2aveValue【一般廃棄物処理施設】&#10;一人当たり有形固定資産（償却資産）額">
          <a:extLst>
            <a:ext uri="{FF2B5EF4-FFF2-40B4-BE49-F238E27FC236}">
              <a16:creationId xmlns:a16="http://schemas.microsoft.com/office/drawing/2014/main" id="{7237CE4D-0898-4401-A377-972E1A6D9B43}"/>
            </a:ext>
          </a:extLst>
        </xdr:cNvPr>
        <xdr:cNvSpPr txBox="1"/>
      </xdr:nvSpPr>
      <xdr:spPr>
        <a:xfrm>
          <a:off x="20166965" y="66643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78,552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38</xdr:row>
      <xdr:rowOff>144780</xdr:rowOff>
    </xdr:from>
    <xdr:ext cx="530860" cy="255270"/>
    <xdr:sp macro="" textlink="">
      <xdr:nvSpPr>
        <xdr:cNvPr id="605" name="n_3aveValue【一般廃棄物処理施設】&#10;一人当たり有形固定資産（償却資産）額">
          <a:extLst>
            <a:ext uri="{FF2B5EF4-FFF2-40B4-BE49-F238E27FC236}">
              <a16:creationId xmlns:a16="http://schemas.microsoft.com/office/drawing/2014/main" id="{FC6D1127-D056-4C54-979C-F7C266F2651C}"/>
            </a:ext>
          </a:extLst>
        </xdr:cNvPr>
        <xdr:cNvSpPr txBox="1"/>
      </xdr:nvSpPr>
      <xdr:spPr>
        <a:xfrm>
          <a:off x="19277965" y="66598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39</xdr:row>
      <xdr:rowOff>15875</xdr:rowOff>
    </xdr:from>
    <xdr:ext cx="530860" cy="259080"/>
    <xdr:sp macro="" textlink="">
      <xdr:nvSpPr>
        <xdr:cNvPr id="606" name="n_4aveValue【一般廃棄物処理施設】&#10;一人当たり有形固定資産（償却資産）額">
          <a:extLst>
            <a:ext uri="{FF2B5EF4-FFF2-40B4-BE49-F238E27FC236}">
              <a16:creationId xmlns:a16="http://schemas.microsoft.com/office/drawing/2014/main" id="{3FDC1B14-0BD5-4113-8578-8B4A45AA5799}"/>
            </a:ext>
          </a:extLst>
        </xdr:cNvPr>
        <xdr:cNvSpPr txBox="1"/>
      </xdr:nvSpPr>
      <xdr:spPr>
        <a:xfrm>
          <a:off x="18388965" y="67024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68,477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41</xdr:row>
      <xdr:rowOff>86995</xdr:rowOff>
    </xdr:from>
    <xdr:ext cx="534670" cy="255270"/>
    <xdr:sp macro="" textlink="">
      <xdr:nvSpPr>
        <xdr:cNvPr id="607" name="n_1mainValue【一般廃棄物処理施設】&#10;一人当たり有形固定資産（償却資産）額">
          <a:extLst>
            <a:ext uri="{FF2B5EF4-FFF2-40B4-BE49-F238E27FC236}">
              <a16:creationId xmlns:a16="http://schemas.microsoft.com/office/drawing/2014/main" id="{452A6CDA-F921-4C92-A062-450B8AB8E33B}"/>
            </a:ext>
          </a:extLst>
        </xdr:cNvPr>
        <xdr:cNvSpPr txBox="1"/>
      </xdr:nvSpPr>
      <xdr:spPr>
        <a:xfrm>
          <a:off x="21043265" y="711644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43,115</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90805</xdr:rowOff>
    </xdr:from>
    <xdr:ext cx="530860" cy="258445"/>
    <xdr:sp macro="" textlink="">
      <xdr:nvSpPr>
        <xdr:cNvPr id="608" name="n_2mainValue【一般廃棄物処理施設】&#10;一人当たり有形固定資産（償却資産）額">
          <a:extLst>
            <a:ext uri="{FF2B5EF4-FFF2-40B4-BE49-F238E27FC236}">
              <a16:creationId xmlns:a16="http://schemas.microsoft.com/office/drawing/2014/main" id="{D24C4A4F-66D2-4235-BC9A-C02DB32FEE87}"/>
            </a:ext>
          </a:extLst>
        </xdr:cNvPr>
        <xdr:cNvSpPr txBox="1"/>
      </xdr:nvSpPr>
      <xdr:spPr>
        <a:xfrm>
          <a:off x="20166965" y="71202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42,153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41</xdr:row>
      <xdr:rowOff>93980</xdr:rowOff>
    </xdr:from>
    <xdr:ext cx="530860" cy="259080"/>
    <xdr:sp macro="" textlink="">
      <xdr:nvSpPr>
        <xdr:cNvPr id="609" name="n_3mainValue【一般廃棄物処理施設】&#10;一人当たり有形固定資産（償却資産）額">
          <a:extLst>
            <a:ext uri="{FF2B5EF4-FFF2-40B4-BE49-F238E27FC236}">
              <a16:creationId xmlns:a16="http://schemas.microsoft.com/office/drawing/2014/main" id="{9E73D672-B621-499D-A56D-29BFBE731CD4}"/>
            </a:ext>
          </a:extLst>
        </xdr:cNvPr>
        <xdr:cNvSpPr txBox="1"/>
      </xdr:nvSpPr>
      <xdr:spPr>
        <a:xfrm>
          <a:off x="19277965" y="71234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41,392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41</xdr:row>
      <xdr:rowOff>96520</xdr:rowOff>
    </xdr:from>
    <xdr:ext cx="530860" cy="259080"/>
    <xdr:sp macro="" textlink="">
      <xdr:nvSpPr>
        <xdr:cNvPr id="610" name="n_4mainValue【一般廃棄物処理施設】&#10;一人当たり有形固定資産（償却資産）額">
          <a:extLst>
            <a:ext uri="{FF2B5EF4-FFF2-40B4-BE49-F238E27FC236}">
              <a16:creationId xmlns:a16="http://schemas.microsoft.com/office/drawing/2014/main" id="{765753CE-077D-4BB7-A38F-8902491469CE}"/>
            </a:ext>
          </a:extLst>
        </xdr:cNvPr>
        <xdr:cNvSpPr txBox="1"/>
      </xdr:nvSpPr>
      <xdr:spPr>
        <a:xfrm>
          <a:off x="18388965" y="71259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40,739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D98B9FB9-7911-4396-8133-810FC64D9B1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DC9904FC-0946-44AF-99BB-3A003E68BCF9}"/>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F574BC38-F49A-4F6A-BA6B-3832BD970376}"/>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5C2FEB03-2ACF-45ED-A8CF-7ECF7BA4EF09}"/>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4D9E1ECA-DBFB-45E7-9C90-9927DD6E90D3}"/>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E398B20F-64A5-424F-B243-9EB7A32C8C5A}"/>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2827B6F2-5D08-433B-AC93-F03EF6AED903}"/>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A3473175-9C71-4BCB-A280-30DDCEFAB2A2}"/>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4640" cy="225425"/>
    <xdr:sp macro="" textlink="">
      <xdr:nvSpPr>
        <xdr:cNvPr id="619" name="テキスト ボックス 618">
          <a:extLst>
            <a:ext uri="{FF2B5EF4-FFF2-40B4-BE49-F238E27FC236}">
              <a16:creationId xmlns:a16="http://schemas.microsoft.com/office/drawing/2014/main" id="{BFB09F7A-D055-443F-912C-BCFD327D2CC8}"/>
            </a:ext>
          </a:extLst>
        </xdr:cNvPr>
        <xdr:cNvSpPr txBox="1"/>
      </xdr:nvSpPr>
      <xdr:spPr>
        <a:xfrm>
          <a:off x="12407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A0C8A447-5612-43F3-9CDD-AC7CD5E27832}"/>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3550" cy="255270"/>
    <xdr:sp macro="" textlink="">
      <xdr:nvSpPr>
        <xdr:cNvPr id="621" name="テキスト ボックス 620">
          <a:extLst>
            <a:ext uri="{FF2B5EF4-FFF2-40B4-BE49-F238E27FC236}">
              <a16:creationId xmlns:a16="http://schemas.microsoft.com/office/drawing/2014/main" id="{E1244A69-00A5-4B50-B9ED-72DA5D687DA0}"/>
            </a:ext>
          </a:extLst>
        </xdr:cNvPr>
        <xdr:cNvSpPr txBox="1"/>
      </xdr:nvSpPr>
      <xdr:spPr>
        <a:xfrm>
          <a:off x="11978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622" name="直線コネクタ 621">
          <a:extLst>
            <a:ext uri="{FF2B5EF4-FFF2-40B4-BE49-F238E27FC236}">
              <a16:creationId xmlns:a16="http://schemas.microsoft.com/office/drawing/2014/main" id="{EDDB4F58-D79E-4CF2-8FAD-86C543B848E8}"/>
            </a:ext>
          </a:extLst>
        </xdr:cNvPr>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3550" cy="259080"/>
    <xdr:sp macro="" textlink="">
      <xdr:nvSpPr>
        <xdr:cNvPr id="623" name="テキスト ボックス 622">
          <a:extLst>
            <a:ext uri="{FF2B5EF4-FFF2-40B4-BE49-F238E27FC236}">
              <a16:creationId xmlns:a16="http://schemas.microsoft.com/office/drawing/2014/main" id="{5E6AFEBE-1772-489B-A13E-FFF9EBC15B87}"/>
            </a:ext>
          </a:extLst>
        </xdr:cNvPr>
        <xdr:cNvSpPr txBox="1"/>
      </xdr:nvSpPr>
      <xdr:spPr>
        <a:xfrm>
          <a:off x="11978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624" name="直線コネクタ 623">
          <a:extLst>
            <a:ext uri="{FF2B5EF4-FFF2-40B4-BE49-F238E27FC236}">
              <a16:creationId xmlns:a16="http://schemas.microsoft.com/office/drawing/2014/main" id="{4A49EDF7-227D-4DAF-89D3-8A68580B7100}"/>
            </a:ext>
          </a:extLst>
        </xdr:cNvPr>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625" name="テキスト ボックス 624">
          <a:extLst>
            <a:ext uri="{FF2B5EF4-FFF2-40B4-BE49-F238E27FC236}">
              <a16:creationId xmlns:a16="http://schemas.microsoft.com/office/drawing/2014/main" id="{A64F7F94-A313-449D-9D69-3C0F7DFB7D67}"/>
            </a:ext>
          </a:extLst>
        </xdr:cNvPr>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626" name="直線コネクタ 625">
          <a:extLst>
            <a:ext uri="{FF2B5EF4-FFF2-40B4-BE49-F238E27FC236}">
              <a16:creationId xmlns:a16="http://schemas.microsoft.com/office/drawing/2014/main" id="{4BE70B8F-6C97-4ABE-89A3-8BBE6BA80C34}"/>
            </a:ext>
          </a:extLst>
        </xdr:cNvPr>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5270"/>
    <xdr:sp macro="" textlink="">
      <xdr:nvSpPr>
        <xdr:cNvPr id="627" name="テキスト ボックス 626">
          <a:extLst>
            <a:ext uri="{FF2B5EF4-FFF2-40B4-BE49-F238E27FC236}">
              <a16:creationId xmlns:a16="http://schemas.microsoft.com/office/drawing/2014/main" id="{F31AB95C-91FC-4CE1-B662-ED2A1E2A84BD}"/>
            </a:ext>
          </a:extLst>
        </xdr:cNvPr>
        <xdr:cNvSpPr txBox="1"/>
      </xdr:nvSpPr>
      <xdr:spPr>
        <a:xfrm>
          <a:off x="12042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628" name="直線コネクタ 627">
          <a:extLst>
            <a:ext uri="{FF2B5EF4-FFF2-40B4-BE49-F238E27FC236}">
              <a16:creationId xmlns:a16="http://schemas.microsoft.com/office/drawing/2014/main" id="{66018C5C-6C18-41D7-AD23-63CE658DE869}"/>
            </a:ext>
          </a:extLst>
        </xdr:cNvPr>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629" name="テキスト ボックス 628">
          <a:extLst>
            <a:ext uri="{FF2B5EF4-FFF2-40B4-BE49-F238E27FC236}">
              <a16:creationId xmlns:a16="http://schemas.microsoft.com/office/drawing/2014/main" id="{65EF9F3D-47B2-4ED8-B324-DD04D0C66702}"/>
            </a:ext>
          </a:extLst>
        </xdr:cNvPr>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630" name="直線コネクタ 629">
          <a:extLst>
            <a:ext uri="{FF2B5EF4-FFF2-40B4-BE49-F238E27FC236}">
              <a16:creationId xmlns:a16="http://schemas.microsoft.com/office/drawing/2014/main" id="{6D05A091-8AF0-4C0A-A9A5-D7E44579D782}"/>
            </a:ext>
          </a:extLst>
        </xdr:cNvPr>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5270"/>
    <xdr:sp macro="" textlink="">
      <xdr:nvSpPr>
        <xdr:cNvPr id="631" name="テキスト ボックス 630">
          <a:extLst>
            <a:ext uri="{FF2B5EF4-FFF2-40B4-BE49-F238E27FC236}">
              <a16:creationId xmlns:a16="http://schemas.microsoft.com/office/drawing/2014/main" id="{995485A8-27E4-4505-B763-4E9FF79568F8}"/>
            </a:ext>
          </a:extLst>
        </xdr:cNvPr>
        <xdr:cNvSpPr txBox="1"/>
      </xdr:nvSpPr>
      <xdr:spPr>
        <a:xfrm>
          <a:off x="12042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632" name="直線コネクタ 631">
          <a:extLst>
            <a:ext uri="{FF2B5EF4-FFF2-40B4-BE49-F238E27FC236}">
              <a16:creationId xmlns:a16="http://schemas.microsoft.com/office/drawing/2014/main" id="{494728A0-E123-4088-9FFA-AC15A7A24921}"/>
            </a:ext>
          </a:extLst>
        </xdr:cNvPr>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5280" cy="259080"/>
    <xdr:sp macro="" textlink="">
      <xdr:nvSpPr>
        <xdr:cNvPr id="633" name="テキスト ボックス 632">
          <a:extLst>
            <a:ext uri="{FF2B5EF4-FFF2-40B4-BE49-F238E27FC236}">
              <a16:creationId xmlns:a16="http://schemas.microsoft.com/office/drawing/2014/main" id="{13FF0D72-9CFA-46A0-A516-470DCB9CE2F3}"/>
            </a:ext>
          </a:extLst>
        </xdr:cNvPr>
        <xdr:cNvSpPr txBox="1"/>
      </xdr:nvSpPr>
      <xdr:spPr>
        <a:xfrm>
          <a:off x="12106910" y="932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876F4947-4F43-4F6C-9F69-5F7A692DFF0C}"/>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F6E3BD7E-E4B2-42BE-9C1C-A407E608976D}"/>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32385</xdr:rowOff>
    </xdr:from>
    <xdr:to>
      <xdr:col>85</xdr:col>
      <xdr:colOff>126365</xdr:colOff>
      <xdr:row>64</xdr:row>
      <xdr:rowOff>128905</xdr:rowOff>
    </xdr:to>
    <xdr:cxnSp macro="">
      <xdr:nvCxnSpPr>
        <xdr:cNvPr id="636" name="直線コネクタ 635">
          <a:extLst>
            <a:ext uri="{FF2B5EF4-FFF2-40B4-BE49-F238E27FC236}">
              <a16:creationId xmlns:a16="http://schemas.microsoft.com/office/drawing/2014/main" id="{66E0CE93-5119-4311-94D0-3E32418D09A3}"/>
            </a:ext>
          </a:extLst>
        </xdr:cNvPr>
        <xdr:cNvCxnSpPr/>
      </xdr:nvCxnSpPr>
      <xdr:spPr>
        <a:xfrm flipV="1">
          <a:off x="16318865" y="9633585"/>
          <a:ext cx="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132715</xdr:rowOff>
    </xdr:from>
    <xdr:ext cx="405130" cy="255270"/>
    <xdr:sp macro="" textlink="">
      <xdr:nvSpPr>
        <xdr:cNvPr id="637" name="【保健センター・保健所】&#10;有形固定資産減価償却率最小値テキスト">
          <a:extLst>
            <a:ext uri="{FF2B5EF4-FFF2-40B4-BE49-F238E27FC236}">
              <a16:creationId xmlns:a16="http://schemas.microsoft.com/office/drawing/2014/main" id="{2126C436-A097-47FD-8B5F-23B1BDA9E84B}"/>
            </a:ext>
          </a:extLst>
        </xdr:cNvPr>
        <xdr:cNvSpPr txBox="1"/>
      </xdr:nvSpPr>
      <xdr:spPr>
        <a:xfrm>
          <a:off x="16357600" y="1110551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128905</xdr:rowOff>
    </xdr:from>
    <xdr:to>
      <xdr:col>86</xdr:col>
      <xdr:colOff>25400</xdr:colOff>
      <xdr:row>64</xdr:row>
      <xdr:rowOff>128905</xdr:rowOff>
    </xdr:to>
    <xdr:cxnSp macro="">
      <xdr:nvCxnSpPr>
        <xdr:cNvPr id="638" name="直線コネクタ 637">
          <a:extLst>
            <a:ext uri="{FF2B5EF4-FFF2-40B4-BE49-F238E27FC236}">
              <a16:creationId xmlns:a16="http://schemas.microsoft.com/office/drawing/2014/main" id="{117286BA-7A4E-4504-BAA3-2244A34DEED3}"/>
            </a:ext>
          </a:extLst>
        </xdr:cNvPr>
        <xdr:cNvCxnSpPr/>
      </xdr:nvCxnSpPr>
      <xdr:spPr>
        <a:xfrm>
          <a:off x="16230600" y="1110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150495</xdr:rowOff>
    </xdr:from>
    <xdr:ext cx="405130" cy="259080"/>
    <xdr:sp macro="" textlink="">
      <xdr:nvSpPr>
        <xdr:cNvPr id="639" name="【保健センター・保健所】&#10;有形固定資産減価償却率最大値テキスト">
          <a:extLst>
            <a:ext uri="{FF2B5EF4-FFF2-40B4-BE49-F238E27FC236}">
              <a16:creationId xmlns:a16="http://schemas.microsoft.com/office/drawing/2014/main" id="{AA50F208-6214-4922-B122-C59F8344CB9E}"/>
            </a:ext>
          </a:extLst>
        </xdr:cNvPr>
        <xdr:cNvSpPr txBox="1"/>
      </xdr:nvSpPr>
      <xdr:spPr>
        <a:xfrm>
          <a:off x="16357600" y="9408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640" name="直線コネクタ 639">
          <a:extLst>
            <a:ext uri="{FF2B5EF4-FFF2-40B4-BE49-F238E27FC236}">
              <a16:creationId xmlns:a16="http://schemas.microsoft.com/office/drawing/2014/main" id="{DBF5E2E2-30DD-4B12-9652-857FE54B1356}"/>
            </a:ext>
          </a:extLst>
        </xdr:cNvPr>
        <xdr:cNvCxnSpPr/>
      </xdr:nvCxnSpPr>
      <xdr:spPr>
        <a:xfrm>
          <a:off x="16230600" y="9633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60325</xdr:rowOff>
    </xdr:from>
    <xdr:ext cx="405130" cy="259080"/>
    <xdr:sp macro="" textlink="">
      <xdr:nvSpPr>
        <xdr:cNvPr id="641" name="【保健センター・保健所】&#10;有形固定資産減価償却率平均値テキスト">
          <a:extLst>
            <a:ext uri="{FF2B5EF4-FFF2-40B4-BE49-F238E27FC236}">
              <a16:creationId xmlns:a16="http://schemas.microsoft.com/office/drawing/2014/main" id="{A5E626CE-6A5C-458D-87CB-4022BA86F6A1}"/>
            </a:ext>
          </a:extLst>
        </xdr:cNvPr>
        <xdr:cNvSpPr txBox="1"/>
      </xdr:nvSpPr>
      <xdr:spPr>
        <a:xfrm>
          <a:off x="16357600" y="101758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37465</xdr:rowOff>
    </xdr:from>
    <xdr:to>
      <xdr:col>85</xdr:col>
      <xdr:colOff>177800</xdr:colOff>
      <xdr:row>60</xdr:row>
      <xdr:rowOff>139065</xdr:rowOff>
    </xdr:to>
    <xdr:sp macro="" textlink="">
      <xdr:nvSpPr>
        <xdr:cNvPr id="642" name="フローチャート: 判断 641">
          <a:extLst>
            <a:ext uri="{FF2B5EF4-FFF2-40B4-BE49-F238E27FC236}">
              <a16:creationId xmlns:a16="http://schemas.microsoft.com/office/drawing/2014/main" id="{518E3743-1C21-4542-AE20-29A94A2CD376}"/>
            </a:ext>
          </a:extLst>
        </xdr:cNvPr>
        <xdr:cNvSpPr/>
      </xdr:nvSpPr>
      <xdr:spPr>
        <a:xfrm>
          <a:off x="16268700" y="1032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xdr:rowOff>
    </xdr:from>
    <xdr:to>
      <xdr:col>81</xdr:col>
      <xdr:colOff>101600</xdr:colOff>
      <xdr:row>60</xdr:row>
      <xdr:rowOff>117475</xdr:rowOff>
    </xdr:to>
    <xdr:sp macro="" textlink="">
      <xdr:nvSpPr>
        <xdr:cNvPr id="643" name="フローチャート: 判断 642">
          <a:extLst>
            <a:ext uri="{FF2B5EF4-FFF2-40B4-BE49-F238E27FC236}">
              <a16:creationId xmlns:a16="http://schemas.microsoft.com/office/drawing/2014/main" id="{F2226AB0-A4C5-402A-9BBD-1E45FEC1559A}"/>
            </a:ext>
          </a:extLst>
        </xdr:cNvPr>
        <xdr:cNvSpPr/>
      </xdr:nvSpPr>
      <xdr:spPr>
        <a:xfrm>
          <a:off x="15430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164465</xdr:rowOff>
    </xdr:from>
    <xdr:to>
      <xdr:col>76</xdr:col>
      <xdr:colOff>165100</xdr:colOff>
      <xdr:row>60</xdr:row>
      <xdr:rowOff>94615</xdr:rowOff>
    </xdr:to>
    <xdr:sp macro="" textlink="">
      <xdr:nvSpPr>
        <xdr:cNvPr id="644" name="フローチャート: 判断 643">
          <a:extLst>
            <a:ext uri="{FF2B5EF4-FFF2-40B4-BE49-F238E27FC236}">
              <a16:creationId xmlns:a16="http://schemas.microsoft.com/office/drawing/2014/main" id="{658A5154-4272-490D-87EC-410775CFECD5}"/>
            </a:ext>
          </a:extLst>
        </xdr:cNvPr>
        <xdr:cNvSpPr/>
      </xdr:nvSpPr>
      <xdr:spPr>
        <a:xfrm>
          <a:off x="14541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168275</xdr:rowOff>
    </xdr:from>
    <xdr:to>
      <xdr:col>72</xdr:col>
      <xdr:colOff>38100</xdr:colOff>
      <xdr:row>60</xdr:row>
      <xdr:rowOff>98425</xdr:rowOff>
    </xdr:to>
    <xdr:sp macro="" textlink="">
      <xdr:nvSpPr>
        <xdr:cNvPr id="645" name="フローチャート: 判断 644">
          <a:extLst>
            <a:ext uri="{FF2B5EF4-FFF2-40B4-BE49-F238E27FC236}">
              <a16:creationId xmlns:a16="http://schemas.microsoft.com/office/drawing/2014/main" id="{991B2254-4420-4FEA-A80F-79320D260BBA}"/>
            </a:ext>
          </a:extLst>
        </xdr:cNvPr>
        <xdr:cNvSpPr/>
      </xdr:nvSpPr>
      <xdr:spPr>
        <a:xfrm>
          <a:off x="13652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646" name="フローチャート: 判断 645">
          <a:extLst>
            <a:ext uri="{FF2B5EF4-FFF2-40B4-BE49-F238E27FC236}">
              <a16:creationId xmlns:a16="http://schemas.microsoft.com/office/drawing/2014/main" id="{BF1CB070-C7AC-43C5-B172-7E0352A50B42}"/>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5270"/>
    <xdr:sp macro="" textlink="">
      <xdr:nvSpPr>
        <xdr:cNvPr id="647" name="テキスト ボックス 646">
          <a:extLst>
            <a:ext uri="{FF2B5EF4-FFF2-40B4-BE49-F238E27FC236}">
              <a16:creationId xmlns:a16="http://schemas.microsoft.com/office/drawing/2014/main" id="{03ED5244-EFCE-44E2-B564-34EB535458D3}"/>
            </a:ext>
          </a:extLst>
        </xdr:cNvPr>
        <xdr:cNvSpPr txBox="1"/>
      </xdr:nvSpPr>
      <xdr:spPr>
        <a:xfrm>
          <a:off x="16129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5270"/>
    <xdr:sp macro="" textlink="">
      <xdr:nvSpPr>
        <xdr:cNvPr id="648" name="テキスト ボックス 647">
          <a:extLst>
            <a:ext uri="{FF2B5EF4-FFF2-40B4-BE49-F238E27FC236}">
              <a16:creationId xmlns:a16="http://schemas.microsoft.com/office/drawing/2014/main" id="{02F1EBDA-DD67-4F0D-93C4-19DADBD67F67}"/>
            </a:ext>
          </a:extLst>
        </xdr:cNvPr>
        <xdr:cNvSpPr txBox="1"/>
      </xdr:nvSpPr>
      <xdr:spPr>
        <a:xfrm>
          <a:off x="1529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5270"/>
    <xdr:sp macro="" textlink="">
      <xdr:nvSpPr>
        <xdr:cNvPr id="649" name="テキスト ボックス 648">
          <a:extLst>
            <a:ext uri="{FF2B5EF4-FFF2-40B4-BE49-F238E27FC236}">
              <a16:creationId xmlns:a16="http://schemas.microsoft.com/office/drawing/2014/main" id="{B334842E-EBC7-41B9-AAC5-EBFF87DD895F}"/>
            </a:ext>
          </a:extLst>
        </xdr:cNvPr>
        <xdr:cNvSpPr txBox="1"/>
      </xdr:nvSpPr>
      <xdr:spPr>
        <a:xfrm>
          <a:off x="1440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5270"/>
    <xdr:sp macro="" textlink="">
      <xdr:nvSpPr>
        <xdr:cNvPr id="650" name="テキスト ボックス 649">
          <a:extLst>
            <a:ext uri="{FF2B5EF4-FFF2-40B4-BE49-F238E27FC236}">
              <a16:creationId xmlns:a16="http://schemas.microsoft.com/office/drawing/2014/main" id="{DD4D276C-165C-4D8D-A023-23F74755F6AC}"/>
            </a:ext>
          </a:extLst>
        </xdr:cNvPr>
        <xdr:cNvSpPr txBox="1"/>
      </xdr:nvSpPr>
      <xdr:spPr>
        <a:xfrm>
          <a:off x="1351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5270"/>
    <xdr:sp macro="" textlink="">
      <xdr:nvSpPr>
        <xdr:cNvPr id="651" name="テキスト ボックス 650">
          <a:extLst>
            <a:ext uri="{FF2B5EF4-FFF2-40B4-BE49-F238E27FC236}">
              <a16:creationId xmlns:a16="http://schemas.microsoft.com/office/drawing/2014/main" id="{DD829D73-BBA1-4926-B391-59CCF1DA3E9A}"/>
            </a:ext>
          </a:extLst>
        </xdr:cNvPr>
        <xdr:cNvSpPr txBox="1"/>
      </xdr:nvSpPr>
      <xdr:spPr>
        <a:xfrm>
          <a:off x="1262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60</xdr:row>
      <xdr:rowOff>171450</xdr:rowOff>
    </xdr:from>
    <xdr:to>
      <xdr:col>85</xdr:col>
      <xdr:colOff>177800</xdr:colOff>
      <xdr:row>61</xdr:row>
      <xdr:rowOff>101600</xdr:rowOff>
    </xdr:to>
    <xdr:sp macro="" textlink="">
      <xdr:nvSpPr>
        <xdr:cNvPr id="652" name="楕円 651">
          <a:extLst>
            <a:ext uri="{FF2B5EF4-FFF2-40B4-BE49-F238E27FC236}">
              <a16:creationId xmlns:a16="http://schemas.microsoft.com/office/drawing/2014/main" id="{F147FC01-F98C-4A9C-9E07-27DCDFA66415}"/>
            </a:ext>
          </a:extLst>
        </xdr:cNvPr>
        <xdr:cNvSpPr/>
      </xdr:nvSpPr>
      <xdr:spPr>
        <a:xfrm>
          <a:off x="162687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149860</xdr:rowOff>
    </xdr:from>
    <xdr:ext cx="405130" cy="259080"/>
    <xdr:sp macro="" textlink="">
      <xdr:nvSpPr>
        <xdr:cNvPr id="653" name="【保健センター・保健所】&#10;有形固定資産減価償却率該当値テキスト">
          <a:extLst>
            <a:ext uri="{FF2B5EF4-FFF2-40B4-BE49-F238E27FC236}">
              <a16:creationId xmlns:a16="http://schemas.microsoft.com/office/drawing/2014/main" id="{9BD39518-2A08-422C-84D6-74B4DFBDD1CE}"/>
            </a:ext>
          </a:extLst>
        </xdr:cNvPr>
        <xdr:cNvSpPr txBox="1"/>
      </xdr:nvSpPr>
      <xdr:spPr>
        <a:xfrm>
          <a:off x="16357600" y="10436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145415</xdr:rowOff>
    </xdr:from>
    <xdr:to>
      <xdr:col>81</xdr:col>
      <xdr:colOff>101600</xdr:colOff>
      <xdr:row>61</xdr:row>
      <xdr:rowOff>75565</xdr:rowOff>
    </xdr:to>
    <xdr:sp macro="" textlink="">
      <xdr:nvSpPr>
        <xdr:cNvPr id="654" name="楕円 653">
          <a:extLst>
            <a:ext uri="{FF2B5EF4-FFF2-40B4-BE49-F238E27FC236}">
              <a16:creationId xmlns:a16="http://schemas.microsoft.com/office/drawing/2014/main" id="{4EC609F9-D4AF-4354-B0BD-185723437ACC}"/>
            </a:ext>
          </a:extLst>
        </xdr:cNvPr>
        <xdr:cNvSpPr/>
      </xdr:nvSpPr>
      <xdr:spPr>
        <a:xfrm>
          <a:off x="15430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24765</xdr:rowOff>
    </xdr:from>
    <xdr:to>
      <xdr:col>85</xdr:col>
      <xdr:colOff>127000</xdr:colOff>
      <xdr:row>61</xdr:row>
      <xdr:rowOff>50800</xdr:rowOff>
    </xdr:to>
    <xdr:cxnSp macro="">
      <xdr:nvCxnSpPr>
        <xdr:cNvPr id="655" name="直線コネクタ 654">
          <a:extLst>
            <a:ext uri="{FF2B5EF4-FFF2-40B4-BE49-F238E27FC236}">
              <a16:creationId xmlns:a16="http://schemas.microsoft.com/office/drawing/2014/main" id="{D0A45D3B-890B-4A38-9A05-83F271000A31}"/>
            </a:ext>
          </a:extLst>
        </xdr:cNvPr>
        <xdr:cNvCxnSpPr/>
      </xdr:nvCxnSpPr>
      <xdr:spPr>
        <a:xfrm>
          <a:off x="15481300" y="1048321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118745</xdr:rowOff>
    </xdr:from>
    <xdr:to>
      <xdr:col>76</xdr:col>
      <xdr:colOff>165100</xdr:colOff>
      <xdr:row>61</xdr:row>
      <xdr:rowOff>48895</xdr:rowOff>
    </xdr:to>
    <xdr:sp macro="" textlink="">
      <xdr:nvSpPr>
        <xdr:cNvPr id="656" name="楕円 655">
          <a:extLst>
            <a:ext uri="{FF2B5EF4-FFF2-40B4-BE49-F238E27FC236}">
              <a16:creationId xmlns:a16="http://schemas.microsoft.com/office/drawing/2014/main" id="{9686CE95-4AE1-4BDF-BA10-D0FDA96F0EFB}"/>
            </a:ext>
          </a:extLst>
        </xdr:cNvPr>
        <xdr:cNvSpPr/>
      </xdr:nvSpPr>
      <xdr:spPr>
        <a:xfrm>
          <a:off x="14541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169545</xdr:rowOff>
    </xdr:from>
    <xdr:to>
      <xdr:col>81</xdr:col>
      <xdr:colOff>50800</xdr:colOff>
      <xdr:row>61</xdr:row>
      <xdr:rowOff>24765</xdr:rowOff>
    </xdr:to>
    <xdr:cxnSp macro="">
      <xdr:nvCxnSpPr>
        <xdr:cNvPr id="657" name="直線コネクタ 656">
          <a:extLst>
            <a:ext uri="{FF2B5EF4-FFF2-40B4-BE49-F238E27FC236}">
              <a16:creationId xmlns:a16="http://schemas.microsoft.com/office/drawing/2014/main" id="{073C0595-8BF1-4499-AB2D-E89782E8C174}"/>
            </a:ext>
          </a:extLst>
        </xdr:cNvPr>
        <xdr:cNvCxnSpPr/>
      </xdr:nvCxnSpPr>
      <xdr:spPr>
        <a:xfrm>
          <a:off x="14592300" y="104565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92710</xdr:rowOff>
    </xdr:from>
    <xdr:to>
      <xdr:col>72</xdr:col>
      <xdr:colOff>38100</xdr:colOff>
      <xdr:row>61</xdr:row>
      <xdr:rowOff>22860</xdr:rowOff>
    </xdr:to>
    <xdr:sp macro="" textlink="">
      <xdr:nvSpPr>
        <xdr:cNvPr id="658" name="楕円 657">
          <a:extLst>
            <a:ext uri="{FF2B5EF4-FFF2-40B4-BE49-F238E27FC236}">
              <a16:creationId xmlns:a16="http://schemas.microsoft.com/office/drawing/2014/main" id="{6094BC2D-E23E-4077-BA8C-BA324C9BBC9A}"/>
            </a:ext>
          </a:extLst>
        </xdr:cNvPr>
        <xdr:cNvSpPr/>
      </xdr:nvSpPr>
      <xdr:spPr>
        <a:xfrm>
          <a:off x="13652500" y="1037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143510</xdr:rowOff>
    </xdr:from>
    <xdr:to>
      <xdr:col>76</xdr:col>
      <xdr:colOff>114300</xdr:colOff>
      <xdr:row>60</xdr:row>
      <xdr:rowOff>169545</xdr:rowOff>
    </xdr:to>
    <xdr:cxnSp macro="">
      <xdr:nvCxnSpPr>
        <xdr:cNvPr id="659" name="直線コネクタ 658">
          <a:extLst>
            <a:ext uri="{FF2B5EF4-FFF2-40B4-BE49-F238E27FC236}">
              <a16:creationId xmlns:a16="http://schemas.microsoft.com/office/drawing/2014/main" id="{3ECF3F3A-B9CC-4936-AF2D-998139678D2D}"/>
            </a:ext>
          </a:extLst>
        </xdr:cNvPr>
        <xdr:cNvCxnSpPr/>
      </xdr:nvCxnSpPr>
      <xdr:spPr>
        <a:xfrm>
          <a:off x="13703300" y="1043051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65405</xdr:rowOff>
    </xdr:from>
    <xdr:to>
      <xdr:col>67</xdr:col>
      <xdr:colOff>101600</xdr:colOff>
      <xdr:row>60</xdr:row>
      <xdr:rowOff>167005</xdr:rowOff>
    </xdr:to>
    <xdr:sp macro="" textlink="">
      <xdr:nvSpPr>
        <xdr:cNvPr id="660" name="楕円 659">
          <a:extLst>
            <a:ext uri="{FF2B5EF4-FFF2-40B4-BE49-F238E27FC236}">
              <a16:creationId xmlns:a16="http://schemas.microsoft.com/office/drawing/2014/main" id="{8185AACC-85CA-448E-BFB5-F953CB640FED}"/>
            </a:ext>
          </a:extLst>
        </xdr:cNvPr>
        <xdr:cNvSpPr/>
      </xdr:nvSpPr>
      <xdr:spPr>
        <a:xfrm>
          <a:off x="12763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116205</xdr:rowOff>
    </xdr:from>
    <xdr:to>
      <xdr:col>71</xdr:col>
      <xdr:colOff>177800</xdr:colOff>
      <xdr:row>60</xdr:row>
      <xdr:rowOff>143510</xdr:rowOff>
    </xdr:to>
    <xdr:cxnSp macro="">
      <xdr:nvCxnSpPr>
        <xdr:cNvPr id="661" name="直線コネクタ 660">
          <a:extLst>
            <a:ext uri="{FF2B5EF4-FFF2-40B4-BE49-F238E27FC236}">
              <a16:creationId xmlns:a16="http://schemas.microsoft.com/office/drawing/2014/main" id="{E434DA87-3AF0-4CF1-A3C5-F9584A749C25}"/>
            </a:ext>
          </a:extLst>
        </xdr:cNvPr>
        <xdr:cNvCxnSpPr/>
      </xdr:nvCxnSpPr>
      <xdr:spPr>
        <a:xfrm>
          <a:off x="12814300" y="1040320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133985</xdr:rowOff>
    </xdr:from>
    <xdr:ext cx="405130" cy="255270"/>
    <xdr:sp macro="" textlink="">
      <xdr:nvSpPr>
        <xdr:cNvPr id="662" name="n_1aveValue【保健センター・保健所】&#10;有形固定資産減価償却率">
          <a:extLst>
            <a:ext uri="{FF2B5EF4-FFF2-40B4-BE49-F238E27FC236}">
              <a16:creationId xmlns:a16="http://schemas.microsoft.com/office/drawing/2014/main" id="{1B08B3DA-B35F-416D-B1E7-721A75A376F1}"/>
            </a:ext>
          </a:extLst>
        </xdr:cNvPr>
        <xdr:cNvSpPr txBox="1"/>
      </xdr:nvSpPr>
      <xdr:spPr>
        <a:xfrm>
          <a:off x="15266035" y="1007808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111125</xdr:rowOff>
    </xdr:from>
    <xdr:ext cx="401320" cy="255270"/>
    <xdr:sp macro="" textlink="">
      <xdr:nvSpPr>
        <xdr:cNvPr id="663" name="n_2aveValue【保健センター・保健所】&#10;有形固定資産減価償却率">
          <a:extLst>
            <a:ext uri="{FF2B5EF4-FFF2-40B4-BE49-F238E27FC236}">
              <a16:creationId xmlns:a16="http://schemas.microsoft.com/office/drawing/2014/main" id="{0C2CDE08-3C5D-413C-80F6-A93DFE843163}"/>
            </a:ext>
          </a:extLst>
        </xdr:cNvPr>
        <xdr:cNvSpPr txBox="1"/>
      </xdr:nvSpPr>
      <xdr:spPr>
        <a:xfrm>
          <a:off x="14389735" y="100552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114935</xdr:rowOff>
    </xdr:from>
    <xdr:ext cx="401320" cy="259080"/>
    <xdr:sp macro="" textlink="">
      <xdr:nvSpPr>
        <xdr:cNvPr id="664" name="n_3aveValue【保健センター・保健所】&#10;有形固定資産減価償却率">
          <a:extLst>
            <a:ext uri="{FF2B5EF4-FFF2-40B4-BE49-F238E27FC236}">
              <a16:creationId xmlns:a16="http://schemas.microsoft.com/office/drawing/2014/main" id="{0E6904A7-0D59-43B1-B62C-4DCC20E09FAC}"/>
            </a:ext>
          </a:extLst>
        </xdr:cNvPr>
        <xdr:cNvSpPr txBox="1"/>
      </xdr:nvSpPr>
      <xdr:spPr>
        <a:xfrm>
          <a:off x="13500735" y="1005903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92075</xdr:rowOff>
    </xdr:from>
    <xdr:ext cx="401320" cy="259080"/>
    <xdr:sp macro="" textlink="">
      <xdr:nvSpPr>
        <xdr:cNvPr id="665" name="n_4aveValue【保健センター・保健所】&#10;有形固定資産減価償却率">
          <a:extLst>
            <a:ext uri="{FF2B5EF4-FFF2-40B4-BE49-F238E27FC236}">
              <a16:creationId xmlns:a16="http://schemas.microsoft.com/office/drawing/2014/main" id="{13B9A675-52AC-4ACD-8E01-35F7242C00D2}"/>
            </a:ext>
          </a:extLst>
        </xdr:cNvPr>
        <xdr:cNvSpPr txBox="1"/>
      </xdr:nvSpPr>
      <xdr:spPr>
        <a:xfrm>
          <a:off x="12611735" y="100361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66675</xdr:rowOff>
    </xdr:from>
    <xdr:ext cx="405130" cy="255270"/>
    <xdr:sp macro="" textlink="">
      <xdr:nvSpPr>
        <xdr:cNvPr id="666" name="n_1mainValue【保健センター・保健所】&#10;有形固定資産減価償却率">
          <a:extLst>
            <a:ext uri="{FF2B5EF4-FFF2-40B4-BE49-F238E27FC236}">
              <a16:creationId xmlns:a16="http://schemas.microsoft.com/office/drawing/2014/main" id="{579884B2-465A-4AAE-A101-22117C644567}"/>
            </a:ext>
          </a:extLst>
        </xdr:cNvPr>
        <xdr:cNvSpPr txBox="1"/>
      </xdr:nvSpPr>
      <xdr:spPr>
        <a:xfrm>
          <a:off x="15266035" y="1052512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40640</xdr:rowOff>
    </xdr:from>
    <xdr:ext cx="401320" cy="255270"/>
    <xdr:sp macro="" textlink="">
      <xdr:nvSpPr>
        <xdr:cNvPr id="667" name="n_2mainValue【保健センター・保健所】&#10;有形固定資産減価償却率">
          <a:extLst>
            <a:ext uri="{FF2B5EF4-FFF2-40B4-BE49-F238E27FC236}">
              <a16:creationId xmlns:a16="http://schemas.microsoft.com/office/drawing/2014/main" id="{CEBB18EC-8D92-4F5C-AB8A-BCCAE3A3BE21}"/>
            </a:ext>
          </a:extLst>
        </xdr:cNvPr>
        <xdr:cNvSpPr txBox="1"/>
      </xdr:nvSpPr>
      <xdr:spPr>
        <a:xfrm>
          <a:off x="14389735" y="1049909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13970</xdr:rowOff>
    </xdr:from>
    <xdr:ext cx="401320" cy="259080"/>
    <xdr:sp macro="" textlink="">
      <xdr:nvSpPr>
        <xdr:cNvPr id="668" name="n_3mainValue【保健センター・保健所】&#10;有形固定資産減価償却率">
          <a:extLst>
            <a:ext uri="{FF2B5EF4-FFF2-40B4-BE49-F238E27FC236}">
              <a16:creationId xmlns:a16="http://schemas.microsoft.com/office/drawing/2014/main" id="{E57EE182-E6FE-4CAF-B827-C1154F05CDBC}"/>
            </a:ext>
          </a:extLst>
        </xdr:cNvPr>
        <xdr:cNvSpPr txBox="1"/>
      </xdr:nvSpPr>
      <xdr:spPr>
        <a:xfrm>
          <a:off x="13500735" y="104724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158115</xdr:rowOff>
    </xdr:from>
    <xdr:ext cx="401320" cy="255270"/>
    <xdr:sp macro="" textlink="">
      <xdr:nvSpPr>
        <xdr:cNvPr id="669" name="n_4mainValue【保健センター・保健所】&#10;有形固定資産減価償却率">
          <a:extLst>
            <a:ext uri="{FF2B5EF4-FFF2-40B4-BE49-F238E27FC236}">
              <a16:creationId xmlns:a16="http://schemas.microsoft.com/office/drawing/2014/main" id="{B75A5280-E897-411F-BB04-F3CE3803FDCB}"/>
            </a:ext>
          </a:extLst>
        </xdr:cNvPr>
        <xdr:cNvSpPr txBox="1"/>
      </xdr:nvSpPr>
      <xdr:spPr>
        <a:xfrm>
          <a:off x="12611735" y="1044511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591400E3-3FFA-4971-8C0B-D9D273C7037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97245EB0-7984-45AD-88A6-45C5EAB40C75}"/>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4A9A993A-F185-465D-A6C7-7F857A91B585}"/>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9BB74B78-A0DA-485D-A07C-118F8775C18C}"/>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D178FC86-6923-4428-9846-C56AA618AFAF}"/>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903D8EDD-0FAB-4E11-BE57-7033736ED2B9}"/>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39DE15E1-34D4-4BAF-872B-D4D2735EE612}"/>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AD2B6CB3-CC05-4412-8026-8EEEF61B0C64}"/>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6075" cy="225425"/>
    <xdr:sp macro="" textlink="">
      <xdr:nvSpPr>
        <xdr:cNvPr id="678" name="テキスト ボックス 677">
          <a:extLst>
            <a:ext uri="{FF2B5EF4-FFF2-40B4-BE49-F238E27FC236}">
              <a16:creationId xmlns:a16="http://schemas.microsoft.com/office/drawing/2014/main" id="{F5EB3616-0DCF-4C49-9794-540C368946C7}"/>
            </a:ext>
          </a:extLst>
        </xdr:cNvPr>
        <xdr:cNvSpPr txBox="1"/>
      </xdr:nvSpPr>
      <xdr:spPr>
        <a:xfrm>
          <a:off x="18249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EDC5C4F8-F091-4E68-AD06-3A82A802C979}"/>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130810</xdr:rowOff>
    </xdr:from>
    <xdr:to>
      <xdr:col>120</xdr:col>
      <xdr:colOff>114300</xdr:colOff>
      <xdr:row>64</xdr:row>
      <xdr:rowOff>130810</xdr:rowOff>
    </xdr:to>
    <xdr:cxnSp macro="">
      <xdr:nvCxnSpPr>
        <xdr:cNvPr id="680" name="直線コネクタ 679">
          <a:extLst>
            <a:ext uri="{FF2B5EF4-FFF2-40B4-BE49-F238E27FC236}">
              <a16:creationId xmlns:a16="http://schemas.microsoft.com/office/drawing/2014/main" id="{8F71571D-A71E-4A49-86CE-F57F2D58A596}"/>
            </a:ext>
          </a:extLst>
        </xdr:cNvPr>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3550" cy="259080"/>
    <xdr:sp macro="" textlink="">
      <xdr:nvSpPr>
        <xdr:cNvPr id="681" name="テキスト ボックス 680">
          <a:extLst>
            <a:ext uri="{FF2B5EF4-FFF2-40B4-BE49-F238E27FC236}">
              <a16:creationId xmlns:a16="http://schemas.microsoft.com/office/drawing/2014/main" id="{16A0080F-7E9F-41D4-9E1E-7BA24EAE527E}"/>
            </a:ext>
          </a:extLst>
        </xdr:cNvPr>
        <xdr:cNvSpPr txBox="1"/>
      </xdr:nvSpPr>
      <xdr:spPr>
        <a:xfrm>
          <a:off x="17820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682" name="直線コネクタ 681">
          <a:extLst>
            <a:ext uri="{FF2B5EF4-FFF2-40B4-BE49-F238E27FC236}">
              <a16:creationId xmlns:a16="http://schemas.microsoft.com/office/drawing/2014/main" id="{01260287-AA7B-472A-8ABB-A26C18C13A09}"/>
            </a:ext>
          </a:extLst>
        </xdr:cNvPr>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3550" cy="259080"/>
    <xdr:sp macro="" textlink="">
      <xdr:nvSpPr>
        <xdr:cNvPr id="683" name="テキスト ボックス 682">
          <a:extLst>
            <a:ext uri="{FF2B5EF4-FFF2-40B4-BE49-F238E27FC236}">
              <a16:creationId xmlns:a16="http://schemas.microsoft.com/office/drawing/2014/main" id="{1F4E594F-0490-442F-877D-F8E66C979049}"/>
            </a:ext>
          </a:extLst>
        </xdr:cNvPr>
        <xdr:cNvSpPr txBox="1"/>
      </xdr:nvSpPr>
      <xdr:spPr>
        <a:xfrm>
          <a:off x="17820640" y="106343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684" name="直線コネクタ 683">
          <a:extLst>
            <a:ext uri="{FF2B5EF4-FFF2-40B4-BE49-F238E27FC236}">
              <a16:creationId xmlns:a16="http://schemas.microsoft.com/office/drawing/2014/main" id="{55032BE5-E8BB-4C7B-A608-32C107330F34}"/>
            </a:ext>
          </a:extLst>
        </xdr:cNvPr>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3550" cy="255270"/>
    <xdr:sp macro="" textlink="">
      <xdr:nvSpPr>
        <xdr:cNvPr id="685" name="テキスト ボックス 684">
          <a:extLst>
            <a:ext uri="{FF2B5EF4-FFF2-40B4-BE49-F238E27FC236}">
              <a16:creationId xmlns:a16="http://schemas.microsoft.com/office/drawing/2014/main" id="{5D69F572-43D1-45FA-A28E-98387126C9EA}"/>
            </a:ext>
          </a:extLst>
        </xdr:cNvPr>
        <xdr:cNvSpPr txBox="1"/>
      </xdr:nvSpPr>
      <xdr:spPr>
        <a:xfrm>
          <a:off x="17820640" y="1030795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686" name="直線コネクタ 685">
          <a:extLst>
            <a:ext uri="{FF2B5EF4-FFF2-40B4-BE49-F238E27FC236}">
              <a16:creationId xmlns:a16="http://schemas.microsoft.com/office/drawing/2014/main" id="{8E8D2198-9D2A-4A32-A319-3E4F00B2A82F}"/>
            </a:ext>
          </a:extLst>
        </xdr:cNvPr>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3550" cy="259080"/>
    <xdr:sp macro="" textlink="">
      <xdr:nvSpPr>
        <xdr:cNvPr id="687" name="テキスト ボックス 686">
          <a:extLst>
            <a:ext uri="{FF2B5EF4-FFF2-40B4-BE49-F238E27FC236}">
              <a16:creationId xmlns:a16="http://schemas.microsoft.com/office/drawing/2014/main" id="{FCB24FCB-5BCB-41CE-8903-8FA11073962F}"/>
            </a:ext>
          </a:extLst>
        </xdr:cNvPr>
        <xdr:cNvSpPr txBox="1"/>
      </xdr:nvSpPr>
      <xdr:spPr>
        <a:xfrm>
          <a:off x="17820640" y="99815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688" name="直線コネクタ 687">
          <a:extLst>
            <a:ext uri="{FF2B5EF4-FFF2-40B4-BE49-F238E27FC236}">
              <a16:creationId xmlns:a16="http://schemas.microsoft.com/office/drawing/2014/main" id="{671D8124-97A0-4F8D-85AF-B7F11B0FBB3A}"/>
            </a:ext>
          </a:extLst>
        </xdr:cNvPr>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3550" cy="255270"/>
    <xdr:sp macro="" textlink="">
      <xdr:nvSpPr>
        <xdr:cNvPr id="689" name="テキスト ボックス 688">
          <a:extLst>
            <a:ext uri="{FF2B5EF4-FFF2-40B4-BE49-F238E27FC236}">
              <a16:creationId xmlns:a16="http://schemas.microsoft.com/office/drawing/2014/main" id="{1383FB3F-C2F8-4E32-9A59-FA5D5FC28CAD}"/>
            </a:ext>
          </a:extLst>
        </xdr:cNvPr>
        <xdr:cNvSpPr txBox="1"/>
      </xdr:nvSpPr>
      <xdr:spPr>
        <a:xfrm>
          <a:off x="17820640" y="965517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690" name="直線コネクタ 689">
          <a:extLst>
            <a:ext uri="{FF2B5EF4-FFF2-40B4-BE49-F238E27FC236}">
              <a16:creationId xmlns:a16="http://schemas.microsoft.com/office/drawing/2014/main" id="{1C18E5B7-D5BD-430B-84C2-08CDA4875848}"/>
            </a:ext>
          </a:extLst>
        </xdr:cNvPr>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3550" cy="259080"/>
    <xdr:sp macro="" textlink="">
      <xdr:nvSpPr>
        <xdr:cNvPr id="691" name="テキスト ボックス 690">
          <a:extLst>
            <a:ext uri="{FF2B5EF4-FFF2-40B4-BE49-F238E27FC236}">
              <a16:creationId xmlns:a16="http://schemas.microsoft.com/office/drawing/2014/main" id="{688613E9-136E-4307-B940-8A922C61132C}"/>
            </a:ext>
          </a:extLst>
        </xdr:cNvPr>
        <xdr:cNvSpPr txBox="1"/>
      </xdr:nvSpPr>
      <xdr:spPr>
        <a:xfrm>
          <a:off x="17820640" y="9328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978941CF-A2E2-4D21-A04F-9997281F09FE}"/>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3550" cy="255270"/>
    <xdr:sp macro="" textlink="">
      <xdr:nvSpPr>
        <xdr:cNvPr id="693" name="テキスト ボックス 692">
          <a:extLst>
            <a:ext uri="{FF2B5EF4-FFF2-40B4-BE49-F238E27FC236}">
              <a16:creationId xmlns:a16="http://schemas.microsoft.com/office/drawing/2014/main" id="{E189D4CA-77B4-407C-A1FA-897957476696}"/>
            </a:ext>
          </a:extLst>
        </xdr:cNvPr>
        <xdr:cNvSpPr txBox="1"/>
      </xdr:nvSpPr>
      <xdr:spPr>
        <a:xfrm>
          <a:off x="17820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E60E7FF8-2529-4D13-9BD6-BCAD4216F6EB}"/>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119380</xdr:rowOff>
    </xdr:from>
    <xdr:to>
      <xdr:col>116</xdr:col>
      <xdr:colOff>62865</xdr:colOff>
      <xdr:row>64</xdr:row>
      <xdr:rowOff>120650</xdr:rowOff>
    </xdr:to>
    <xdr:cxnSp macro="">
      <xdr:nvCxnSpPr>
        <xdr:cNvPr id="695" name="直線コネクタ 694">
          <a:extLst>
            <a:ext uri="{FF2B5EF4-FFF2-40B4-BE49-F238E27FC236}">
              <a16:creationId xmlns:a16="http://schemas.microsoft.com/office/drawing/2014/main" id="{BB2F521C-DB83-490C-8EA1-27DB6A2846DD}"/>
            </a:ext>
          </a:extLst>
        </xdr:cNvPr>
        <xdr:cNvCxnSpPr/>
      </xdr:nvCxnSpPr>
      <xdr:spPr>
        <a:xfrm flipV="1">
          <a:off x="22160865" y="9549130"/>
          <a:ext cx="0" cy="1544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124460</xdr:rowOff>
    </xdr:from>
    <xdr:ext cx="469900" cy="259080"/>
    <xdr:sp macro="" textlink="">
      <xdr:nvSpPr>
        <xdr:cNvPr id="696" name="【保健センター・保健所】&#10;一人当たり面積最小値テキスト">
          <a:extLst>
            <a:ext uri="{FF2B5EF4-FFF2-40B4-BE49-F238E27FC236}">
              <a16:creationId xmlns:a16="http://schemas.microsoft.com/office/drawing/2014/main" id="{40BC6A96-24C2-416A-9751-B428DA813468}"/>
            </a:ext>
          </a:extLst>
        </xdr:cNvPr>
        <xdr:cNvSpPr txBox="1"/>
      </xdr:nvSpPr>
      <xdr:spPr>
        <a:xfrm>
          <a:off x="22199600" y="11097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120650</xdr:rowOff>
    </xdr:from>
    <xdr:to>
      <xdr:col>116</xdr:col>
      <xdr:colOff>152400</xdr:colOff>
      <xdr:row>64</xdr:row>
      <xdr:rowOff>120650</xdr:rowOff>
    </xdr:to>
    <xdr:cxnSp macro="">
      <xdr:nvCxnSpPr>
        <xdr:cNvPr id="697" name="直線コネクタ 696">
          <a:extLst>
            <a:ext uri="{FF2B5EF4-FFF2-40B4-BE49-F238E27FC236}">
              <a16:creationId xmlns:a16="http://schemas.microsoft.com/office/drawing/2014/main" id="{3B8ED152-34A3-4618-AC7D-C62D2597256B}"/>
            </a:ext>
          </a:extLst>
        </xdr:cNvPr>
        <xdr:cNvCxnSpPr/>
      </xdr:nvCxnSpPr>
      <xdr:spPr>
        <a:xfrm>
          <a:off x="22072600" y="1109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66040</xdr:rowOff>
    </xdr:from>
    <xdr:ext cx="469900" cy="255270"/>
    <xdr:sp macro="" textlink="">
      <xdr:nvSpPr>
        <xdr:cNvPr id="698" name="【保健センター・保健所】&#10;一人当たり面積最大値テキスト">
          <a:extLst>
            <a:ext uri="{FF2B5EF4-FFF2-40B4-BE49-F238E27FC236}">
              <a16:creationId xmlns:a16="http://schemas.microsoft.com/office/drawing/2014/main" id="{E546D163-B25B-44FE-B4E3-5FCC5D1A8E31}"/>
            </a:ext>
          </a:extLst>
        </xdr:cNvPr>
        <xdr:cNvSpPr txBox="1"/>
      </xdr:nvSpPr>
      <xdr:spPr>
        <a:xfrm>
          <a:off x="22199600" y="93243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0.476</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119380</xdr:rowOff>
    </xdr:from>
    <xdr:to>
      <xdr:col>116</xdr:col>
      <xdr:colOff>152400</xdr:colOff>
      <xdr:row>55</xdr:row>
      <xdr:rowOff>119380</xdr:rowOff>
    </xdr:to>
    <xdr:cxnSp macro="">
      <xdr:nvCxnSpPr>
        <xdr:cNvPr id="699" name="直線コネクタ 698">
          <a:extLst>
            <a:ext uri="{FF2B5EF4-FFF2-40B4-BE49-F238E27FC236}">
              <a16:creationId xmlns:a16="http://schemas.microsoft.com/office/drawing/2014/main" id="{2E978BE1-ABE3-4A6B-BA94-4072827868BA}"/>
            </a:ext>
          </a:extLst>
        </xdr:cNvPr>
        <xdr:cNvCxnSpPr/>
      </xdr:nvCxnSpPr>
      <xdr:spPr>
        <a:xfrm>
          <a:off x="22072600" y="9549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65405</xdr:rowOff>
    </xdr:from>
    <xdr:ext cx="469900" cy="255270"/>
    <xdr:sp macro="" textlink="">
      <xdr:nvSpPr>
        <xdr:cNvPr id="700" name="【保健センター・保健所】&#10;一人当たり面積平均値テキスト">
          <a:extLst>
            <a:ext uri="{FF2B5EF4-FFF2-40B4-BE49-F238E27FC236}">
              <a16:creationId xmlns:a16="http://schemas.microsoft.com/office/drawing/2014/main" id="{1B374F0C-052D-41F9-BF1A-1CAE2CB72C9F}"/>
            </a:ext>
          </a:extLst>
        </xdr:cNvPr>
        <xdr:cNvSpPr txBox="1"/>
      </xdr:nvSpPr>
      <xdr:spPr>
        <a:xfrm>
          <a:off x="22199600" y="1069530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63</xdr:row>
      <xdr:rowOff>42545</xdr:rowOff>
    </xdr:from>
    <xdr:to>
      <xdr:col>116</xdr:col>
      <xdr:colOff>114300</xdr:colOff>
      <xdr:row>63</xdr:row>
      <xdr:rowOff>144145</xdr:rowOff>
    </xdr:to>
    <xdr:sp macro="" textlink="">
      <xdr:nvSpPr>
        <xdr:cNvPr id="701" name="フローチャート: 判断 700">
          <a:extLst>
            <a:ext uri="{FF2B5EF4-FFF2-40B4-BE49-F238E27FC236}">
              <a16:creationId xmlns:a16="http://schemas.microsoft.com/office/drawing/2014/main" id="{36169FE1-F809-4096-8C66-4FD6F3C3A044}"/>
            </a:ext>
          </a:extLst>
        </xdr:cNvPr>
        <xdr:cNvSpPr/>
      </xdr:nvSpPr>
      <xdr:spPr>
        <a:xfrm>
          <a:off x="221107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48895</xdr:rowOff>
    </xdr:from>
    <xdr:to>
      <xdr:col>112</xdr:col>
      <xdr:colOff>38100</xdr:colOff>
      <xdr:row>63</xdr:row>
      <xdr:rowOff>150495</xdr:rowOff>
    </xdr:to>
    <xdr:sp macro="" textlink="">
      <xdr:nvSpPr>
        <xdr:cNvPr id="702" name="フローチャート: 判断 701">
          <a:extLst>
            <a:ext uri="{FF2B5EF4-FFF2-40B4-BE49-F238E27FC236}">
              <a16:creationId xmlns:a16="http://schemas.microsoft.com/office/drawing/2014/main" id="{CDA90726-D3C4-4C0C-9E67-95215C6FBFEE}"/>
            </a:ext>
          </a:extLst>
        </xdr:cNvPr>
        <xdr:cNvSpPr/>
      </xdr:nvSpPr>
      <xdr:spPr>
        <a:xfrm>
          <a:off x="212725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703" name="フローチャート: 判断 702">
          <a:extLst>
            <a:ext uri="{FF2B5EF4-FFF2-40B4-BE49-F238E27FC236}">
              <a16:creationId xmlns:a16="http://schemas.microsoft.com/office/drawing/2014/main" id="{77BA91E4-E4AB-455E-BC7C-5B30381A97BD}"/>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48895</xdr:rowOff>
    </xdr:from>
    <xdr:to>
      <xdr:col>102</xdr:col>
      <xdr:colOff>165100</xdr:colOff>
      <xdr:row>63</xdr:row>
      <xdr:rowOff>150495</xdr:rowOff>
    </xdr:to>
    <xdr:sp macro="" textlink="">
      <xdr:nvSpPr>
        <xdr:cNvPr id="704" name="フローチャート: 判断 703">
          <a:extLst>
            <a:ext uri="{FF2B5EF4-FFF2-40B4-BE49-F238E27FC236}">
              <a16:creationId xmlns:a16="http://schemas.microsoft.com/office/drawing/2014/main" id="{234AAB30-FF08-4C91-BB4B-26AA4551F033}"/>
            </a:ext>
          </a:extLst>
        </xdr:cNvPr>
        <xdr:cNvSpPr/>
      </xdr:nvSpPr>
      <xdr:spPr>
        <a:xfrm>
          <a:off x="194945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12700</xdr:rowOff>
    </xdr:from>
    <xdr:to>
      <xdr:col>98</xdr:col>
      <xdr:colOff>38100</xdr:colOff>
      <xdr:row>63</xdr:row>
      <xdr:rowOff>114300</xdr:rowOff>
    </xdr:to>
    <xdr:sp macro="" textlink="">
      <xdr:nvSpPr>
        <xdr:cNvPr id="705" name="フローチャート: 判断 704">
          <a:extLst>
            <a:ext uri="{FF2B5EF4-FFF2-40B4-BE49-F238E27FC236}">
              <a16:creationId xmlns:a16="http://schemas.microsoft.com/office/drawing/2014/main" id="{7A6E8A56-0F2F-447E-82B3-03F0C211DDCA}"/>
            </a:ext>
          </a:extLst>
        </xdr:cNvPr>
        <xdr:cNvSpPr/>
      </xdr:nvSpPr>
      <xdr:spPr>
        <a:xfrm>
          <a:off x="18605500" y="1081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5270"/>
    <xdr:sp macro="" textlink="">
      <xdr:nvSpPr>
        <xdr:cNvPr id="706" name="テキスト ボックス 705">
          <a:extLst>
            <a:ext uri="{FF2B5EF4-FFF2-40B4-BE49-F238E27FC236}">
              <a16:creationId xmlns:a16="http://schemas.microsoft.com/office/drawing/2014/main" id="{CC30ED08-CF3D-46EA-8229-3147A094AB59}"/>
            </a:ext>
          </a:extLst>
        </xdr:cNvPr>
        <xdr:cNvSpPr txBox="1"/>
      </xdr:nvSpPr>
      <xdr:spPr>
        <a:xfrm>
          <a:off x="21971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5270"/>
    <xdr:sp macro="" textlink="">
      <xdr:nvSpPr>
        <xdr:cNvPr id="707" name="テキスト ボックス 706">
          <a:extLst>
            <a:ext uri="{FF2B5EF4-FFF2-40B4-BE49-F238E27FC236}">
              <a16:creationId xmlns:a16="http://schemas.microsoft.com/office/drawing/2014/main" id="{3137ED1D-107E-4D94-B1BD-326F0D75C086}"/>
            </a:ext>
          </a:extLst>
        </xdr:cNvPr>
        <xdr:cNvSpPr txBox="1"/>
      </xdr:nvSpPr>
      <xdr:spPr>
        <a:xfrm>
          <a:off x="2113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5270"/>
    <xdr:sp macro="" textlink="">
      <xdr:nvSpPr>
        <xdr:cNvPr id="708" name="テキスト ボックス 707">
          <a:extLst>
            <a:ext uri="{FF2B5EF4-FFF2-40B4-BE49-F238E27FC236}">
              <a16:creationId xmlns:a16="http://schemas.microsoft.com/office/drawing/2014/main" id="{04EE9EB0-A6FA-4561-9931-3503F93CC015}"/>
            </a:ext>
          </a:extLst>
        </xdr:cNvPr>
        <xdr:cNvSpPr txBox="1"/>
      </xdr:nvSpPr>
      <xdr:spPr>
        <a:xfrm>
          <a:off x="2024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5270"/>
    <xdr:sp macro="" textlink="">
      <xdr:nvSpPr>
        <xdr:cNvPr id="709" name="テキスト ボックス 708">
          <a:extLst>
            <a:ext uri="{FF2B5EF4-FFF2-40B4-BE49-F238E27FC236}">
              <a16:creationId xmlns:a16="http://schemas.microsoft.com/office/drawing/2014/main" id="{29873979-4AB6-4941-AF1C-317306AB7993}"/>
            </a:ext>
          </a:extLst>
        </xdr:cNvPr>
        <xdr:cNvSpPr txBox="1"/>
      </xdr:nvSpPr>
      <xdr:spPr>
        <a:xfrm>
          <a:off x="19354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5270"/>
    <xdr:sp macro="" textlink="">
      <xdr:nvSpPr>
        <xdr:cNvPr id="710" name="テキスト ボックス 709">
          <a:extLst>
            <a:ext uri="{FF2B5EF4-FFF2-40B4-BE49-F238E27FC236}">
              <a16:creationId xmlns:a16="http://schemas.microsoft.com/office/drawing/2014/main" id="{ED763FB9-A6E0-47F5-B83A-50135FCAB7C5}"/>
            </a:ext>
          </a:extLst>
        </xdr:cNvPr>
        <xdr:cNvSpPr txBox="1"/>
      </xdr:nvSpPr>
      <xdr:spPr>
        <a:xfrm>
          <a:off x="18465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94615</xdr:rowOff>
    </xdr:from>
    <xdr:to>
      <xdr:col>116</xdr:col>
      <xdr:colOff>114300</xdr:colOff>
      <xdr:row>64</xdr:row>
      <xdr:rowOff>24765</xdr:rowOff>
    </xdr:to>
    <xdr:sp macro="" textlink="">
      <xdr:nvSpPr>
        <xdr:cNvPr id="711" name="楕円 710">
          <a:extLst>
            <a:ext uri="{FF2B5EF4-FFF2-40B4-BE49-F238E27FC236}">
              <a16:creationId xmlns:a16="http://schemas.microsoft.com/office/drawing/2014/main" id="{779789A0-AE64-41FE-9BD3-ED9E63BC9797}"/>
            </a:ext>
          </a:extLst>
        </xdr:cNvPr>
        <xdr:cNvSpPr/>
      </xdr:nvSpPr>
      <xdr:spPr>
        <a:xfrm>
          <a:off x="22110700" y="1089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73025</xdr:rowOff>
    </xdr:from>
    <xdr:ext cx="469900" cy="259080"/>
    <xdr:sp macro="" textlink="">
      <xdr:nvSpPr>
        <xdr:cNvPr id="712" name="【保健センター・保健所】&#10;一人当たり面積該当値テキスト">
          <a:extLst>
            <a:ext uri="{FF2B5EF4-FFF2-40B4-BE49-F238E27FC236}">
              <a16:creationId xmlns:a16="http://schemas.microsoft.com/office/drawing/2014/main" id="{37967D4C-03CB-45A8-A3C1-E1AA02D88FB3}"/>
            </a:ext>
          </a:extLst>
        </xdr:cNvPr>
        <xdr:cNvSpPr txBox="1"/>
      </xdr:nvSpPr>
      <xdr:spPr>
        <a:xfrm>
          <a:off x="22199600" y="108743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97790</xdr:rowOff>
    </xdr:from>
    <xdr:to>
      <xdr:col>112</xdr:col>
      <xdr:colOff>38100</xdr:colOff>
      <xdr:row>64</xdr:row>
      <xdr:rowOff>27940</xdr:rowOff>
    </xdr:to>
    <xdr:sp macro="" textlink="">
      <xdr:nvSpPr>
        <xdr:cNvPr id="713" name="楕円 712">
          <a:extLst>
            <a:ext uri="{FF2B5EF4-FFF2-40B4-BE49-F238E27FC236}">
              <a16:creationId xmlns:a16="http://schemas.microsoft.com/office/drawing/2014/main" id="{629C6396-188C-4DC0-A826-70FFFE24F89B}"/>
            </a:ext>
          </a:extLst>
        </xdr:cNvPr>
        <xdr:cNvSpPr/>
      </xdr:nvSpPr>
      <xdr:spPr>
        <a:xfrm>
          <a:off x="21272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145415</xdr:rowOff>
    </xdr:from>
    <xdr:to>
      <xdr:col>116</xdr:col>
      <xdr:colOff>63500</xdr:colOff>
      <xdr:row>63</xdr:row>
      <xdr:rowOff>148590</xdr:rowOff>
    </xdr:to>
    <xdr:cxnSp macro="">
      <xdr:nvCxnSpPr>
        <xdr:cNvPr id="714" name="直線コネクタ 713">
          <a:extLst>
            <a:ext uri="{FF2B5EF4-FFF2-40B4-BE49-F238E27FC236}">
              <a16:creationId xmlns:a16="http://schemas.microsoft.com/office/drawing/2014/main" id="{D7C67D60-129F-4099-A299-ABC30FFBF19F}"/>
            </a:ext>
          </a:extLst>
        </xdr:cNvPr>
        <xdr:cNvCxnSpPr/>
      </xdr:nvCxnSpPr>
      <xdr:spPr>
        <a:xfrm flipV="1">
          <a:off x="21323300" y="1094676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100965</xdr:rowOff>
    </xdr:from>
    <xdr:to>
      <xdr:col>107</xdr:col>
      <xdr:colOff>101600</xdr:colOff>
      <xdr:row>64</xdr:row>
      <xdr:rowOff>31115</xdr:rowOff>
    </xdr:to>
    <xdr:sp macro="" textlink="">
      <xdr:nvSpPr>
        <xdr:cNvPr id="715" name="楕円 714">
          <a:extLst>
            <a:ext uri="{FF2B5EF4-FFF2-40B4-BE49-F238E27FC236}">
              <a16:creationId xmlns:a16="http://schemas.microsoft.com/office/drawing/2014/main" id="{99060AFA-AE8D-4980-A34F-87179BC5A42A}"/>
            </a:ext>
          </a:extLst>
        </xdr:cNvPr>
        <xdr:cNvSpPr/>
      </xdr:nvSpPr>
      <xdr:spPr>
        <a:xfrm>
          <a:off x="20383500" y="1090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148590</xdr:rowOff>
    </xdr:from>
    <xdr:to>
      <xdr:col>111</xdr:col>
      <xdr:colOff>177800</xdr:colOff>
      <xdr:row>63</xdr:row>
      <xdr:rowOff>151765</xdr:rowOff>
    </xdr:to>
    <xdr:cxnSp macro="">
      <xdr:nvCxnSpPr>
        <xdr:cNvPr id="716" name="直線コネクタ 715">
          <a:extLst>
            <a:ext uri="{FF2B5EF4-FFF2-40B4-BE49-F238E27FC236}">
              <a16:creationId xmlns:a16="http://schemas.microsoft.com/office/drawing/2014/main" id="{417C22C8-D960-4106-8634-4478C8376334}"/>
            </a:ext>
          </a:extLst>
        </xdr:cNvPr>
        <xdr:cNvCxnSpPr/>
      </xdr:nvCxnSpPr>
      <xdr:spPr>
        <a:xfrm flipV="1">
          <a:off x="20434300" y="109499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104140</xdr:rowOff>
    </xdr:from>
    <xdr:to>
      <xdr:col>102</xdr:col>
      <xdr:colOff>165100</xdr:colOff>
      <xdr:row>64</xdr:row>
      <xdr:rowOff>34290</xdr:rowOff>
    </xdr:to>
    <xdr:sp macro="" textlink="">
      <xdr:nvSpPr>
        <xdr:cNvPr id="717" name="楕円 716">
          <a:extLst>
            <a:ext uri="{FF2B5EF4-FFF2-40B4-BE49-F238E27FC236}">
              <a16:creationId xmlns:a16="http://schemas.microsoft.com/office/drawing/2014/main" id="{1DE88E49-0809-454C-8762-7E5376EAE1BB}"/>
            </a:ext>
          </a:extLst>
        </xdr:cNvPr>
        <xdr:cNvSpPr/>
      </xdr:nvSpPr>
      <xdr:spPr>
        <a:xfrm>
          <a:off x="19494500" y="109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151765</xdr:rowOff>
    </xdr:from>
    <xdr:to>
      <xdr:col>107</xdr:col>
      <xdr:colOff>50800</xdr:colOff>
      <xdr:row>63</xdr:row>
      <xdr:rowOff>154940</xdr:rowOff>
    </xdr:to>
    <xdr:cxnSp macro="">
      <xdr:nvCxnSpPr>
        <xdr:cNvPr id="718" name="直線コネクタ 717">
          <a:extLst>
            <a:ext uri="{FF2B5EF4-FFF2-40B4-BE49-F238E27FC236}">
              <a16:creationId xmlns:a16="http://schemas.microsoft.com/office/drawing/2014/main" id="{FCDC9C58-F0B8-4706-AA9F-451734988410}"/>
            </a:ext>
          </a:extLst>
        </xdr:cNvPr>
        <xdr:cNvCxnSpPr/>
      </xdr:nvCxnSpPr>
      <xdr:spPr>
        <a:xfrm flipV="1">
          <a:off x="19545300" y="109531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104140</xdr:rowOff>
    </xdr:from>
    <xdr:to>
      <xdr:col>98</xdr:col>
      <xdr:colOff>38100</xdr:colOff>
      <xdr:row>64</xdr:row>
      <xdr:rowOff>34290</xdr:rowOff>
    </xdr:to>
    <xdr:sp macro="" textlink="">
      <xdr:nvSpPr>
        <xdr:cNvPr id="719" name="楕円 718">
          <a:extLst>
            <a:ext uri="{FF2B5EF4-FFF2-40B4-BE49-F238E27FC236}">
              <a16:creationId xmlns:a16="http://schemas.microsoft.com/office/drawing/2014/main" id="{2298406B-C071-4A3C-841D-911D672B6178}"/>
            </a:ext>
          </a:extLst>
        </xdr:cNvPr>
        <xdr:cNvSpPr/>
      </xdr:nvSpPr>
      <xdr:spPr>
        <a:xfrm>
          <a:off x="18605500" y="109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154940</xdr:rowOff>
    </xdr:from>
    <xdr:to>
      <xdr:col>102</xdr:col>
      <xdr:colOff>114300</xdr:colOff>
      <xdr:row>63</xdr:row>
      <xdr:rowOff>154940</xdr:rowOff>
    </xdr:to>
    <xdr:cxnSp macro="">
      <xdr:nvCxnSpPr>
        <xdr:cNvPr id="720" name="直線コネクタ 719">
          <a:extLst>
            <a:ext uri="{FF2B5EF4-FFF2-40B4-BE49-F238E27FC236}">
              <a16:creationId xmlns:a16="http://schemas.microsoft.com/office/drawing/2014/main" id="{5528C195-648B-45CB-8633-5FE3563D09FD}"/>
            </a:ext>
          </a:extLst>
        </xdr:cNvPr>
        <xdr:cNvCxnSpPr/>
      </xdr:nvCxnSpPr>
      <xdr:spPr>
        <a:xfrm>
          <a:off x="18656300" y="109562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167005</xdr:rowOff>
    </xdr:from>
    <xdr:ext cx="469900" cy="255270"/>
    <xdr:sp macro="" textlink="">
      <xdr:nvSpPr>
        <xdr:cNvPr id="721" name="n_1aveValue【保健センター・保健所】&#10;一人当たり面積">
          <a:extLst>
            <a:ext uri="{FF2B5EF4-FFF2-40B4-BE49-F238E27FC236}">
              <a16:creationId xmlns:a16="http://schemas.microsoft.com/office/drawing/2014/main" id="{8CB9B9F6-11B3-40BF-B400-DAC90C72E7FD}"/>
            </a:ext>
          </a:extLst>
        </xdr:cNvPr>
        <xdr:cNvSpPr txBox="1"/>
      </xdr:nvSpPr>
      <xdr:spPr>
        <a:xfrm>
          <a:off x="21075650" y="1062545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170180</xdr:rowOff>
    </xdr:from>
    <xdr:ext cx="466090" cy="259080"/>
    <xdr:sp macro="" textlink="">
      <xdr:nvSpPr>
        <xdr:cNvPr id="722" name="n_2aveValue【保健センター・保健所】&#10;一人当たり面積">
          <a:extLst>
            <a:ext uri="{FF2B5EF4-FFF2-40B4-BE49-F238E27FC236}">
              <a16:creationId xmlns:a16="http://schemas.microsoft.com/office/drawing/2014/main" id="{F9E8DC9F-1D2B-4C97-A071-9D90DD74CCFA}"/>
            </a:ext>
          </a:extLst>
        </xdr:cNvPr>
        <xdr:cNvSpPr txBox="1"/>
      </xdr:nvSpPr>
      <xdr:spPr>
        <a:xfrm>
          <a:off x="20199350" y="106286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167005</xdr:rowOff>
    </xdr:from>
    <xdr:ext cx="466090" cy="255270"/>
    <xdr:sp macro="" textlink="">
      <xdr:nvSpPr>
        <xdr:cNvPr id="723" name="n_3aveValue【保健センター・保健所】&#10;一人当たり面積">
          <a:extLst>
            <a:ext uri="{FF2B5EF4-FFF2-40B4-BE49-F238E27FC236}">
              <a16:creationId xmlns:a16="http://schemas.microsoft.com/office/drawing/2014/main" id="{0B8E8A1E-6412-41CA-AF71-F6F33EEEF606}"/>
            </a:ext>
          </a:extLst>
        </xdr:cNvPr>
        <xdr:cNvSpPr txBox="1"/>
      </xdr:nvSpPr>
      <xdr:spPr>
        <a:xfrm>
          <a:off x="19310350" y="106254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130810</xdr:rowOff>
    </xdr:from>
    <xdr:ext cx="466090" cy="259080"/>
    <xdr:sp macro="" textlink="">
      <xdr:nvSpPr>
        <xdr:cNvPr id="724" name="n_4aveValue【保健センター・保健所】&#10;一人当たり面積">
          <a:extLst>
            <a:ext uri="{FF2B5EF4-FFF2-40B4-BE49-F238E27FC236}">
              <a16:creationId xmlns:a16="http://schemas.microsoft.com/office/drawing/2014/main" id="{93A731EB-DFE9-4E89-BAA9-F93E77D2B656}"/>
            </a:ext>
          </a:extLst>
        </xdr:cNvPr>
        <xdr:cNvSpPr txBox="1"/>
      </xdr:nvSpPr>
      <xdr:spPr>
        <a:xfrm>
          <a:off x="18421350" y="10589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64</xdr:row>
      <xdr:rowOff>19050</xdr:rowOff>
    </xdr:from>
    <xdr:ext cx="469900" cy="255270"/>
    <xdr:sp macro="" textlink="">
      <xdr:nvSpPr>
        <xdr:cNvPr id="725" name="n_1mainValue【保健センター・保健所】&#10;一人当たり面積">
          <a:extLst>
            <a:ext uri="{FF2B5EF4-FFF2-40B4-BE49-F238E27FC236}">
              <a16:creationId xmlns:a16="http://schemas.microsoft.com/office/drawing/2014/main" id="{BDC91803-C1D3-4ED9-B68E-BDDE94A650D4}"/>
            </a:ext>
          </a:extLst>
        </xdr:cNvPr>
        <xdr:cNvSpPr txBox="1"/>
      </xdr:nvSpPr>
      <xdr:spPr>
        <a:xfrm>
          <a:off x="21075650" y="109918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64</xdr:row>
      <xdr:rowOff>22225</xdr:rowOff>
    </xdr:from>
    <xdr:ext cx="466090" cy="258445"/>
    <xdr:sp macro="" textlink="">
      <xdr:nvSpPr>
        <xdr:cNvPr id="726" name="n_2mainValue【保健センター・保健所】&#10;一人当たり面積">
          <a:extLst>
            <a:ext uri="{FF2B5EF4-FFF2-40B4-BE49-F238E27FC236}">
              <a16:creationId xmlns:a16="http://schemas.microsoft.com/office/drawing/2014/main" id="{4D46FDA0-C0CA-47BE-9586-B516CE3F8E52}"/>
            </a:ext>
          </a:extLst>
        </xdr:cNvPr>
        <xdr:cNvSpPr txBox="1"/>
      </xdr:nvSpPr>
      <xdr:spPr>
        <a:xfrm>
          <a:off x="20199350" y="109950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64</xdr:row>
      <xdr:rowOff>25400</xdr:rowOff>
    </xdr:from>
    <xdr:ext cx="466090" cy="259080"/>
    <xdr:sp macro="" textlink="">
      <xdr:nvSpPr>
        <xdr:cNvPr id="727" name="n_3mainValue【保健センター・保健所】&#10;一人当たり面積">
          <a:extLst>
            <a:ext uri="{FF2B5EF4-FFF2-40B4-BE49-F238E27FC236}">
              <a16:creationId xmlns:a16="http://schemas.microsoft.com/office/drawing/2014/main" id="{82B80050-ECE2-47BA-BCB5-137A13E4F9CA}"/>
            </a:ext>
          </a:extLst>
        </xdr:cNvPr>
        <xdr:cNvSpPr txBox="1"/>
      </xdr:nvSpPr>
      <xdr:spPr>
        <a:xfrm>
          <a:off x="19310350" y="109982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64</xdr:row>
      <xdr:rowOff>25400</xdr:rowOff>
    </xdr:from>
    <xdr:ext cx="466090" cy="259080"/>
    <xdr:sp macro="" textlink="">
      <xdr:nvSpPr>
        <xdr:cNvPr id="728" name="n_4mainValue【保健センター・保健所】&#10;一人当たり面積">
          <a:extLst>
            <a:ext uri="{FF2B5EF4-FFF2-40B4-BE49-F238E27FC236}">
              <a16:creationId xmlns:a16="http://schemas.microsoft.com/office/drawing/2014/main" id="{3278C690-9561-4408-AC17-1630D5606C19}"/>
            </a:ext>
          </a:extLst>
        </xdr:cNvPr>
        <xdr:cNvSpPr txBox="1"/>
      </xdr:nvSpPr>
      <xdr:spPr>
        <a:xfrm>
          <a:off x="18421350" y="109982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6982415E-B522-451F-A1A6-4829F77CF44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D9944CD3-9C0E-45C6-9797-B4AA3D6CCB5D}"/>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79C8F65F-9C40-4543-9513-27D477367BC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E6672685-B594-43A8-B12B-65CEFEA237A1}"/>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16F5C39A-9CB8-4092-8E24-E52DFA65D039}"/>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CCD41E79-FFA3-420A-8ED5-E7AC7F24C939}"/>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57C3759C-5A89-4724-8FC2-D289F4891A73}"/>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D19EA728-1353-4A9A-B158-08CA47CE941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4640" cy="221615"/>
    <xdr:sp macro="" textlink="">
      <xdr:nvSpPr>
        <xdr:cNvPr id="737" name="テキスト ボックス 736">
          <a:extLst>
            <a:ext uri="{FF2B5EF4-FFF2-40B4-BE49-F238E27FC236}">
              <a16:creationId xmlns:a16="http://schemas.microsoft.com/office/drawing/2014/main" id="{DDB6C664-9555-4F60-9792-63D199FACE39}"/>
            </a:ext>
          </a:extLst>
        </xdr:cNvPr>
        <xdr:cNvSpPr txBox="1"/>
      </xdr:nvSpPr>
      <xdr:spPr>
        <a:xfrm>
          <a:off x="12407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FD243016-87B6-4D37-8E06-5B8F9D602853}"/>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3550" cy="259080"/>
    <xdr:sp macro="" textlink="">
      <xdr:nvSpPr>
        <xdr:cNvPr id="739" name="テキスト ボックス 738">
          <a:extLst>
            <a:ext uri="{FF2B5EF4-FFF2-40B4-BE49-F238E27FC236}">
              <a16:creationId xmlns:a16="http://schemas.microsoft.com/office/drawing/2014/main" id="{C7B860AF-EB91-4FF9-BA09-0D69ABFE7306}"/>
            </a:ext>
          </a:extLst>
        </xdr:cNvPr>
        <xdr:cNvSpPr txBox="1"/>
      </xdr:nvSpPr>
      <xdr:spPr>
        <a:xfrm>
          <a:off x="11978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DDCEC34A-AB66-4355-B535-33EA9C70F9E0}"/>
            </a:ext>
          </a:extLst>
        </xdr:cNvPr>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3550" cy="255270"/>
    <xdr:sp macro="" textlink="">
      <xdr:nvSpPr>
        <xdr:cNvPr id="741" name="テキスト ボックス 740">
          <a:extLst>
            <a:ext uri="{FF2B5EF4-FFF2-40B4-BE49-F238E27FC236}">
              <a16:creationId xmlns:a16="http://schemas.microsoft.com/office/drawing/2014/main" id="{572C5E04-173A-484E-B8F2-E6EA1C694583}"/>
            </a:ext>
          </a:extLst>
        </xdr:cNvPr>
        <xdr:cNvSpPr txBox="1"/>
      </xdr:nvSpPr>
      <xdr:spPr>
        <a:xfrm>
          <a:off x="11978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A4C4E41B-5D60-499B-9EE8-B86C9744CBF2}"/>
            </a:ext>
          </a:extLst>
        </xdr:cNvPr>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43" name="テキスト ボックス 742">
          <a:extLst>
            <a:ext uri="{FF2B5EF4-FFF2-40B4-BE49-F238E27FC236}">
              <a16:creationId xmlns:a16="http://schemas.microsoft.com/office/drawing/2014/main" id="{36FD2933-38BA-439D-AAD7-3FCE0FC77C58}"/>
            </a:ext>
          </a:extLst>
        </xdr:cNvPr>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CE2CF9C2-A698-40DE-97F7-BFA0257D03C1}"/>
            </a:ext>
          </a:extLst>
        </xdr:cNvPr>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45" name="テキスト ボックス 744">
          <a:extLst>
            <a:ext uri="{FF2B5EF4-FFF2-40B4-BE49-F238E27FC236}">
              <a16:creationId xmlns:a16="http://schemas.microsoft.com/office/drawing/2014/main" id="{7A48B5D1-FE07-4B93-BFBC-994413414DE2}"/>
            </a:ext>
          </a:extLst>
        </xdr:cNvPr>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F0671230-991B-4B72-8295-018639B29C95}"/>
            </a:ext>
          </a:extLst>
        </xdr:cNvPr>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5270"/>
    <xdr:sp macro="" textlink="">
      <xdr:nvSpPr>
        <xdr:cNvPr id="747" name="テキスト ボックス 746">
          <a:extLst>
            <a:ext uri="{FF2B5EF4-FFF2-40B4-BE49-F238E27FC236}">
              <a16:creationId xmlns:a16="http://schemas.microsoft.com/office/drawing/2014/main" id="{BFA71B5B-1B15-48CA-9A9D-1FDF95F44CD5}"/>
            </a:ext>
          </a:extLst>
        </xdr:cNvPr>
        <xdr:cNvSpPr txBox="1"/>
      </xdr:nvSpPr>
      <xdr:spPr>
        <a:xfrm>
          <a:off x="12042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188E0D77-8586-4F59-AE51-1E815B12393D}"/>
            </a:ext>
          </a:extLst>
        </xdr:cNvPr>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749" name="テキスト ボックス 748">
          <a:extLst>
            <a:ext uri="{FF2B5EF4-FFF2-40B4-BE49-F238E27FC236}">
              <a16:creationId xmlns:a16="http://schemas.microsoft.com/office/drawing/2014/main" id="{218B9A06-1662-4856-B3AF-D11DAC1B2C80}"/>
            </a:ext>
          </a:extLst>
        </xdr:cNvPr>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BB36AAB7-F9FC-4BD6-BE73-5B826C4464EC}"/>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5280" cy="259080"/>
    <xdr:sp macro="" textlink="">
      <xdr:nvSpPr>
        <xdr:cNvPr id="751" name="テキスト ボックス 750">
          <a:extLst>
            <a:ext uri="{FF2B5EF4-FFF2-40B4-BE49-F238E27FC236}">
              <a16:creationId xmlns:a16="http://schemas.microsoft.com/office/drawing/2014/main" id="{517F2199-26D2-4F9C-A4F2-055D8D195105}"/>
            </a:ext>
          </a:extLst>
        </xdr:cNvPr>
        <xdr:cNvSpPr txBox="1"/>
      </xdr:nvSpPr>
      <xdr:spPr>
        <a:xfrm>
          <a:off x="12106910" y="1281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E84A7041-1FFF-40FC-BFC2-730CDDD8173F}"/>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36195</xdr:rowOff>
    </xdr:from>
    <xdr:to>
      <xdr:col>85</xdr:col>
      <xdr:colOff>126365</xdr:colOff>
      <xdr:row>86</xdr:row>
      <xdr:rowOff>114300</xdr:rowOff>
    </xdr:to>
    <xdr:cxnSp macro="">
      <xdr:nvCxnSpPr>
        <xdr:cNvPr id="753" name="直線コネクタ 752">
          <a:extLst>
            <a:ext uri="{FF2B5EF4-FFF2-40B4-BE49-F238E27FC236}">
              <a16:creationId xmlns:a16="http://schemas.microsoft.com/office/drawing/2014/main" id="{747D14FF-3D80-4387-B6D6-F9BDFFEFAB67}"/>
            </a:ext>
          </a:extLst>
        </xdr:cNvPr>
        <xdr:cNvCxnSpPr/>
      </xdr:nvCxnSpPr>
      <xdr:spPr>
        <a:xfrm flipV="1">
          <a:off x="16318865" y="13237845"/>
          <a:ext cx="0" cy="1621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118110</xdr:rowOff>
    </xdr:from>
    <xdr:ext cx="469900" cy="259080"/>
    <xdr:sp macro="" textlink="">
      <xdr:nvSpPr>
        <xdr:cNvPr id="754" name="【消防施設】&#10;有形固定資産減価償却率最小値テキスト">
          <a:extLst>
            <a:ext uri="{FF2B5EF4-FFF2-40B4-BE49-F238E27FC236}">
              <a16:creationId xmlns:a16="http://schemas.microsoft.com/office/drawing/2014/main" id="{02F7C40B-F3B8-48D0-A35A-CC0FB4EC420E}"/>
            </a:ext>
          </a:extLst>
        </xdr:cNvPr>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5" name="直線コネクタ 754">
          <a:extLst>
            <a:ext uri="{FF2B5EF4-FFF2-40B4-BE49-F238E27FC236}">
              <a16:creationId xmlns:a16="http://schemas.microsoft.com/office/drawing/2014/main" id="{F8BF76D6-C0B9-46D4-893A-B545F91D259D}"/>
            </a:ext>
          </a:extLst>
        </xdr:cNvPr>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154940</xdr:rowOff>
    </xdr:from>
    <xdr:ext cx="405130" cy="255270"/>
    <xdr:sp macro="" textlink="">
      <xdr:nvSpPr>
        <xdr:cNvPr id="756" name="【消防施設】&#10;有形固定資産減価償却率最大値テキスト">
          <a:extLst>
            <a:ext uri="{FF2B5EF4-FFF2-40B4-BE49-F238E27FC236}">
              <a16:creationId xmlns:a16="http://schemas.microsoft.com/office/drawing/2014/main" id="{B0B3E1A5-F799-4DBE-BB42-6151DA3512BD}"/>
            </a:ext>
          </a:extLst>
        </xdr:cNvPr>
        <xdr:cNvSpPr txBox="1"/>
      </xdr:nvSpPr>
      <xdr:spPr>
        <a:xfrm>
          <a:off x="16357600" y="130136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757" name="直線コネクタ 756">
          <a:extLst>
            <a:ext uri="{FF2B5EF4-FFF2-40B4-BE49-F238E27FC236}">
              <a16:creationId xmlns:a16="http://schemas.microsoft.com/office/drawing/2014/main" id="{7556279C-3797-4987-A52C-FE407847EE82}"/>
            </a:ext>
          </a:extLst>
        </xdr:cNvPr>
        <xdr:cNvCxnSpPr/>
      </xdr:nvCxnSpPr>
      <xdr:spPr>
        <a:xfrm>
          <a:off x="16230600" y="13237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33020</xdr:rowOff>
    </xdr:from>
    <xdr:ext cx="405130" cy="259080"/>
    <xdr:sp macro="" textlink="">
      <xdr:nvSpPr>
        <xdr:cNvPr id="758" name="【消防施設】&#10;有形固定資産減価償却率平均値テキスト">
          <a:extLst>
            <a:ext uri="{FF2B5EF4-FFF2-40B4-BE49-F238E27FC236}">
              <a16:creationId xmlns:a16="http://schemas.microsoft.com/office/drawing/2014/main" id="{62BAFF92-CD60-4730-9597-93CE036EBA48}"/>
            </a:ext>
          </a:extLst>
        </xdr:cNvPr>
        <xdr:cNvSpPr txBox="1"/>
      </xdr:nvSpPr>
      <xdr:spPr>
        <a:xfrm>
          <a:off x="16357600" y="139204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10160</xdr:rowOff>
    </xdr:from>
    <xdr:to>
      <xdr:col>85</xdr:col>
      <xdr:colOff>177800</xdr:colOff>
      <xdr:row>82</xdr:row>
      <xdr:rowOff>111760</xdr:rowOff>
    </xdr:to>
    <xdr:sp macro="" textlink="">
      <xdr:nvSpPr>
        <xdr:cNvPr id="759" name="フローチャート: 判断 758">
          <a:extLst>
            <a:ext uri="{FF2B5EF4-FFF2-40B4-BE49-F238E27FC236}">
              <a16:creationId xmlns:a16="http://schemas.microsoft.com/office/drawing/2014/main" id="{6E8A4EBB-E1BC-4C11-A7F0-B1A4FBA6A33D}"/>
            </a:ext>
          </a:extLst>
        </xdr:cNvPr>
        <xdr:cNvSpPr/>
      </xdr:nvSpPr>
      <xdr:spPr>
        <a:xfrm>
          <a:off x="16268700" y="140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164465</xdr:rowOff>
    </xdr:from>
    <xdr:to>
      <xdr:col>81</xdr:col>
      <xdr:colOff>101600</xdr:colOff>
      <xdr:row>82</xdr:row>
      <xdr:rowOff>94615</xdr:rowOff>
    </xdr:to>
    <xdr:sp macro="" textlink="">
      <xdr:nvSpPr>
        <xdr:cNvPr id="760" name="フローチャート: 判断 759">
          <a:extLst>
            <a:ext uri="{FF2B5EF4-FFF2-40B4-BE49-F238E27FC236}">
              <a16:creationId xmlns:a16="http://schemas.microsoft.com/office/drawing/2014/main" id="{66589A83-A176-4B46-A321-0A4DB142C2CB}"/>
            </a:ext>
          </a:extLst>
        </xdr:cNvPr>
        <xdr:cNvSpPr/>
      </xdr:nvSpPr>
      <xdr:spPr>
        <a:xfrm>
          <a:off x="15430500" y="14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761" name="フローチャート: 判断 760">
          <a:extLst>
            <a:ext uri="{FF2B5EF4-FFF2-40B4-BE49-F238E27FC236}">
              <a16:creationId xmlns:a16="http://schemas.microsoft.com/office/drawing/2014/main" id="{9E377C45-CD77-4168-BF78-385454B52945}"/>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19685</xdr:rowOff>
    </xdr:from>
    <xdr:to>
      <xdr:col>72</xdr:col>
      <xdr:colOff>38100</xdr:colOff>
      <xdr:row>81</xdr:row>
      <xdr:rowOff>121285</xdr:rowOff>
    </xdr:to>
    <xdr:sp macro="" textlink="">
      <xdr:nvSpPr>
        <xdr:cNvPr id="762" name="フローチャート: 判断 761">
          <a:extLst>
            <a:ext uri="{FF2B5EF4-FFF2-40B4-BE49-F238E27FC236}">
              <a16:creationId xmlns:a16="http://schemas.microsoft.com/office/drawing/2014/main" id="{9E9ACB05-3B54-4B66-9A9B-36632B909576}"/>
            </a:ext>
          </a:extLst>
        </xdr:cNvPr>
        <xdr:cNvSpPr/>
      </xdr:nvSpPr>
      <xdr:spPr>
        <a:xfrm>
          <a:off x="13652500" y="139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763" name="フローチャート: 判断 762">
          <a:extLst>
            <a:ext uri="{FF2B5EF4-FFF2-40B4-BE49-F238E27FC236}">
              <a16:creationId xmlns:a16="http://schemas.microsoft.com/office/drawing/2014/main" id="{7C0941D3-B99D-404D-82F5-EB030D406AB9}"/>
            </a:ext>
          </a:extLst>
        </xdr:cNvPr>
        <xdr:cNvSpPr/>
      </xdr:nvSpPr>
      <xdr:spPr>
        <a:xfrm>
          <a:off x="12763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64" name="テキスト ボックス 763">
          <a:extLst>
            <a:ext uri="{FF2B5EF4-FFF2-40B4-BE49-F238E27FC236}">
              <a16:creationId xmlns:a16="http://schemas.microsoft.com/office/drawing/2014/main" id="{15B63F85-2528-4939-8F7F-4B1F2984CE81}"/>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65" name="テキスト ボックス 764">
          <a:extLst>
            <a:ext uri="{FF2B5EF4-FFF2-40B4-BE49-F238E27FC236}">
              <a16:creationId xmlns:a16="http://schemas.microsoft.com/office/drawing/2014/main" id="{1CFF1CD5-78C4-4BCA-9EAC-EB96892469FB}"/>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66" name="テキスト ボックス 765">
          <a:extLst>
            <a:ext uri="{FF2B5EF4-FFF2-40B4-BE49-F238E27FC236}">
              <a16:creationId xmlns:a16="http://schemas.microsoft.com/office/drawing/2014/main" id="{1CB38CF7-888C-4AAB-86CC-48F8514B9139}"/>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67" name="テキスト ボックス 766">
          <a:extLst>
            <a:ext uri="{FF2B5EF4-FFF2-40B4-BE49-F238E27FC236}">
              <a16:creationId xmlns:a16="http://schemas.microsoft.com/office/drawing/2014/main" id="{A871A314-9FC4-417A-B4D0-D32CACA4794E}"/>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8" name="テキスト ボックス 767">
          <a:extLst>
            <a:ext uri="{FF2B5EF4-FFF2-40B4-BE49-F238E27FC236}">
              <a16:creationId xmlns:a16="http://schemas.microsoft.com/office/drawing/2014/main" id="{56AFBC70-4C85-4A6F-8619-36F1AD96A95C}"/>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82</xdr:row>
      <xdr:rowOff>33020</xdr:rowOff>
    </xdr:from>
    <xdr:to>
      <xdr:col>85</xdr:col>
      <xdr:colOff>177800</xdr:colOff>
      <xdr:row>82</xdr:row>
      <xdr:rowOff>134620</xdr:rowOff>
    </xdr:to>
    <xdr:sp macro="" textlink="">
      <xdr:nvSpPr>
        <xdr:cNvPr id="769" name="楕円 768">
          <a:extLst>
            <a:ext uri="{FF2B5EF4-FFF2-40B4-BE49-F238E27FC236}">
              <a16:creationId xmlns:a16="http://schemas.microsoft.com/office/drawing/2014/main" id="{062FA63F-228F-4D90-A3C3-9859C21F92F7}"/>
            </a:ext>
          </a:extLst>
        </xdr:cNvPr>
        <xdr:cNvSpPr/>
      </xdr:nvSpPr>
      <xdr:spPr>
        <a:xfrm>
          <a:off x="16268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11430</xdr:rowOff>
    </xdr:from>
    <xdr:ext cx="405130" cy="259080"/>
    <xdr:sp macro="" textlink="">
      <xdr:nvSpPr>
        <xdr:cNvPr id="770" name="【消防施設】&#10;有形固定資産減価償却率該当値テキスト">
          <a:extLst>
            <a:ext uri="{FF2B5EF4-FFF2-40B4-BE49-F238E27FC236}">
              <a16:creationId xmlns:a16="http://schemas.microsoft.com/office/drawing/2014/main" id="{84CF6FFD-75F5-4C36-B806-8A61B8A01456}"/>
            </a:ext>
          </a:extLst>
        </xdr:cNvPr>
        <xdr:cNvSpPr txBox="1"/>
      </xdr:nvSpPr>
      <xdr:spPr>
        <a:xfrm>
          <a:off x="16357600" y="14070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6350</xdr:rowOff>
    </xdr:from>
    <xdr:to>
      <xdr:col>81</xdr:col>
      <xdr:colOff>101600</xdr:colOff>
      <xdr:row>82</xdr:row>
      <xdr:rowOff>107950</xdr:rowOff>
    </xdr:to>
    <xdr:sp macro="" textlink="">
      <xdr:nvSpPr>
        <xdr:cNvPr id="771" name="楕円 770">
          <a:extLst>
            <a:ext uri="{FF2B5EF4-FFF2-40B4-BE49-F238E27FC236}">
              <a16:creationId xmlns:a16="http://schemas.microsoft.com/office/drawing/2014/main" id="{0C1FC56F-F2E7-495E-8088-D8501B724A89}"/>
            </a:ext>
          </a:extLst>
        </xdr:cNvPr>
        <xdr:cNvSpPr/>
      </xdr:nvSpPr>
      <xdr:spPr>
        <a:xfrm>
          <a:off x="15430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57150</xdr:rowOff>
    </xdr:from>
    <xdr:to>
      <xdr:col>85</xdr:col>
      <xdr:colOff>127000</xdr:colOff>
      <xdr:row>82</xdr:row>
      <xdr:rowOff>83820</xdr:rowOff>
    </xdr:to>
    <xdr:cxnSp macro="">
      <xdr:nvCxnSpPr>
        <xdr:cNvPr id="772" name="直線コネクタ 771">
          <a:extLst>
            <a:ext uri="{FF2B5EF4-FFF2-40B4-BE49-F238E27FC236}">
              <a16:creationId xmlns:a16="http://schemas.microsoft.com/office/drawing/2014/main" id="{56AF4B5F-2CC7-45C4-A5CA-E0389681C929}"/>
            </a:ext>
          </a:extLst>
        </xdr:cNvPr>
        <xdr:cNvCxnSpPr/>
      </xdr:nvCxnSpPr>
      <xdr:spPr>
        <a:xfrm>
          <a:off x="15481300" y="1411605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111125</xdr:rowOff>
    </xdr:from>
    <xdr:to>
      <xdr:col>76</xdr:col>
      <xdr:colOff>165100</xdr:colOff>
      <xdr:row>82</xdr:row>
      <xdr:rowOff>41275</xdr:rowOff>
    </xdr:to>
    <xdr:sp macro="" textlink="">
      <xdr:nvSpPr>
        <xdr:cNvPr id="773" name="楕円 772">
          <a:extLst>
            <a:ext uri="{FF2B5EF4-FFF2-40B4-BE49-F238E27FC236}">
              <a16:creationId xmlns:a16="http://schemas.microsoft.com/office/drawing/2014/main" id="{DF87369A-86BD-416E-BC05-254D4A7E2E02}"/>
            </a:ext>
          </a:extLst>
        </xdr:cNvPr>
        <xdr:cNvSpPr/>
      </xdr:nvSpPr>
      <xdr:spPr>
        <a:xfrm>
          <a:off x="14541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161925</xdr:rowOff>
    </xdr:from>
    <xdr:to>
      <xdr:col>81</xdr:col>
      <xdr:colOff>50800</xdr:colOff>
      <xdr:row>82</xdr:row>
      <xdr:rowOff>57150</xdr:rowOff>
    </xdr:to>
    <xdr:cxnSp macro="">
      <xdr:nvCxnSpPr>
        <xdr:cNvPr id="774" name="直線コネクタ 773">
          <a:extLst>
            <a:ext uri="{FF2B5EF4-FFF2-40B4-BE49-F238E27FC236}">
              <a16:creationId xmlns:a16="http://schemas.microsoft.com/office/drawing/2014/main" id="{6CE0A9A3-92A2-4918-8DC9-B97259AEF3BD}"/>
            </a:ext>
          </a:extLst>
        </xdr:cNvPr>
        <xdr:cNvCxnSpPr/>
      </xdr:nvCxnSpPr>
      <xdr:spPr>
        <a:xfrm>
          <a:off x="14592300" y="1404937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40640</xdr:rowOff>
    </xdr:from>
    <xdr:to>
      <xdr:col>72</xdr:col>
      <xdr:colOff>38100</xdr:colOff>
      <xdr:row>81</xdr:row>
      <xdr:rowOff>142240</xdr:rowOff>
    </xdr:to>
    <xdr:sp macro="" textlink="">
      <xdr:nvSpPr>
        <xdr:cNvPr id="775" name="楕円 774">
          <a:extLst>
            <a:ext uri="{FF2B5EF4-FFF2-40B4-BE49-F238E27FC236}">
              <a16:creationId xmlns:a16="http://schemas.microsoft.com/office/drawing/2014/main" id="{8DBFAEE8-1D93-466B-9762-99D2E07375F9}"/>
            </a:ext>
          </a:extLst>
        </xdr:cNvPr>
        <xdr:cNvSpPr/>
      </xdr:nvSpPr>
      <xdr:spPr>
        <a:xfrm>
          <a:off x="13652500" y="1392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91440</xdr:rowOff>
    </xdr:from>
    <xdr:to>
      <xdr:col>76</xdr:col>
      <xdr:colOff>114300</xdr:colOff>
      <xdr:row>81</xdr:row>
      <xdr:rowOff>161925</xdr:rowOff>
    </xdr:to>
    <xdr:cxnSp macro="">
      <xdr:nvCxnSpPr>
        <xdr:cNvPr id="776" name="直線コネクタ 775">
          <a:extLst>
            <a:ext uri="{FF2B5EF4-FFF2-40B4-BE49-F238E27FC236}">
              <a16:creationId xmlns:a16="http://schemas.microsoft.com/office/drawing/2014/main" id="{616E6021-0012-4895-8C99-EE13D0DEC7C4}"/>
            </a:ext>
          </a:extLst>
        </xdr:cNvPr>
        <xdr:cNvCxnSpPr/>
      </xdr:nvCxnSpPr>
      <xdr:spPr>
        <a:xfrm>
          <a:off x="13703300" y="1397889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139700</xdr:rowOff>
    </xdr:from>
    <xdr:to>
      <xdr:col>67</xdr:col>
      <xdr:colOff>101600</xdr:colOff>
      <xdr:row>81</xdr:row>
      <xdr:rowOff>69850</xdr:rowOff>
    </xdr:to>
    <xdr:sp macro="" textlink="">
      <xdr:nvSpPr>
        <xdr:cNvPr id="777" name="楕円 776">
          <a:extLst>
            <a:ext uri="{FF2B5EF4-FFF2-40B4-BE49-F238E27FC236}">
              <a16:creationId xmlns:a16="http://schemas.microsoft.com/office/drawing/2014/main" id="{9CEE3DD5-690C-4BA8-ABA8-436F1D15F45B}"/>
            </a:ext>
          </a:extLst>
        </xdr:cNvPr>
        <xdr:cNvSpPr/>
      </xdr:nvSpPr>
      <xdr:spPr>
        <a:xfrm>
          <a:off x="12763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19050</xdr:rowOff>
    </xdr:from>
    <xdr:to>
      <xdr:col>71</xdr:col>
      <xdr:colOff>177800</xdr:colOff>
      <xdr:row>81</xdr:row>
      <xdr:rowOff>91440</xdr:rowOff>
    </xdr:to>
    <xdr:cxnSp macro="">
      <xdr:nvCxnSpPr>
        <xdr:cNvPr id="778" name="直線コネクタ 777">
          <a:extLst>
            <a:ext uri="{FF2B5EF4-FFF2-40B4-BE49-F238E27FC236}">
              <a16:creationId xmlns:a16="http://schemas.microsoft.com/office/drawing/2014/main" id="{231533CA-F7D4-4071-A734-4054563EEF6F}"/>
            </a:ext>
          </a:extLst>
        </xdr:cNvPr>
        <xdr:cNvCxnSpPr/>
      </xdr:nvCxnSpPr>
      <xdr:spPr>
        <a:xfrm>
          <a:off x="12814300" y="1390650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111125</xdr:rowOff>
    </xdr:from>
    <xdr:ext cx="405130" cy="255270"/>
    <xdr:sp macro="" textlink="">
      <xdr:nvSpPr>
        <xdr:cNvPr id="779" name="n_1aveValue【消防施設】&#10;有形固定資産減価償却率">
          <a:extLst>
            <a:ext uri="{FF2B5EF4-FFF2-40B4-BE49-F238E27FC236}">
              <a16:creationId xmlns:a16="http://schemas.microsoft.com/office/drawing/2014/main" id="{865E9050-69D0-484C-8BEC-73BCF5D853AB}"/>
            </a:ext>
          </a:extLst>
        </xdr:cNvPr>
        <xdr:cNvSpPr txBox="1"/>
      </xdr:nvSpPr>
      <xdr:spPr>
        <a:xfrm>
          <a:off x="15266035" y="1382712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68580</xdr:rowOff>
    </xdr:from>
    <xdr:ext cx="401320" cy="259080"/>
    <xdr:sp macro="" textlink="">
      <xdr:nvSpPr>
        <xdr:cNvPr id="780" name="n_2aveValue【消防施設】&#10;有形固定資産減価償却率">
          <a:extLst>
            <a:ext uri="{FF2B5EF4-FFF2-40B4-BE49-F238E27FC236}">
              <a16:creationId xmlns:a16="http://schemas.microsoft.com/office/drawing/2014/main" id="{7B08894B-3EFB-49B0-85D9-9DFF5C4C08F7}"/>
            </a:ext>
          </a:extLst>
        </xdr:cNvPr>
        <xdr:cNvSpPr txBox="1"/>
      </xdr:nvSpPr>
      <xdr:spPr>
        <a:xfrm>
          <a:off x="14389735" y="141274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79</xdr:row>
      <xdr:rowOff>137795</xdr:rowOff>
    </xdr:from>
    <xdr:ext cx="401320" cy="259080"/>
    <xdr:sp macro="" textlink="">
      <xdr:nvSpPr>
        <xdr:cNvPr id="781" name="n_3aveValue【消防施設】&#10;有形固定資産減価償却率">
          <a:extLst>
            <a:ext uri="{FF2B5EF4-FFF2-40B4-BE49-F238E27FC236}">
              <a16:creationId xmlns:a16="http://schemas.microsoft.com/office/drawing/2014/main" id="{2BE47AE2-C9BE-4000-9ECE-4BB653C7FDD1}"/>
            </a:ext>
          </a:extLst>
        </xdr:cNvPr>
        <xdr:cNvSpPr txBox="1"/>
      </xdr:nvSpPr>
      <xdr:spPr>
        <a:xfrm>
          <a:off x="13500735" y="136823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72390</xdr:rowOff>
    </xdr:from>
    <xdr:ext cx="401320" cy="259080"/>
    <xdr:sp macro="" textlink="">
      <xdr:nvSpPr>
        <xdr:cNvPr id="782" name="n_4aveValue【消防施設】&#10;有形固定資産減価償却率">
          <a:extLst>
            <a:ext uri="{FF2B5EF4-FFF2-40B4-BE49-F238E27FC236}">
              <a16:creationId xmlns:a16="http://schemas.microsoft.com/office/drawing/2014/main" id="{F865E9B0-B545-4A60-A0F1-726446A9D3F2}"/>
            </a:ext>
          </a:extLst>
        </xdr:cNvPr>
        <xdr:cNvSpPr txBox="1"/>
      </xdr:nvSpPr>
      <xdr:spPr>
        <a:xfrm>
          <a:off x="12611735" y="139598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82</xdr:row>
      <xdr:rowOff>99060</xdr:rowOff>
    </xdr:from>
    <xdr:ext cx="405130" cy="255270"/>
    <xdr:sp macro="" textlink="">
      <xdr:nvSpPr>
        <xdr:cNvPr id="783" name="n_1mainValue【消防施設】&#10;有形固定資産減価償却率">
          <a:extLst>
            <a:ext uri="{FF2B5EF4-FFF2-40B4-BE49-F238E27FC236}">
              <a16:creationId xmlns:a16="http://schemas.microsoft.com/office/drawing/2014/main" id="{68DC4ECD-713F-49A7-BEAC-1A6106639781}"/>
            </a:ext>
          </a:extLst>
        </xdr:cNvPr>
        <xdr:cNvSpPr txBox="1"/>
      </xdr:nvSpPr>
      <xdr:spPr>
        <a:xfrm>
          <a:off x="15266035" y="1415796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80</xdr:row>
      <xdr:rowOff>57785</xdr:rowOff>
    </xdr:from>
    <xdr:ext cx="401320" cy="259080"/>
    <xdr:sp macro="" textlink="">
      <xdr:nvSpPr>
        <xdr:cNvPr id="784" name="n_2mainValue【消防施設】&#10;有形固定資産減価償却率">
          <a:extLst>
            <a:ext uri="{FF2B5EF4-FFF2-40B4-BE49-F238E27FC236}">
              <a16:creationId xmlns:a16="http://schemas.microsoft.com/office/drawing/2014/main" id="{05AD2387-178F-41D0-BB24-8B10AECFA665}"/>
            </a:ext>
          </a:extLst>
        </xdr:cNvPr>
        <xdr:cNvSpPr txBox="1"/>
      </xdr:nvSpPr>
      <xdr:spPr>
        <a:xfrm>
          <a:off x="14389735" y="1377378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81</xdr:row>
      <xdr:rowOff>133350</xdr:rowOff>
    </xdr:from>
    <xdr:ext cx="401320" cy="255270"/>
    <xdr:sp macro="" textlink="">
      <xdr:nvSpPr>
        <xdr:cNvPr id="785" name="n_3mainValue【消防施設】&#10;有形固定資産減価償却率">
          <a:extLst>
            <a:ext uri="{FF2B5EF4-FFF2-40B4-BE49-F238E27FC236}">
              <a16:creationId xmlns:a16="http://schemas.microsoft.com/office/drawing/2014/main" id="{4A4B669A-40D6-4A16-BD25-4948613A2C47}"/>
            </a:ext>
          </a:extLst>
        </xdr:cNvPr>
        <xdr:cNvSpPr txBox="1"/>
      </xdr:nvSpPr>
      <xdr:spPr>
        <a:xfrm>
          <a:off x="13500735" y="1402080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79</xdr:row>
      <xdr:rowOff>86360</xdr:rowOff>
    </xdr:from>
    <xdr:ext cx="401320" cy="255270"/>
    <xdr:sp macro="" textlink="">
      <xdr:nvSpPr>
        <xdr:cNvPr id="786" name="n_4mainValue【消防施設】&#10;有形固定資産減価償却率">
          <a:extLst>
            <a:ext uri="{FF2B5EF4-FFF2-40B4-BE49-F238E27FC236}">
              <a16:creationId xmlns:a16="http://schemas.microsoft.com/office/drawing/2014/main" id="{737F15F0-7BBF-4377-B1C3-5AEB64BCFE11}"/>
            </a:ext>
          </a:extLst>
        </xdr:cNvPr>
        <xdr:cNvSpPr txBox="1"/>
      </xdr:nvSpPr>
      <xdr:spPr>
        <a:xfrm>
          <a:off x="12611735" y="136309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A1747ED0-8E5A-41C8-A832-34BC012EAC6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39504302-CD76-4EF4-8F8B-BFCC7757A618}"/>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2FD7F04C-BF6D-49C6-85C5-E186007AD05B}"/>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4BB62151-3F5F-4356-8462-7CA1EA64A8D5}"/>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9B766BD6-7BEB-4914-B1D3-4998947F1F69}"/>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15794391-A6E7-4EAF-85B7-BBAA83A70D0E}"/>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2A4E6120-8F4E-4073-BFAC-AB0C2C8AC4A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DD652EBA-5C46-4CF2-BE0E-7325A5EE65C3}"/>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6075" cy="221615"/>
    <xdr:sp macro="" textlink="">
      <xdr:nvSpPr>
        <xdr:cNvPr id="795" name="テキスト ボックス 794">
          <a:extLst>
            <a:ext uri="{FF2B5EF4-FFF2-40B4-BE49-F238E27FC236}">
              <a16:creationId xmlns:a16="http://schemas.microsoft.com/office/drawing/2014/main" id="{3FB1F2A8-8077-443E-A317-7C65355FFC9F}"/>
            </a:ext>
          </a:extLst>
        </xdr:cNvPr>
        <xdr:cNvSpPr txBox="1"/>
      </xdr:nvSpPr>
      <xdr:spPr>
        <a:xfrm>
          <a:off x="18249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9AC72235-A227-48F4-9709-CED363C6B2F1}"/>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59496CB4-D593-45EC-9F4B-7D1ED384D229}"/>
            </a:ext>
          </a:extLst>
        </xdr:cNvPr>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3550" cy="259080"/>
    <xdr:sp macro="" textlink="">
      <xdr:nvSpPr>
        <xdr:cNvPr id="798" name="テキスト ボックス 797">
          <a:extLst>
            <a:ext uri="{FF2B5EF4-FFF2-40B4-BE49-F238E27FC236}">
              <a16:creationId xmlns:a16="http://schemas.microsoft.com/office/drawing/2014/main" id="{41169D0A-C75D-4501-8570-DA28EEC9CAE3}"/>
            </a:ext>
          </a:extLst>
        </xdr:cNvPr>
        <xdr:cNvSpPr txBox="1"/>
      </xdr:nvSpPr>
      <xdr:spPr>
        <a:xfrm>
          <a:off x="17820640" y="1464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60E21C56-F141-4184-9474-D99D157A1BE1}"/>
            </a:ext>
          </a:extLst>
        </xdr:cNvPr>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3550" cy="259080"/>
    <xdr:sp macro="" textlink="">
      <xdr:nvSpPr>
        <xdr:cNvPr id="800" name="テキスト ボックス 799">
          <a:extLst>
            <a:ext uri="{FF2B5EF4-FFF2-40B4-BE49-F238E27FC236}">
              <a16:creationId xmlns:a16="http://schemas.microsoft.com/office/drawing/2014/main" id="{C52B0832-CBF2-41C0-82BE-02BB8A7B436A}"/>
            </a:ext>
          </a:extLst>
        </xdr:cNvPr>
        <xdr:cNvSpPr txBox="1"/>
      </xdr:nvSpPr>
      <xdr:spPr>
        <a:xfrm>
          <a:off x="17820640" y="1418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89222EDB-541E-404A-BA0A-1CF90007D3F1}"/>
            </a:ext>
          </a:extLst>
        </xdr:cNvPr>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3550" cy="259080"/>
    <xdr:sp macro="" textlink="">
      <xdr:nvSpPr>
        <xdr:cNvPr id="802" name="テキスト ボックス 801">
          <a:extLst>
            <a:ext uri="{FF2B5EF4-FFF2-40B4-BE49-F238E27FC236}">
              <a16:creationId xmlns:a16="http://schemas.microsoft.com/office/drawing/2014/main" id="{2A6BE02E-A262-42F5-9896-EFBB7E661D0C}"/>
            </a:ext>
          </a:extLst>
        </xdr:cNvPr>
        <xdr:cNvSpPr txBox="1"/>
      </xdr:nvSpPr>
      <xdr:spPr>
        <a:xfrm>
          <a:off x="17820640" y="1372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6D67879B-C608-49DE-B631-1540628088A1}"/>
            </a:ext>
          </a:extLst>
        </xdr:cNvPr>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3550" cy="259080"/>
    <xdr:sp macro="" textlink="">
      <xdr:nvSpPr>
        <xdr:cNvPr id="804" name="テキスト ボックス 803">
          <a:extLst>
            <a:ext uri="{FF2B5EF4-FFF2-40B4-BE49-F238E27FC236}">
              <a16:creationId xmlns:a16="http://schemas.microsoft.com/office/drawing/2014/main" id="{1E608739-ACD5-4165-A2BB-9EDF61C1645A}"/>
            </a:ext>
          </a:extLst>
        </xdr:cNvPr>
        <xdr:cNvSpPr txBox="1"/>
      </xdr:nvSpPr>
      <xdr:spPr>
        <a:xfrm>
          <a:off x="17820640" y="1326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0EC17F07-9C0A-4211-9731-00883FBA58F7}"/>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3550" cy="259080"/>
    <xdr:sp macro="" textlink="">
      <xdr:nvSpPr>
        <xdr:cNvPr id="806" name="テキスト ボックス 805">
          <a:extLst>
            <a:ext uri="{FF2B5EF4-FFF2-40B4-BE49-F238E27FC236}">
              <a16:creationId xmlns:a16="http://schemas.microsoft.com/office/drawing/2014/main" id="{35C699D6-EDAC-42EE-8964-CAEC82C8493C}"/>
            </a:ext>
          </a:extLst>
        </xdr:cNvPr>
        <xdr:cNvSpPr txBox="1"/>
      </xdr:nvSpPr>
      <xdr:spPr>
        <a:xfrm>
          <a:off x="17820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1CA3EDFB-1F05-4DDA-8883-F8F043D4710A}"/>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45085</xdr:rowOff>
    </xdr:from>
    <xdr:to>
      <xdr:col>116</xdr:col>
      <xdr:colOff>62865</xdr:colOff>
      <xdr:row>86</xdr:row>
      <xdr:rowOff>10795</xdr:rowOff>
    </xdr:to>
    <xdr:cxnSp macro="">
      <xdr:nvCxnSpPr>
        <xdr:cNvPr id="808" name="直線コネクタ 807">
          <a:extLst>
            <a:ext uri="{FF2B5EF4-FFF2-40B4-BE49-F238E27FC236}">
              <a16:creationId xmlns:a16="http://schemas.microsoft.com/office/drawing/2014/main" id="{A1193DD5-AEBC-4DBC-A9F1-A69D3EF0693D}"/>
            </a:ext>
          </a:extLst>
        </xdr:cNvPr>
        <xdr:cNvCxnSpPr/>
      </xdr:nvCxnSpPr>
      <xdr:spPr>
        <a:xfrm flipV="1">
          <a:off x="22160865" y="13589635"/>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14605</xdr:rowOff>
    </xdr:from>
    <xdr:ext cx="469900" cy="259080"/>
    <xdr:sp macro="" textlink="">
      <xdr:nvSpPr>
        <xdr:cNvPr id="809" name="【消防施設】&#10;一人当たり面積最小値テキスト">
          <a:extLst>
            <a:ext uri="{FF2B5EF4-FFF2-40B4-BE49-F238E27FC236}">
              <a16:creationId xmlns:a16="http://schemas.microsoft.com/office/drawing/2014/main" id="{6CB46CC3-23CE-4B86-A6F8-44026488A201}"/>
            </a:ext>
          </a:extLst>
        </xdr:cNvPr>
        <xdr:cNvSpPr txBox="1"/>
      </xdr:nvSpPr>
      <xdr:spPr>
        <a:xfrm>
          <a:off x="22199600" y="14759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10795</xdr:rowOff>
    </xdr:from>
    <xdr:to>
      <xdr:col>116</xdr:col>
      <xdr:colOff>152400</xdr:colOff>
      <xdr:row>86</xdr:row>
      <xdr:rowOff>10795</xdr:rowOff>
    </xdr:to>
    <xdr:cxnSp macro="">
      <xdr:nvCxnSpPr>
        <xdr:cNvPr id="810" name="直線コネクタ 809">
          <a:extLst>
            <a:ext uri="{FF2B5EF4-FFF2-40B4-BE49-F238E27FC236}">
              <a16:creationId xmlns:a16="http://schemas.microsoft.com/office/drawing/2014/main" id="{4C8DAAE4-55FA-44E6-B886-0DB78465B6FA}"/>
            </a:ext>
          </a:extLst>
        </xdr:cNvPr>
        <xdr:cNvCxnSpPr/>
      </xdr:nvCxnSpPr>
      <xdr:spPr>
        <a:xfrm>
          <a:off x="22072600" y="1475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163195</xdr:rowOff>
    </xdr:from>
    <xdr:ext cx="469900" cy="259080"/>
    <xdr:sp macro="" textlink="">
      <xdr:nvSpPr>
        <xdr:cNvPr id="811" name="【消防施設】&#10;一人当たり面積最大値テキスト">
          <a:extLst>
            <a:ext uri="{FF2B5EF4-FFF2-40B4-BE49-F238E27FC236}">
              <a16:creationId xmlns:a16="http://schemas.microsoft.com/office/drawing/2014/main" id="{B405E52C-91CE-4826-8B12-39D92A06C6CF}"/>
            </a:ext>
          </a:extLst>
        </xdr:cNvPr>
        <xdr:cNvSpPr txBox="1"/>
      </xdr:nvSpPr>
      <xdr:spPr>
        <a:xfrm>
          <a:off x="22199600" y="13364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45085</xdr:rowOff>
    </xdr:from>
    <xdr:to>
      <xdr:col>116</xdr:col>
      <xdr:colOff>152400</xdr:colOff>
      <xdr:row>79</xdr:row>
      <xdr:rowOff>45085</xdr:rowOff>
    </xdr:to>
    <xdr:cxnSp macro="">
      <xdr:nvCxnSpPr>
        <xdr:cNvPr id="812" name="直線コネクタ 811">
          <a:extLst>
            <a:ext uri="{FF2B5EF4-FFF2-40B4-BE49-F238E27FC236}">
              <a16:creationId xmlns:a16="http://schemas.microsoft.com/office/drawing/2014/main" id="{91450E88-97AA-4C55-852D-3E64AC80364C}"/>
            </a:ext>
          </a:extLst>
        </xdr:cNvPr>
        <xdr:cNvCxnSpPr/>
      </xdr:nvCxnSpPr>
      <xdr:spPr>
        <a:xfrm>
          <a:off x="22072600" y="13589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155575</xdr:rowOff>
    </xdr:from>
    <xdr:ext cx="469900" cy="255270"/>
    <xdr:sp macro="" textlink="">
      <xdr:nvSpPr>
        <xdr:cNvPr id="813" name="【消防施設】&#10;一人当たり面積平均値テキスト">
          <a:extLst>
            <a:ext uri="{FF2B5EF4-FFF2-40B4-BE49-F238E27FC236}">
              <a16:creationId xmlns:a16="http://schemas.microsoft.com/office/drawing/2014/main" id="{DC04E9DD-6C05-4234-9761-7CD766DE97D2}"/>
            </a:ext>
          </a:extLst>
        </xdr:cNvPr>
        <xdr:cNvSpPr txBox="1"/>
      </xdr:nvSpPr>
      <xdr:spPr>
        <a:xfrm>
          <a:off x="22199600" y="1438592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6350</xdr:rowOff>
    </xdr:from>
    <xdr:to>
      <xdr:col>116</xdr:col>
      <xdr:colOff>114300</xdr:colOff>
      <xdr:row>84</xdr:row>
      <xdr:rowOff>107315</xdr:rowOff>
    </xdr:to>
    <xdr:sp macro="" textlink="">
      <xdr:nvSpPr>
        <xdr:cNvPr id="814" name="フローチャート: 判断 813">
          <a:extLst>
            <a:ext uri="{FF2B5EF4-FFF2-40B4-BE49-F238E27FC236}">
              <a16:creationId xmlns:a16="http://schemas.microsoft.com/office/drawing/2014/main" id="{F726D7A0-EBA4-4842-A645-EBA7B1AA8B03}"/>
            </a:ext>
          </a:extLst>
        </xdr:cNvPr>
        <xdr:cNvSpPr/>
      </xdr:nvSpPr>
      <xdr:spPr>
        <a:xfrm>
          <a:off x="22110700" y="1440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10160</xdr:rowOff>
    </xdr:from>
    <xdr:to>
      <xdr:col>112</xdr:col>
      <xdr:colOff>38100</xdr:colOff>
      <xdr:row>84</xdr:row>
      <xdr:rowOff>111760</xdr:rowOff>
    </xdr:to>
    <xdr:sp macro="" textlink="">
      <xdr:nvSpPr>
        <xdr:cNvPr id="815" name="フローチャート: 判断 814">
          <a:extLst>
            <a:ext uri="{FF2B5EF4-FFF2-40B4-BE49-F238E27FC236}">
              <a16:creationId xmlns:a16="http://schemas.microsoft.com/office/drawing/2014/main" id="{5AD46687-3AE1-4B5E-B4D5-25C2B6F48768}"/>
            </a:ext>
          </a:extLst>
        </xdr:cNvPr>
        <xdr:cNvSpPr/>
      </xdr:nvSpPr>
      <xdr:spPr>
        <a:xfrm>
          <a:off x="21272500" y="144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14605</xdr:rowOff>
    </xdr:from>
    <xdr:to>
      <xdr:col>107</xdr:col>
      <xdr:colOff>101600</xdr:colOff>
      <xdr:row>84</xdr:row>
      <xdr:rowOff>116205</xdr:rowOff>
    </xdr:to>
    <xdr:sp macro="" textlink="">
      <xdr:nvSpPr>
        <xdr:cNvPr id="816" name="フローチャート: 判断 815">
          <a:extLst>
            <a:ext uri="{FF2B5EF4-FFF2-40B4-BE49-F238E27FC236}">
              <a16:creationId xmlns:a16="http://schemas.microsoft.com/office/drawing/2014/main" id="{C26B69E7-1AD8-4669-B792-F4EF8B77608F}"/>
            </a:ext>
          </a:extLst>
        </xdr:cNvPr>
        <xdr:cNvSpPr/>
      </xdr:nvSpPr>
      <xdr:spPr>
        <a:xfrm>
          <a:off x="203835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144780</xdr:rowOff>
    </xdr:from>
    <xdr:to>
      <xdr:col>102</xdr:col>
      <xdr:colOff>165100</xdr:colOff>
      <xdr:row>84</xdr:row>
      <xdr:rowOff>74930</xdr:rowOff>
    </xdr:to>
    <xdr:sp macro="" textlink="">
      <xdr:nvSpPr>
        <xdr:cNvPr id="817" name="フローチャート: 判断 816">
          <a:extLst>
            <a:ext uri="{FF2B5EF4-FFF2-40B4-BE49-F238E27FC236}">
              <a16:creationId xmlns:a16="http://schemas.microsoft.com/office/drawing/2014/main" id="{7188F3FC-EDA4-4AF6-9737-0722164CE06B}"/>
            </a:ext>
          </a:extLst>
        </xdr:cNvPr>
        <xdr:cNvSpPr/>
      </xdr:nvSpPr>
      <xdr:spPr>
        <a:xfrm>
          <a:off x="19494500" y="1437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71755</xdr:rowOff>
    </xdr:from>
    <xdr:to>
      <xdr:col>98</xdr:col>
      <xdr:colOff>38100</xdr:colOff>
      <xdr:row>84</xdr:row>
      <xdr:rowOff>1905</xdr:rowOff>
    </xdr:to>
    <xdr:sp macro="" textlink="">
      <xdr:nvSpPr>
        <xdr:cNvPr id="818" name="フローチャート: 判断 817">
          <a:extLst>
            <a:ext uri="{FF2B5EF4-FFF2-40B4-BE49-F238E27FC236}">
              <a16:creationId xmlns:a16="http://schemas.microsoft.com/office/drawing/2014/main" id="{CD101E68-0CE4-4114-B220-E6B5B7FFB986}"/>
            </a:ext>
          </a:extLst>
        </xdr:cNvPr>
        <xdr:cNvSpPr/>
      </xdr:nvSpPr>
      <xdr:spPr>
        <a:xfrm>
          <a:off x="18605500" y="1430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9" name="テキスト ボックス 818">
          <a:extLst>
            <a:ext uri="{FF2B5EF4-FFF2-40B4-BE49-F238E27FC236}">
              <a16:creationId xmlns:a16="http://schemas.microsoft.com/office/drawing/2014/main" id="{12BF34A4-8CCE-4F32-8DE0-6303A3224287}"/>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20" name="テキスト ボックス 819">
          <a:extLst>
            <a:ext uri="{FF2B5EF4-FFF2-40B4-BE49-F238E27FC236}">
              <a16:creationId xmlns:a16="http://schemas.microsoft.com/office/drawing/2014/main" id="{761A3692-1166-40EF-BEE1-2BA2D3AFEA8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21" name="テキスト ボックス 820">
          <a:extLst>
            <a:ext uri="{FF2B5EF4-FFF2-40B4-BE49-F238E27FC236}">
              <a16:creationId xmlns:a16="http://schemas.microsoft.com/office/drawing/2014/main" id="{AB85B1B6-7A1C-4833-A13C-DDE820CAF887}"/>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22" name="テキスト ボックス 821">
          <a:extLst>
            <a:ext uri="{FF2B5EF4-FFF2-40B4-BE49-F238E27FC236}">
              <a16:creationId xmlns:a16="http://schemas.microsoft.com/office/drawing/2014/main" id="{6D0D96DE-0F19-4F0C-840F-4ECBB9B1D035}"/>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23" name="テキスト ボックス 822">
          <a:extLst>
            <a:ext uri="{FF2B5EF4-FFF2-40B4-BE49-F238E27FC236}">
              <a16:creationId xmlns:a16="http://schemas.microsoft.com/office/drawing/2014/main" id="{56107F6E-6949-4BE4-A68C-C1243D98A83D}"/>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80</xdr:row>
      <xdr:rowOff>10160</xdr:rowOff>
    </xdr:from>
    <xdr:to>
      <xdr:col>116</xdr:col>
      <xdr:colOff>114300</xdr:colOff>
      <xdr:row>80</xdr:row>
      <xdr:rowOff>111760</xdr:rowOff>
    </xdr:to>
    <xdr:sp macro="" textlink="">
      <xdr:nvSpPr>
        <xdr:cNvPr id="824" name="楕円 823">
          <a:extLst>
            <a:ext uri="{FF2B5EF4-FFF2-40B4-BE49-F238E27FC236}">
              <a16:creationId xmlns:a16="http://schemas.microsoft.com/office/drawing/2014/main" id="{1D453678-3599-47A3-AFA5-E91C9FC464A8}"/>
            </a:ext>
          </a:extLst>
        </xdr:cNvPr>
        <xdr:cNvSpPr/>
      </xdr:nvSpPr>
      <xdr:spPr>
        <a:xfrm>
          <a:off x="22110700" y="1372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33020</xdr:rowOff>
    </xdr:from>
    <xdr:ext cx="469900" cy="259080"/>
    <xdr:sp macro="" textlink="">
      <xdr:nvSpPr>
        <xdr:cNvPr id="825" name="【消防施設】&#10;一人当たり面積該当値テキスト">
          <a:extLst>
            <a:ext uri="{FF2B5EF4-FFF2-40B4-BE49-F238E27FC236}">
              <a16:creationId xmlns:a16="http://schemas.microsoft.com/office/drawing/2014/main" id="{10205CB7-5A74-40DA-9513-2F8D248C8EAF}"/>
            </a:ext>
          </a:extLst>
        </xdr:cNvPr>
        <xdr:cNvSpPr txBox="1"/>
      </xdr:nvSpPr>
      <xdr:spPr>
        <a:xfrm>
          <a:off x="22199600" y="1357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80</xdr:row>
      <xdr:rowOff>29210</xdr:rowOff>
    </xdr:from>
    <xdr:to>
      <xdr:col>112</xdr:col>
      <xdr:colOff>38100</xdr:colOff>
      <xdr:row>80</xdr:row>
      <xdr:rowOff>130175</xdr:rowOff>
    </xdr:to>
    <xdr:sp macro="" textlink="">
      <xdr:nvSpPr>
        <xdr:cNvPr id="826" name="楕円 825">
          <a:extLst>
            <a:ext uri="{FF2B5EF4-FFF2-40B4-BE49-F238E27FC236}">
              <a16:creationId xmlns:a16="http://schemas.microsoft.com/office/drawing/2014/main" id="{0CDE22D2-2F21-490B-A9BB-2E93D05C4BFA}"/>
            </a:ext>
          </a:extLst>
        </xdr:cNvPr>
        <xdr:cNvSpPr/>
      </xdr:nvSpPr>
      <xdr:spPr>
        <a:xfrm>
          <a:off x="21272500" y="13745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60960</xdr:rowOff>
    </xdr:from>
    <xdr:to>
      <xdr:col>116</xdr:col>
      <xdr:colOff>63500</xdr:colOff>
      <xdr:row>80</xdr:row>
      <xdr:rowOff>79375</xdr:rowOff>
    </xdr:to>
    <xdr:cxnSp macro="">
      <xdr:nvCxnSpPr>
        <xdr:cNvPr id="827" name="直線コネクタ 826">
          <a:extLst>
            <a:ext uri="{FF2B5EF4-FFF2-40B4-BE49-F238E27FC236}">
              <a16:creationId xmlns:a16="http://schemas.microsoft.com/office/drawing/2014/main" id="{8D019675-4304-4793-9F62-E9EB00749A31}"/>
            </a:ext>
          </a:extLst>
        </xdr:cNvPr>
        <xdr:cNvCxnSpPr/>
      </xdr:nvCxnSpPr>
      <xdr:spPr>
        <a:xfrm flipV="1">
          <a:off x="21323300" y="1377696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52070</xdr:rowOff>
    </xdr:from>
    <xdr:to>
      <xdr:col>107</xdr:col>
      <xdr:colOff>101600</xdr:colOff>
      <xdr:row>80</xdr:row>
      <xdr:rowOff>153035</xdr:rowOff>
    </xdr:to>
    <xdr:sp macro="" textlink="">
      <xdr:nvSpPr>
        <xdr:cNvPr id="828" name="楕円 827">
          <a:extLst>
            <a:ext uri="{FF2B5EF4-FFF2-40B4-BE49-F238E27FC236}">
              <a16:creationId xmlns:a16="http://schemas.microsoft.com/office/drawing/2014/main" id="{FCF1063B-4EC6-4091-AAF0-8FE54819353B}"/>
            </a:ext>
          </a:extLst>
        </xdr:cNvPr>
        <xdr:cNvSpPr/>
      </xdr:nvSpPr>
      <xdr:spPr>
        <a:xfrm>
          <a:off x="20383500" y="13768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79375</xdr:rowOff>
    </xdr:from>
    <xdr:to>
      <xdr:col>111</xdr:col>
      <xdr:colOff>177800</xdr:colOff>
      <xdr:row>80</xdr:row>
      <xdr:rowOff>102235</xdr:rowOff>
    </xdr:to>
    <xdr:cxnSp macro="">
      <xdr:nvCxnSpPr>
        <xdr:cNvPr id="829" name="直線コネクタ 828">
          <a:extLst>
            <a:ext uri="{FF2B5EF4-FFF2-40B4-BE49-F238E27FC236}">
              <a16:creationId xmlns:a16="http://schemas.microsoft.com/office/drawing/2014/main" id="{10BF5C09-4609-41D2-AF77-EC14FDB5BC87}"/>
            </a:ext>
          </a:extLst>
        </xdr:cNvPr>
        <xdr:cNvCxnSpPr/>
      </xdr:nvCxnSpPr>
      <xdr:spPr>
        <a:xfrm flipV="1">
          <a:off x="20434300" y="137953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69850</xdr:rowOff>
    </xdr:from>
    <xdr:to>
      <xdr:col>102</xdr:col>
      <xdr:colOff>165100</xdr:colOff>
      <xdr:row>80</xdr:row>
      <xdr:rowOff>171450</xdr:rowOff>
    </xdr:to>
    <xdr:sp macro="" textlink="">
      <xdr:nvSpPr>
        <xdr:cNvPr id="830" name="楕円 829">
          <a:extLst>
            <a:ext uri="{FF2B5EF4-FFF2-40B4-BE49-F238E27FC236}">
              <a16:creationId xmlns:a16="http://schemas.microsoft.com/office/drawing/2014/main" id="{34627C77-E5A6-477C-A147-CB2C2C6BCBBF}"/>
            </a:ext>
          </a:extLst>
        </xdr:cNvPr>
        <xdr:cNvSpPr/>
      </xdr:nvSpPr>
      <xdr:spPr>
        <a:xfrm>
          <a:off x="19494500" y="1378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102235</xdr:rowOff>
    </xdr:from>
    <xdr:to>
      <xdr:col>107</xdr:col>
      <xdr:colOff>50800</xdr:colOff>
      <xdr:row>80</xdr:row>
      <xdr:rowOff>120650</xdr:rowOff>
    </xdr:to>
    <xdr:cxnSp macro="">
      <xdr:nvCxnSpPr>
        <xdr:cNvPr id="831" name="直線コネクタ 830">
          <a:extLst>
            <a:ext uri="{FF2B5EF4-FFF2-40B4-BE49-F238E27FC236}">
              <a16:creationId xmlns:a16="http://schemas.microsoft.com/office/drawing/2014/main" id="{E5B2A36F-FC49-4624-A917-66B99097DE04}"/>
            </a:ext>
          </a:extLst>
        </xdr:cNvPr>
        <xdr:cNvCxnSpPr/>
      </xdr:nvCxnSpPr>
      <xdr:spPr>
        <a:xfrm flipV="1">
          <a:off x="19545300" y="1381823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83185</xdr:rowOff>
    </xdr:from>
    <xdr:to>
      <xdr:col>98</xdr:col>
      <xdr:colOff>38100</xdr:colOff>
      <xdr:row>81</xdr:row>
      <xdr:rowOff>13335</xdr:rowOff>
    </xdr:to>
    <xdr:sp macro="" textlink="">
      <xdr:nvSpPr>
        <xdr:cNvPr id="832" name="楕円 831">
          <a:extLst>
            <a:ext uri="{FF2B5EF4-FFF2-40B4-BE49-F238E27FC236}">
              <a16:creationId xmlns:a16="http://schemas.microsoft.com/office/drawing/2014/main" id="{3DBC0948-8D97-49AB-B2D2-093146B672E6}"/>
            </a:ext>
          </a:extLst>
        </xdr:cNvPr>
        <xdr:cNvSpPr/>
      </xdr:nvSpPr>
      <xdr:spPr>
        <a:xfrm>
          <a:off x="18605500" y="1379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120650</xdr:rowOff>
    </xdr:from>
    <xdr:to>
      <xdr:col>102</xdr:col>
      <xdr:colOff>114300</xdr:colOff>
      <xdr:row>80</xdr:row>
      <xdr:rowOff>133985</xdr:rowOff>
    </xdr:to>
    <xdr:cxnSp macro="">
      <xdr:nvCxnSpPr>
        <xdr:cNvPr id="833" name="直線コネクタ 832">
          <a:extLst>
            <a:ext uri="{FF2B5EF4-FFF2-40B4-BE49-F238E27FC236}">
              <a16:creationId xmlns:a16="http://schemas.microsoft.com/office/drawing/2014/main" id="{28782253-1A71-4B80-A3B3-4B62046A1679}"/>
            </a:ext>
          </a:extLst>
        </xdr:cNvPr>
        <xdr:cNvCxnSpPr/>
      </xdr:nvCxnSpPr>
      <xdr:spPr>
        <a:xfrm flipV="1">
          <a:off x="18656300" y="138366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102870</xdr:rowOff>
    </xdr:from>
    <xdr:ext cx="469900" cy="259080"/>
    <xdr:sp macro="" textlink="">
      <xdr:nvSpPr>
        <xdr:cNvPr id="834" name="n_1aveValue【消防施設】&#10;一人当たり面積">
          <a:extLst>
            <a:ext uri="{FF2B5EF4-FFF2-40B4-BE49-F238E27FC236}">
              <a16:creationId xmlns:a16="http://schemas.microsoft.com/office/drawing/2014/main" id="{82AA0736-65F1-4D14-BAED-2295E3A7F3B5}"/>
            </a:ext>
          </a:extLst>
        </xdr:cNvPr>
        <xdr:cNvSpPr txBox="1"/>
      </xdr:nvSpPr>
      <xdr:spPr>
        <a:xfrm>
          <a:off x="21075650" y="14504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107315</xdr:rowOff>
    </xdr:from>
    <xdr:ext cx="466090" cy="259080"/>
    <xdr:sp macro="" textlink="">
      <xdr:nvSpPr>
        <xdr:cNvPr id="835" name="n_2aveValue【消防施設】&#10;一人当たり面積">
          <a:extLst>
            <a:ext uri="{FF2B5EF4-FFF2-40B4-BE49-F238E27FC236}">
              <a16:creationId xmlns:a16="http://schemas.microsoft.com/office/drawing/2014/main" id="{1A0B0C47-CFD6-4FD4-A83E-6EBCEFD1B92C}"/>
            </a:ext>
          </a:extLst>
        </xdr:cNvPr>
        <xdr:cNvSpPr txBox="1"/>
      </xdr:nvSpPr>
      <xdr:spPr>
        <a:xfrm>
          <a:off x="20199350" y="145091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66040</xdr:rowOff>
    </xdr:from>
    <xdr:ext cx="466090" cy="255270"/>
    <xdr:sp macro="" textlink="">
      <xdr:nvSpPr>
        <xdr:cNvPr id="836" name="n_3aveValue【消防施設】&#10;一人当たり面積">
          <a:extLst>
            <a:ext uri="{FF2B5EF4-FFF2-40B4-BE49-F238E27FC236}">
              <a16:creationId xmlns:a16="http://schemas.microsoft.com/office/drawing/2014/main" id="{E5816DC8-421E-49D9-B05A-C248DC5D1012}"/>
            </a:ext>
          </a:extLst>
        </xdr:cNvPr>
        <xdr:cNvSpPr txBox="1"/>
      </xdr:nvSpPr>
      <xdr:spPr>
        <a:xfrm>
          <a:off x="19310350" y="144678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164465</xdr:rowOff>
    </xdr:from>
    <xdr:ext cx="466090" cy="259080"/>
    <xdr:sp macro="" textlink="">
      <xdr:nvSpPr>
        <xdr:cNvPr id="837" name="n_4aveValue【消防施設】&#10;一人当たり面積">
          <a:extLst>
            <a:ext uri="{FF2B5EF4-FFF2-40B4-BE49-F238E27FC236}">
              <a16:creationId xmlns:a16="http://schemas.microsoft.com/office/drawing/2014/main" id="{9B3D1201-8179-4F18-B9D1-D715319FE854}"/>
            </a:ext>
          </a:extLst>
        </xdr:cNvPr>
        <xdr:cNvSpPr txBox="1"/>
      </xdr:nvSpPr>
      <xdr:spPr>
        <a:xfrm>
          <a:off x="18421350" y="143948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78</xdr:row>
      <xdr:rowOff>146685</xdr:rowOff>
    </xdr:from>
    <xdr:ext cx="469900" cy="255270"/>
    <xdr:sp macro="" textlink="">
      <xdr:nvSpPr>
        <xdr:cNvPr id="838" name="n_1mainValue【消防施設】&#10;一人当たり面積">
          <a:extLst>
            <a:ext uri="{FF2B5EF4-FFF2-40B4-BE49-F238E27FC236}">
              <a16:creationId xmlns:a16="http://schemas.microsoft.com/office/drawing/2014/main" id="{349E042A-0307-4AD2-9B90-9C97760A937A}"/>
            </a:ext>
          </a:extLst>
        </xdr:cNvPr>
        <xdr:cNvSpPr txBox="1"/>
      </xdr:nvSpPr>
      <xdr:spPr>
        <a:xfrm>
          <a:off x="21075650" y="1351978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78</xdr:row>
      <xdr:rowOff>169545</xdr:rowOff>
    </xdr:from>
    <xdr:ext cx="466090" cy="255270"/>
    <xdr:sp macro="" textlink="">
      <xdr:nvSpPr>
        <xdr:cNvPr id="839" name="n_2mainValue【消防施設】&#10;一人当たり面積">
          <a:extLst>
            <a:ext uri="{FF2B5EF4-FFF2-40B4-BE49-F238E27FC236}">
              <a16:creationId xmlns:a16="http://schemas.microsoft.com/office/drawing/2014/main" id="{C8499C29-2E56-4517-9861-125F383CE637}"/>
            </a:ext>
          </a:extLst>
        </xdr:cNvPr>
        <xdr:cNvSpPr txBox="1"/>
      </xdr:nvSpPr>
      <xdr:spPr>
        <a:xfrm>
          <a:off x="20199350" y="135426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79</xdr:row>
      <xdr:rowOff>16510</xdr:rowOff>
    </xdr:from>
    <xdr:ext cx="466090" cy="259080"/>
    <xdr:sp macro="" textlink="">
      <xdr:nvSpPr>
        <xdr:cNvPr id="840" name="n_3mainValue【消防施設】&#10;一人当たり面積">
          <a:extLst>
            <a:ext uri="{FF2B5EF4-FFF2-40B4-BE49-F238E27FC236}">
              <a16:creationId xmlns:a16="http://schemas.microsoft.com/office/drawing/2014/main" id="{6437E160-288D-498B-AD2D-1B67A72BEE3A}"/>
            </a:ext>
          </a:extLst>
        </xdr:cNvPr>
        <xdr:cNvSpPr txBox="1"/>
      </xdr:nvSpPr>
      <xdr:spPr>
        <a:xfrm>
          <a:off x="19310350" y="135610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79</xdr:row>
      <xdr:rowOff>29845</xdr:rowOff>
    </xdr:from>
    <xdr:ext cx="466090" cy="255270"/>
    <xdr:sp macro="" textlink="">
      <xdr:nvSpPr>
        <xdr:cNvPr id="841" name="n_4mainValue【消防施設】&#10;一人当たり面積">
          <a:extLst>
            <a:ext uri="{FF2B5EF4-FFF2-40B4-BE49-F238E27FC236}">
              <a16:creationId xmlns:a16="http://schemas.microsoft.com/office/drawing/2014/main" id="{995E0EC5-58C7-457A-B372-F1230B69157F}"/>
            </a:ext>
          </a:extLst>
        </xdr:cNvPr>
        <xdr:cNvSpPr txBox="1"/>
      </xdr:nvSpPr>
      <xdr:spPr>
        <a:xfrm>
          <a:off x="18421350" y="135743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E095C8A9-E5DE-4AF4-B2E6-7C88554551C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EBB2DF49-E0F8-4320-8039-34544DFB0516}"/>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C72DC1B9-CBDD-4623-8C55-F258F419CEDC}"/>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39406E3F-2538-4EE8-B76B-090DE34B542D}"/>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8FD953E3-67FE-493F-A90D-7ABDB4C21CAA}"/>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AF66EAB0-1365-4168-8D49-7E725CF18042}"/>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8B131947-0AFE-42D8-BD85-3FDDB28D44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25610131-8C33-419D-8C6F-6D8CB8689E4F}"/>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640" cy="225425"/>
    <xdr:sp macro="" textlink="">
      <xdr:nvSpPr>
        <xdr:cNvPr id="850" name="テキスト ボックス 849">
          <a:extLst>
            <a:ext uri="{FF2B5EF4-FFF2-40B4-BE49-F238E27FC236}">
              <a16:creationId xmlns:a16="http://schemas.microsoft.com/office/drawing/2014/main" id="{E370E190-8805-4D5B-8102-7E766D70F693}"/>
            </a:ext>
          </a:extLst>
        </xdr:cNvPr>
        <xdr:cNvSpPr txBox="1"/>
      </xdr:nvSpPr>
      <xdr:spPr>
        <a:xfrm>
          <a:off x="12407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822EEBE2-A0E6-4B77-8644-BFEE418FF80C}"/>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3550" cy="259080"/>
    <xdr:sp macro="" textlink="">
      <xdr:nvSpPr>
        <xdr:cNvPr id="852" name="テキスト ボックス 851">
          <a:extLst>
            <a:ext uri="{FF2B5EF4-FFF2-40B4-BE49-F238E27FC236}">
              <a16:creationId xmlns:a16="http://schemas.microsoft.com/office/drawing/2014/main" id="{719DA1FC-140D-4F82-8D1A-F90CC811670F}"/>
            </a:ext>
          </a:extLst>
        </xdr:cNvPr>
        <xdr:cNvSpPr txBox="1"/>
      </xdr:nvSpPr>
      <xdr:spPr>
        <a:xfrm>
          <a:off x="11978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53" name="直線コネクタ 852">
          <a:extLst>
            <a:ext uri="{FF2B5EF4-FFF2-40B4-BE49-F238E27FC236}">
              <a16:creationId xmlns:a16="http://schemas.microsoft.com/office/drawing/2014/main" id="{A2A5C2A6-481C-496B-A8A2-A7184C2D54CE}"/>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3550" cy="255270"/>
    <xdr:sp macro="" textlink="">
      <xdr:nvSpPr>
        <xdr:cNvPr id="854" name="テキスト ボックス 853">
          <a:extLst>
            <a:ext uri="{FF2B5EF4-FFF2-40B4-BE49-F238E27FC236}">
              <a16:creationId xmlns:a16="http://schemas.microsoft.com/office/drawing/2014/main" id="{2345A1C1-B8B2-4284-963F-69258C46C1B3}"/>
            </a:ext>
          </a:extLst>
        </xdr:cNvPr>
        <xdr:cNvSpPr txBox="1"/>
      </xdr:nvSpPr>
      <xdr:spPr>
        <a:xfrm>
          <a:off x="11978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55" name="直線コネクタ 854">
          <a:extLst>
            <a:ext uri="{FF2B5EF4-FFF2-40B4-BE49-F238E27FC236}">
              <a16:creationId xmlns:a16="http://schemas.microsoft.com/office/drawing/2014/main" id="{36A9FD9C-F0D1-41B0-A00E-D4B655B8E871}"/>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56" name="テキスト ボックス 855">
          <a:extLst>
            <a:ext uri="{FF2B5EF4-FFF2-40B4-BE49-F238E27FC236}">
              <a16:creationId xmlns:a16="http://schemas.microsoft.com/office/drawing/2014/main" id="{840195E6-4F2A-46B1-A130-9CB194B35DC7}"/>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57" name="直線コネクタ 856">
          <a:extLst>
            <a:ext uri="{FF2B5EF4-FFF2-40B4-BE49-F238E27FC236}">
              <a16:creationId xmlns:a16="http://schemas.microsoft.com/office/drawing/2014/main" id="{B9036AE5-DDB8-4C61-B46B-CFD2A99B7B9A}"/>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5270"/>
    <xdr:sp macro="" textlink="">
      <xdr:nvSpPr>
        <xdr:cNvPr id="858" name="テキスト ボックス 857">
          <a:extLst>
            <a:ext uri="{FF2B5EF4-FFF2-40B4-BE49-F238E27FC236}">
              <a16:creationId xmlns:a16="http://schemas.microsoft.com/office/drawing/2014/main" id="{6A9E8ECA-2900-4EB7-A853-17BA549F7AAA}"/>
            </a:ext>
          </a:extLst>
        </xdr:cNvPr>
        <xdr:cNvSpPr txBox="1"/>
      </xdr:nvSpPr>
      <xdr:spPr>
        <a:xfrm>
          <a:off x="12042775" y="1792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59" name="直線コネクタ 858">
          <a:extLst>
            <a:ext uri="{FF2B5EF4-FFF2-40B4-BE49-F238E27FC236}">
              <a16:creationId xmlns:a16="http://schemas.microsoft.com/office/drawing/2014/main" id="{64FF0BFC-4E0C-486A-9AAA-9561235AC163}"/>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60" name="テキスト ボックス 859">
          <a:extLst>
            <a:ext uri="{FF2B5EF4-FFF2-40B4-BE49-F238E27FC236}">
              <a16:creationId xmlns:a16="http://schemas.microsoft.com/office/drawing/2014/main" id="{EE782104-3967-411C-B7E5-7360D0DB3982}"/>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61" name="直線コネクタ 860">
          <a:extLst>
            <a:ext uri="{FF2B5EF4-FFF2-40B4-BE49-F238E27FC236}">
              <a16:creationId xmlns:a16="http://schemas.microsoft.com/office/drawing/2014/main" id="{4C603F88-393D-4D31-8E78-8A13F86297E1}"/>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62" name="テキスト ボックス 861">
          <a:extLst>
            <a:ext uri="{FF2B5EF4-FFF2-40B4-BE49-F238E27FC236}">
              <a16:creationId xmlns:a16="http://schemas.microsoft.com/office/drawing/2014/main" id="{D710B0A9-A7A7-4DBE-B370-9C372B77C4E2}"/>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63" name="直線コネクタ 862">
          <a:extLst>
            <a:ext uri="{FF2B5EF4-FFF2-40B4-BE49-F238E27FC236}">
              <a16:creationId xmlns:a16="http://schemas.microsoft.com/office/drawing/2014/main" id="{6FAF6A6D-3137-4613-88AC-5CFC92271994}"/>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5280" cy="255270"/>
    <xdr:sp macro="" textlink="">
      <xdr:nvSpPr>
        <xdr:cNvPr id="864" name="テキスト ボックス 863">
          <a:extLst>
            <a:ext uri="{FF2B5EF4-FFF2-40B4-BE49-F238E27FC236}">
              <a16:creationId xmlns:a16="http://schemas.microsoft.com/office/drawing/2014/main" id="{8807424E-8B5A-44CD-9E99-92F430AD95D0}"/>
            </a:ext>
          </a:extLst>
        </xdr:cNvPr>
        <xdr:cNvSpPr txBox="1"/>
      </xdr:nvSpPr>
      <xdr:spPr>
        <a:xfrm>
          <a:off x="12106910" y="1694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D3FE5DBD-F023-4C3A-B235-64F285DE58A5}"/>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CDAB4278-4DCF-43C6-BA7C-A8BADB641274}"/>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169545</xdr:rowOff>
    </xdr:from>
    <xdr:to>
      <xdr:col>85</xdr:col>
      <xdr:colOff>126365</xdr:colOff>
      <xdr:row>109</xdr:row>
      <xdr:rowOff>35560</xdr:rowOff>
    </xdr:to>
    <xdr:cxnSp macro="">
      <xdr:nvCxnSpPr>
        <xdr:cNvPr id="867" name="直線コネクタ 866">
          <a:extLst>
            <a:ext uri="{FF2B5EF4-FFF2-40B4-BE49-F238E27FC236}">
              <a16:creationId xmlns:a16="http://schemas.microsoft.com/office/drawing/2014/main" id="{89B140B4-C525-41EA-A222-64ECBDC8827C}"/>
            </a:ext>
          </a:extLst>
        </xdr:cNvPr>
        <xdr:cNvCxnSpPr/>
      </xdr:nvCxnSpPr>
      <xdr:spPr>
        <a:xfrm flipV="1">
          <a:off x="16318865" y="17143095"/>
          <a:ext cx="0" cy="1580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868" name="【庁舎】&#10;有形固定資産減価償却率最小値テキスト">
          <a:extLst>
            <a:ext uri="{FF2B5EF4-FFF2-40B4-BE49-F238E27FC236}">
              <a16:creationId xmlns:a16="http://schemas.microsoft.com/office/drawing/2014/main" id="{27855696-9C79-4A83-8F63-3686E8A9FCF7}"/>
            </a:ext>
          </a:extLst>
        </xdr:cNvPr>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869" name="直線コネクタ 868">
          <a:extLst>
            <a:ext uri="{FF2B5EF4-FFF2-40B4-BE49-F238E27FC236}">
              <a16:creationId xmlns:a16="http://schemas.microsoft.com/office/drawing/2014/main" id="{5F745997-B67A-483B-848F-1EB384FFB2C0}"/>
            </a:ext>
          </a:extLst>
        </xdr:cNvPr>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116205</xdr:rowOff>
    </xdr:from>
    <xdr:ext cx="340360" cy="259080"/>
    <xdr:sp macro="" textlink="">
      <xdr:nvSpPr>
        <xdr:cNvPr id="870" name="【庁舎】&#10;有形固定資産減価償却率最大値テキスト">
          <a:extLst>
            <a:ext uri="{FF2B5EF4-FFF2-40B4-BE49-F238E27FC236}">
              <a16:creationId xmlns:a16="http://schemas.microsoft.com/office/drawing/2014/main" id="{5C09C1D6-22D5-4785-899A-98E35C921B30}"/>
            </a:ext>
          </a:extLst>
        </xdr:cNvPr>
        <xdr:cNvSpPr txBox="1"/>
      </xdr:nvSpPr>
      <xdr:spPr>
        <a:xfrm>
          <a:off x="16357600" y="169183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169545</xdr:rowOff>
    </xdr:from>
    <xdr:to>
      <xdr:col>86</xdr:col>
      <xdr:colOff>25400</xdr:colOff>
      <xdr:row>99</xdr:row>
      <xdr:rowOff>169545</xdr:rowOff>
    </xdr:to>
    <xdr:cxnSp macro="">
      <xdr:nvCxnSpPr>
        <xdr:cNvPr id="871" name="直線コネクタ 870">
          <a:extLst>
            <a:ext uri="{FF2B5EF4-FFF2-40B4-BE49-F238E27FC236}">
              <a16:creationId xmlns:a16="http://schemas.microsoft.com/office/drawing/2014/main" id="{CC04BAB4-E4A5-4466-A8A9-3A610578A2B7}"/>
            </a:ext>
          </a:extLst>
        </xdr:cNvPr>
        <xdr:cNvCxnSpPr/>
      </xdr:nvCxnSpPr>
      <xdr:spPr>
        <a:xfrm>
          <a:off x="16230600" y="1714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88900</xdr:rowOff>
    </xdr:from>
    <xdr:ext cx="405130" cy="255270"/>
    <xdr:sp macro="" textlink="">
      <xdr:nvSpPr>
        <xdr:cNvPr id="872" name="【庁舎】&#10;有形固定資産減価償却率平均値テキスト">
          <a:extLst>
            <a:ext uri="{FF2B5EF4-FFF2-40B4-BE49-F238E27FC236}">
              <a16:creationId xmlns:a16="http://schemas.microsoft.com/office/drawing/2014/main" id="{FA246702-BEC8-49FE-A818-6CB993B49C3E}"/>
            </a:ext>
          </a:extLst>
        </xdr:cNvPr>
        <xdr:cNvSpPr txBox="1"/>
      </xdr:nvSpPr>
      <xdr:spPr>
        <a:xfrm>
          <a:off x="16357600" y="1774825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66040</xdr:rowOff>
    </xdr:from>
    <xdr:to>
      <xdr:col>85</xdr:col>
      <xdr:colOff>177800</xdr:colOff>
      <xdr:row>104</xdr:row>
      <xdr:rowOff>167640</xdr:rowOff>
    </xdr:to>
    <xdr:sp macro="" textlink="">
      <xdr:nvSpPr>
        <xdr:cNvPr id="873" name="フローチャート: 判断 872">
          <a:extLst>
            <a:ext uri="{FF2B5EF4-FFF2-40B4-BE49-F238E27FC236}">
              <a16:creationId xmlns:a16="http://schemas.microsoft.com/office/drawing/2014/main" id="{3648C9CC-36F6-40E8-9C1D-066F9E5BA1DF}"/>
            </a:ext>
          </a:extLst>
        </xdr:cNvPr>
        <xdr:cNvSpPr/>
      </xdr:nvSpPr>
      <xdr:spPr>
        <a:xfrm>
          <a:off x="16268700" y="1789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52070</xdr:rowOff>
    </xdr:from>
    <xdr:to>
      <xdr:col>81</xdr:col>
      <xdr:colOff>101600</xdr:colOff>
      <xdr:row>104</xdr:row>
      <xdr:rowOff>153035</xdr:rowOff>
    </xdr:to>
    <xdr:sp macro="" textlink="">
      <xdr:nvSpPr>
        <xdr:cNvPr id="874" name="フローチャート: 判断 873">
          <a:extLst>
            <a:ext uri="{FF2B5EF4-FFF2-40B4-BE49-F238E27FC236}">
              <a16:creationId xmlns:a16="http://schemas.microsoft.com/office/drawing/2014/main" id="{937C94B0-D83A-4955-8BA2-2C912F2C239D}"/>
            </a:ext>
          </a:extLst>
        </xdr:cNvPr>
        <xdr:cNvSpPr/>
      </xdr:nvSpPr>
      <xdr:spPr>
        <a:xfrm>
          <a:off x="15430500" y="17882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875" name="フローチャート: 判断 874">
          <a:extLst>
            <a:ext uri="{FF2B5EF4-FFF2-40B4-BE49-F238E27FC236}">
              <a16:creationId xmlns:a16="http://schemas.microsoft.com/office/drawing/2014/main" id="{B2968FFF-7FA3-4BEF-A34C-E0766E8B3A72}"/>
            </a:ext>
          </a:extLst>
        </xdr:cNvPr>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136525</xdr:rowOff>
    </xdr:from>
    <xdr:to>
      <xdr:col>72</xdr:col>
      <xdr:colOff>38100</xdr:colOff>
      <xdr:row>105</xdr:row>
      <xdr:rowOff>66675</xdr:rowOff>
    </xdr:to>
    <xdr:sp macro="" textlink="">
      <xdr:nvSpPr>
        <xdr:cNvPr id="876" name="フローチャート: 判断 875">
          <a:extLst>
            <a:ext uri="{FF2B5EF4-FFF2-40B4-BE49-F238E27FC236}">
              <a16:creationId xmlns:a16="http://schemas.microsoft.com/office/drawing/2014/main" id="{146FF1F5-B46F-490F-8CFA-765F8DD3E6DF}"/>
            </a:ext>
          </a:extLst>
        </xdr:cNvPr>
        <xdr:cNvSpPr/>
      </xdr:nvSpPr>
      <xdr:spPr>
        <a:xfrm>
          <a:off x="13652500" y="1796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90805</xdr:rowOff>
    </xdr:from>
    <xdr:to>
      <xdr:col>67</xdr:col>
      <xdr:colOff>101600</xdr:colOff>
      <xdr:row>105</xdr:row>
      <xdr:rowOff>20955</xdr:rowOff>
    </xdr:to>
    <xdr:sp macro="" textlink="">
      <xdr:nvSpPr>
        <xdr:cNvPr id="877" name="フローチャート: 判断 876">
          <a:extLst>
            <a:ext uri="{FF2B5EF4-FFF2-40B4-BE49-F238E27FC236}">
              <a16:creationId xmlns:a16="http://schemas.microsoft.com/office/drawing/2014/main" id="{621C8670-B6BB-475E-9188-9250832BAE51}"/>
            </a:ext>
          </a:extLst>
        </xdr:cNvPr>
        <xdr:cNvSpPr/>
      </xdr:nvSpPr>
      <xdr:spPr>
        <a:xfrm>
          <a:off x="12763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8" name="テキスト ボックス 877">
          <a:extLst>
            <a:ext uri="{FF2B5EF4-FFF2-40B4-BE49-F238E27FC236}">
              <a16:creationId xmlns:a16="http://schemas.microsoft.com/office/drawing/2014/main" id="{652C66A5-F93F-4306-BC05-57C97F6C5888}"/>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9" name="テキスト ボックス 878">
          <a:extLst>
            <a:ext uri="{FF2B5EF4-FFF2-40B4-BE49-F238E27FC236}">
              <a16:creationId xmlns:a16="http://schemas.microsoft.com/office/drawing/2014/main" id="{1E17FECC-7DBD-406B-8DFE-87C013D57CB9}"/>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80" name="テキスト ボックス 879">
          <a:extLst>
            <a:ext uri="{FF2B5EF4-FFF2-40B4-BE49-F238E27FC236}">
              <a16:creationId xmlns:a16="http://schemas.microsoft.com/office/drawing/2014/main" id="{92FD7F27-43C3-44A4-978D-B0196FADD93E}"/>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81" name="テキスト ボックス 880">
          <a:extLst>
            <a:ext uri="{FF2B5EF4-FFF2-40B4-BE49-F238E27FC236}">
              <a16:creationId xmlns:a16="http://schemas.microsoft.com/office/drawing/2014/main" id="{78BE1C79-01E0-4E0E-B3B3-538ACC0203B8}"/>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82" name="テキスト ボックス 881">
          <a:extLst>
            <a:ext uri="{FF2B5EF4-FFF2-40B4-BE49-F238E27FC236}">
              <a16:creationId xmlns:a16="http://schemas.microsoft.com/office/drawing/2014/main" id="{FEBB4A99-0EED-47E1-B4CB-0B2BB4B5A3A1}"/>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23495</xdr:rowOff>
    </xdr:from>
    <xdr:to>
      <xdr:col>85</xdr:col>
      <xdr:colOff>177800</xdr:colOff>
      <xdr:row>106</xdr:row>
      <xdr:rowOff>125095</xdr:rowOff>
    </xdr:to>
    <xdr:sp macro="" textlink="">
      <xdr:nvSpPr>
        <xdr:cNvPr id="883" name="楕円 882">
          <a:extLst>
            <a:ext uri="{FF2B5EF4-FFF2-40B4-BE49-F238E27FC236}">
              <a16:creationId xmlns:a16="http://schemas.microsoft.com/office/drawing/2014/main" id="{73F6F2BE-C7ED-4FD9-BBCD-5066C3CF47ED}"/>
            </a:ext>
          </a:extLst>
        </xdr:cNvPr>
        <xdr:cNvSpPr/>
      </xdr:nvSpPr>
      <xdr:spPr>
        <a:xfrm>
          <a:off x="162687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1905</xdr:rowOff>
    </xdr:from>
    <xdr:ext cx="405130" cy="259080"/>
    <xdr:sp macro="" textlink="">
      <xdr:nvSpPr>
        <xdr:cNvPr id="884" name="【庁舎】&#10;有形固定資産減価償却率該当値テキスト">
          <a:extLst>
            <a:ext uri="{FF2B5EF4-FFF2-40B4-BE49-F238E27FC236}">
              <a16:creationId xmlns:a16="http://schemas.microsoft.com/office/drawing/2014/main" id="{3CFA3766-83C1-4147-A560-58B2124C5C1D}"/>
            </a:ext>
          </a:extLst>
        </xdr:cNvPr>
        <xdr:cNvSpPr txBox="1"/>
      </xdr:nvSpPr>
      <xdr:spPr>
        <a:xfrm>
          <a:off x="16357600" y="181756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635</xdr:rowOff>
    </xdr:from>
    <xdr:to>
      <xdr:col>81</xdr:col>
      <xdr:colOff>101600</xdr:colOff>
      <xdr:row>106</xdr:row>
      <xdr:rowOff>102235</xdr:rowOff>
    </xdr:to>
    <xdr:sp macro="" textlink="">
      <xdr:nvSpPr>
        <xdr:cNvPr id="885" name="楕円 884">
          <a:extLst>
            <a:ext uri="{FF2B5EF4-FFF2-40B4-BE49-F238E27FC236}">
              <a16:creationId xmlns:a16="http://schemas.microsoft.com/office/drawing/2014/main" id="{24D0CD0F-4BDB-4906-9124-EFC8D89F2FFA}"/>
            </a:ext>
          </a:extLst>
        </xdr:cNvPr>
        <xdr:cNvSpPr/>
      </xdr:nvSpPr>
      <xdr:spPr>
        <a:xfrm>
          <a:off x="15430500" y="181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52070</xdr:rowOff>
    </xdr:from>
    <xdr:to>
      <xdr:col>85</xdr:col>
      <xdr:colOff>127000</xdr:colOff>
      <xdr:row>106</xdr:row>
      <xdr:rowOff>74930</xdr:rowOff>
    </xdr:to>
    <xdr:cxnSp macro="">
      <xdr:nvCxnSpPr>
        <xdr:cNvPr id="886" name="直線コネクタ 885">
          <a:extLst>
            <a:ext uri="{FF2B5EF4-FFF2-40B4-BE49-F238E27FC236}">
              <a16:creationId xmlns:a16="http://schemas.microsoft.com/office/drawing/2014/main" id="{51FAEE07-2E9C-4AA6-9A84-D3720ABBA02F}"/>
            </a:ext>
          </a:extLst>
        </xdr:cNvPr>
        <xdr:cNvCxnSpPr/>
      </xdr:nvCxnSpPr>
      <xdr:spPr>
        <a:xfrm>
          <a:off x="15481300" y="1822577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151130</xdr:rowOff>
    </xdr:from>
    <xdr:to>
      <xdr:col>76</xdr:col>
      <xdr:colOff>165100</xdr:colOff>
      <xdr:row>106</xdr:row>
      <xdr:rowOff>81280</xdr:rowOff>
    </xdr:to>
    <xdr:sp macro="" textlink="">
      <xdr:nvSpPr>
        <xdr:cNvPr id="887" name="楕円 886">
          <a:extLst>
            <a:ext uri="{FF2B5EF4-FFF2-40B4-BE49-F238E27FC236}">
              <a16:creationId xmlns:a16="http://schemas.microsoft.com/office/drawing/2014/main" id="{DF19F041-AE24-4D8A-A798-311B71ACA2CE}"/>
            </a:ext>
          </a:extLst>
        </xdr:cNvPr>
        <xdr:cNvSpPr/>
      </xdr:nvSpPr>
      <xdr:spPr>
        <a:xfrm>
          <a:off x="14541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30480</xdr:rowOff>
    </xdr:from>
    <xdr:to>
      <xdr:col>81</xdr:col>
      <xdr:colOff>50800</xdr:colOff>
      <xdr:row>106</xdr:row>
      <xdr:rowOff>52070</xdr:rowOff>
    </xdr:to>
    <xdr:cxnSp macro="">
      <xdr:nvCxnSpPr>
        <xdr:cNvPr id="888" name="直線コネクタ 887">
          <a:extLst>
            <a:ext uri="{FF2B5EF4-FFF2-40B4-BE49-F238E27FC236}">
              <a16:creationId xmlns:a16="http://schemas.microsoft.com/office/drawing/2014/main" id="{26A16D76-5F22-4FB3-9DB3-D15F881AA427}"/>
            </a:ext>
          </a:extLst>
        </xdr:cNvPr>
        <xdr:cNvCxnSpPr/>
      </xdr:nvCxnSpPr>
      <xdr:spPr>
        <a:xfrm>
          <a:off x="14592300" y="1820418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128270</xdr:rowOff>
    </xdr:from>
    <xdr:to>
      <xdr:col>72</xdr:col>
      <xdr:colOff>38100</xdr:colOff>
      <xdr:row>106</xdr:row>
      <xdr:rowOff>58420</xdr:rowOff>
    </xdr:to>
    <xdr:sp macro="" textlink="">
      <xdr:nvSpPr>
        <xdr:cNvPr id="889" name="楕円 888">
          <a:extLst>
            <a:ext uri="{FF2B5EF4-FFF2-40B4-BE49-F238E27FC236}">
              <a16:creationId xmlns:a16="http://schemas.microsoft.com/office/drawing/2014/main" id="{4B269C73-9605-47E5-8816-55030702A8DC}"/>
            </a:ext>
          </a:extLst>
        </xdr:cNvPr>
        <xdr:cNvSpPr/>
      </xdr:nvSpPr>
      <xdr:spPr>
        <a:xfrm>
          <a:off x="1365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7620</xdr:rowOff>
    </xdr:from>
    <xdr:to>
      <xdr:col>76</xdr:col>
      <xdr:colOff>114300</xdr:colOff>
      <xdr:row>106</xdr:row>
      <xdr:rowOff>30480</xdr:rowOff>
    </xdr:to>
    <xdr:cxnSp macro="">
      <xdr:nvCxnSpPr>
        <xdr:cNvPr id="890" name="直線コネクタ 889">
          <a:extLst>
            <a:ext uri="{FF2B5EF4-FFF2-40B4-BE49-F238E27FC236}">
              <a16:creationId xmlns:a16="http://schemas.microsoft.com/office/drawing/2014/main" id="{821B56E9-9727-421A-ABB8-4AE9B03742DF}"/>
            </a:ext>
          </a:extLst>
        </xdr:cNvPr>
        <xdr:cNvCxnSpPr/>
      </xdr:nvCxnSpPr>
      <xdr:spPr>
        <a:xfrm>
          <a:off x="13703300" y="181813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103505</xdr:rowOff>
    </xdr:from>
    <xdr:to>
      <xdr:col>67</xdr:col>
      <xdr:colOff>101600</xdr:colOff>
      <xdr:row>106</xdr:row>
      <xdr:rowOff>33655</xdr:rowOff>
    </xdr:to>
    <xdr:sp macro="" textlink="">
      <xdr:nvSpPr>
        <xdr:cNvPr id="891" name="楕円 890">
          <a:extLst>
            <a:ext uri="{FF2B5EF4-FFF2-40B4-BE49-F238E27FC236}">
              <a16:creationId xmlns:a16="http://schemas.microsoft.com/office/drawing/2014/main" id="{AF992151-4FCA-48DE-9173-2883D726AAF8}"/>
            </a:ext>
          </a:extLst>
        </xdr:cNvPr>
        <xdr:cNvSpPr/>
      </xdr:nvSpPr>
      <xdr:spPr>
        <a:xfrm>
          <a:off x="127635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154940</xdr:rowOff>
    </xdr:from>
    <xdr:to>
      <xdr:col>71</xdr:col>
      <xdr:colOff>177800</xdr:colOff>
      <xdr:row>106</xdr:row>
      <xdr:rowOff>7620</xdr:rowOff>
    </xdr:to>
    <xdr:cxnSp macro="">
      <xdr:nvCxnSpPr>
        <xdr:cNvPr id="892" name="直線コネクタ 891">
          <a:extLst>
            <a:ext uri="{FF2B5EF4-FFF2-40B4-BE49-F238E27FC236}">
              <a16:creationId xmlns:a16="http://schemas.microsoft.com/office/drawing/2014/main" id="{8DC2D453-ABA8-40EF-A72A-AB71F173E8F0}"/>
            </a:ext>
          </a:extLst>
        </xdr:cNvPr>
        <xdr:cNvCxnSpPr/>
      </xdr:nvCxnSpPr>
      <xdr:spPr>
        <a:xfrm>
          <a:off x="12814300" y="181571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169545</xdr:rowOff>
    </xdr:from>
    <xdr:ext cx="405130" cy="255270"/>
    <xdr:sp macro="" textlink="">
      <xdr:nvSpPr>
        <xdr:cNvPr id="893" name="n_1aveValue【庁舎】&#10;有形固定資産減価償却率">
          <a:extLst>
            <a:ext uri="{FF2B5EF4-FFF2-40B4-BE49-F238E27FC236}">
              <a16:creationId xmlns:a16="http://schemas.microsoft.com/office/drawing/2014/main" id="{C3AC1BE5-79B1-4C58-A532-603AD694F264}"/>
            </a:ext>
          </a:extLst>
        </xdr:cNvPr>
        <xdr:cNvSpPr txBox="1"/>
      </xdr:nvSpPr>
      <xdr:spPr>
        <a:xfrm>
          <a:off x="15266035" y="1765744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164465</xdr:rowOff>
    </xdr:from>
    <xdr:ext cx="401320" cy="259080"/>
    <xdr:sp macro="" textlink="">
      <xdr:nvSpPr>
        <xdr:cNvPr id="894" name="n_2aveValue【庁舎】&#10;有形固定資産減価償却率">
          <a:extLst>
            <a:ext uri="{FF2B5EF4-FFF2-40B4-BE49-F238E27FC236}">
              <a16:creationId xmlns:a16="http://schemas.microsoft.com/office/drawing/2014/main" id="{CE116680-F457-4DB5-BC74-51BA0E8DD393}"/>
            </a:ext>
          </a:extLst>
        </xdr:cNvPr>
        <xdr:cNvSpPr txBox="1"/>
      </xdr:nvSpPr>
      <xdr:spPr>
        <a:xfrm>
          <a:off x="14389735" y="176523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83185</xdr:rowOff>
    </xdr:from>
    <xdr:ext cx="401320" cy="259080"/>
    <xdr:sp macro="" textlink="">
      <xdr:nvSpPr>
        <xdr:cNvPr id="895" name="n_3aveValue【庁舎】&#10;有形固定資産減価償却率">
          <a:extLst>
            <a:ext uri="{FF2B5EF4-FFF2-40B4-BE49-F238E27FC236}">
              <a16:creationId xmlns:a16="http://schemas.microsoft.com/office/drawing/2014/main" id="{0BF2221E-E4B8-468B-B9BB-8483DE95AEFD}"/>
            </a:ext>
          </a:extLst>
        </xdr:cNvPr>
        <xdr:cNvSpPr txBox="1"/>
      </xdr:nvSpPr>
      <xdr:spPr>
        <a:xfrm>
          <a:off x="13500735" y="1774253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37465</xdr:rowOff>
    </xdr:from>
    <xdr:ext cx="401320" cy="259080"/>
    <xdr:sp macro="" textlink="">
      <xdr:nvSpPr>
        <xdr:cNvPr id="896" name="n_4aveValue【庁舎】&#10;有形固定資産減価償却率">
          <a:extLst>
            <a:ext uri="{FF2B5EF4-FFF2-40B4-BE49-F238E27FC236}">
              <a16:creationId xmlns:a16="http://schemas.microsoft.com/office/drawing/2014/main" id="{43DEC21C-C0ED-42D4-8E79-1FBCDF3A22F4}"/>
            </a:ext>
          </a:extLst>
        </xdr:cNvPr>
        <xdr:cNvSpPr txBox="1"/>
      </xdr:nvSpPr>
      <xdr:spPr>
        <a:xfrm>
          <a:off x="12611735" y="176968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93345</xdr:rowOff>
    </xdr:from>
    <xdr:ext cx="405130" cy="259080"/>
    <xdr:sp macro="" textlink="">
      <xdr:nvSpPr>
        <xdr:cNvPr id="897" name="n_1mainValue【庁舎】&#10;有形固定資産減価償却率">
          <a:extLst>
            <a:ext uri="{FF2B5EF4-FFF2-40B4-BE49-F238E27FC236}">
              <a16:creationId xmlns:a16="http://schemas.microsoft.com/office/drawing/2014/main" id="{8F84761C-6E6F-4C79-9560-C8C2EA840E31}"/>
            </a:ext>
          </a:extLst>
        </xdr:cNvPr>
        <xdr:cNvSpPr txBox="1"/>
      </xdr:nvSpPr>
      <xdr:spPr>
        <a:xfrm>
          <a:off x="15266035" y="18267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72390</xdr:rowOff>
    </xdr:from>
    <xdr:ext cx="401320" cy="259080"/>
    <xdr:sp macro="" textlink="">
      <xdr:nvSpPr>
        <xdr:cNvPr id="898" name="n_2mainValue【庁舎】&#10;有形固定資産減価償却率">
          <a:extLst>
            <a:ext uri="{FF2B5EF4-FFF2-40B4-BE49-F238E27FC236}">
              <a16:creationId xmlns:a16="http://schemas.microsoft.com/office/drawing/2014/main" id="{4C31E6C6-DBC3-47B1-BA6C-8D39B4C1CC67}"/>
            </a:ext>
          </a:extLst>
        </xdr:cNvPr>
        <xdr:cNvSpPr txBox="1"/>
      </xdr:nvSpPr>
      <xdr:spPr>
        <a:xfrm>
          <a:off x="14389735" y="182460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49530</xdr:rowOff>
    </xdr:from>
    <xdr:ext cx="401320" cy="259080"/>
    <xdr:sp macro="" textlink="">
      <xdr:nvSpPr>
        <xdr:cNvPr id="899" name="n_3mainValue【庁舎】&#10;有形固定資産減価償却率">
          <a:extLst>
            <a:ext uri="{FF2B5EF4-FFF2-40B4-BE49-F238E27FC236}">
              <a16:creationId xmlns:a16="http://schemas.microsoft.com/office/drawing/2014/main" id="{99FE5FEA-CCAC-45F0-8D24-435AD661BF44}"/>
            </a:ext>
          </a:extLst>
        </xdr:cNvPr>
        <xdr:cNvSpPr txBox="1"/>
      </xdr:nvSpPr>
      <xdr:spPr>
        <a:xfrm>
          <a:off x="13500735" y="182232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24765</xdr:rowOff>
    </xdr:from>
    <xdr:ext cx="401320" cy="259080"/>
    <xdr:sp macro="" textlink="">
      <xdr:nvSpPr>
        <xdr:cNvPr id="900" name="n_4mainValue【庁舎】&#10;有形固定資産減価償却率">
          <a:extLst>
            <a:ext uri="{FF2B5EF4-FFF2-40B4-BE49-F238E27FC236}">
              <a16:creationId xmlns:a16="http://schemas.microsoft.com/office/drawing/2014/main" id="{38DB5377-95C3-4EAC-98F0-F12F3CF466D2}"/>
            </a:ext>
          </a:extLst>
        </xdr:cNvPr>
        <xdr:cNvSpPr txBox="1"/>
      </xdr:nvSpPr>
      <xdr:spPr>
        <a:xfrm>
          <a:off x="12611735" y="181984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2AE37D2D-2481-4FBE-B0DA-66539EC395A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7695DBB5-2D97-4C4B-9048-39FBB04D34CD}"/>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9E8409A5-4068-45E1-A0EE-0A017F73A4BC}"/>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C728E2BB-914F-4BEB-9081-01D10D9BC49B}"/>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BE46B74D-91EE-4F3C-B8D0-19ABFF123A0B}"/>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D983C860-4EE4-4B5A-B7EC-89A974956FD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4D48B2E7-2EAB-4435-AB85-7EC73494FB2E}"/>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6878EBB3-4DCF-4BE3-ABD8-40EF365547FF}"/>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075" cy="225425"/>
    <xdr:sp macro="" textlink="">
      <xdr:nvSpPr>
        <xdr:cNvPr id="909" name="テキスト ボックス 908">
          <a:extLst>
            <a:ext uri="{FF2B5EF4-FFF2-40B4-BE49-F238E27FC236}">
              <a16:creationId xmlns:a16="http://schemas.microsoft.com/office/drawing/2014/main" id="{1214FE2A-6BAF-4A16-92B3-ECA86D0A9E3F}"/>
            </a:ext>
          </a:extLst>
        </xdr:cNvPr>
        <xdr:cNvSpPr txBox="1"/>
      </xdr:nvSpPr>
      <xdr:spPr>
        <a:xfrm>
          <a:off x="18249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C823D52F-31C8-4146-BCA9-406DE83E8DCD}"/>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110</xdr:row>
      <xdr:rowOff>48260</xdr:rowOff>
    </xdr:from>
    <xdr:ext cx="463550" cy="259080"/>
    <xdr:sp macro="" textlink="">
      <xdr:nvSpPr>
        <xdr:cNvPr id="911" name="テキスト ボックス 910">
          <a:extLst>
            <a:ext uri="{FF2B5EF4-FFF2-40B4-BE49-F238E27FC236}">
              <a16:creationId xmlns:a16="http://schemas.microsoft.com/office/drawing/2014/main" id="{3C23A36D-6DE3-4A9F-8F47-7A5568F5D8CD}"/>
            </a:ext>
          </a:extLst>
        </xdr:cNvPr>
        <xdr:cNvSpPr txBox="1"/>
      </xdr:nvSpPr>
      <xdr:spPr>
        <a:xfrm>
          <a:off x="17820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109</xdr:row>
      <xdr:rowOff>35560</xdr:rowOff>
    </xdr:from>
    <xdr:to>
      <xdr:col>120</xdr:col>
      <xdr:colOff>114300</xdr:colOff>
      <xdr:row>109</xdr:row>
      <xdr:rowOff>35560</xdr:rowOff>
    </xdr:to>
    <xdr:cxnSp macro="">
      <xdr:nvCxnSpPr>
        <xdr:cNvPr id="912" name="直線コネクタ 911">
          <a:extLst>
            <a:ext uri="{FF2B5EF4-FFF2-40B4-BE49-F238E27FC236}">
              <a16:creationId xmlns:a16="http://schemas.microsoft.com/office/drawing/2014/main" id="{893EF5AC-93EB-4F74-9DF8-5632D6C0880B}"/>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3550" cy="255270"/>
    <xdr:sp macro="" textlink="">
      <xdr:nvSpPr>
        <xdr:cNvPr id="913" name="テキスト ボックス 912">
          <a:extLst>
            <a:ext uri="{FF2B5EF4-FFF2-40B4-BE49-F238E27FC236}">
              <a16:creationId xmlns:a16="http://schemas.microsoft.com/office/drawing/2014/main" id="{2ACC2199-8BC0-4218-87B8-34163D708E0E}"/>
            </a:ext>
          </a:extLst>
        </xdr:cNvPr>
        <xdr:cNvSpPr txBox="1"/>
      </xdr:nvSpPr>
      <xdr:spPr>
        <a:xfrm>
          <a:off x="17820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914" name="直線コネクタ 913">
          <a:extLst>
            <a:ext uri="{FF2B5EF4-FFF2-40B4-BE49-F238E27FC236}">
              <a16:creationId xmlns:a16="http://schemas.microsoft.com/office/drawing/2014/main" id="{54EF651C-A393-4994-9C44-C56C3EC0F400}"/>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3550" cy="259080"/>
    <xdr:sp macro="" textlink="">
      <xdr:nvSpPr>
        <xdr:cNvPr id="915" name="テキスト ボックス 914">
          <a:extLst>
            <a:ext uri="{FF2B5EF4-FFF2-40B4-BE49-F238E27FC236}">
              <a16:creationId xmlns:a16="http://schemas.microsoft.com/office/drawing/2014/main" id="{09D2CBB7-D1C4-4077-9610-A77DADA37117}"/>
            </a:ext>
          </a:extLst>
        </xdr:cNvPr>
        <xdr:cNvSpPr txBox="1"/>
      </xdr:nvSpPr>
      <xdr:spPr>
        <a:xfrm>
          <a:off x="17820640" y="182543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916" name="直線コネクタ 915">
          <a:extLst>
            <a:ext uri="{FF2B5EF4-FFF2-40B4-BE49-F238E27FC236}">
              <a16:creationId xmlns:a16="http://schemas.microsoft.com/office/drawing/2014/main" id="{610035EF-890D-4EED-9853-1A663E633A73}"/>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3550" cy="255270"/>
    <xdr:sp macro="" textlink="">
      <xdr:nvSpPr>
        <xdr:cNvPr id="917" name="テキスト ボックス 916">
          <a:extLst>
            <a:ext uri="{FF2B5EF4-FFF2-40B4-BE49-F238E27FC236}">
              <a16:creationId xmlns:a16="http://schemas.microsoft.com/office/drawing/2014/main" id="{AAA64283-4C23-49CE-8252-2583ABFD5EC1}"/>
            </a:ext>
          </a:extLst>
        </xdr:cNvPr>
        <xdr:cNvSpPr txBox="1"/>
      </xdr:nvSpPr>
      <xdr:spPr>
        <a:xfrm>
          <a:off x="17820640" y="1792859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918" name="直線コネクタ 917">
          <a:extLst>
            <a:ext uri="{FF2B5EF4-FFF2-40B4-BE49-F238E27FC236}">
              <a16:creationId xmlns:a16="http://schemas.microsoft.com/office/drawing/2014/main" id="{9C15969B-836F-4ABB-A7E5-60D0AB964603}"/>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3550" cy="258445"/>
    <xdr:sp macro="" textlink="">
      <xdr:nvSpPr>
        <xdr:cNvPr id="919" name="テキスト ボックス 918">
          <a:extLst>
            <a:ext uri="{FF2B5EF4-FFF2-40B4-BE49-F238E27FC236}">
              <a16:creationId xmlns:a16="http://schemas.microsoft.com/office/drawing/2014/main" id="{73C945AC-38CC-456A-8415-AB6DA819F465}"/>
            </a:ext>
          </a:extLst>
        </xdr:cNvPr>
        <xdr:cNvSpPr txBox="1"/>
      </xdr:nvSpPr>
      <xdr:spPr>
        <a:xfrm>
          <a:off x="17820640" y="1760156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920" name="直線コネクタ 919">
          <a:extLst>
            <a:ext uri="{FF2B5EF4-FFF2-40B4-BE49-F238E27FC236}">
              <a16:creationId xmlns:a16="http://schemas.microsoft.com/office/drawing/2014/main" id="{B7491060-9FE9-4F22-A782-9CEB69FEFDA5}"/>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3550" cy="259080"/>
    <xdr:sp macro="" textlink="">
      <xdr:nvSpPr>
        <xdr:cNvPr id="921" name="テキスト ボックス 920">
          <a:extLst>
            <a:ext uri="{FF2B5EF4-FFF2-40B4-BE49-F238E27FC236}">
              <a16:creationId xmlns:a16="http://schemas.microsoft.com/office/drawing/2014/main" id="{5D5427E5-6110-4D14-8D56-E19CECCB5A01}"/>
            </a:ext>
          </a:extLst>
        </xdr:cNvPr>
        <xdr:cNvSpPr txBox="1"/>
      </xdr:nvSpPr>
      <xdr:spPr>
        <a:xfrm>
          <a:off x="17820640" y="1727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922" name="直線コネクタ 921">
          <a:extLst>
            <a:ext uri="{FF2B5EF4-FFF2-40B4-BE49-F238E27FC236}">
              <a16:creationId xmlns:a16="http://schemas.microsoft.com/office/drawing/2014/main" id="{C9413269-44F6-49A5-9A60-953B4C89191E}"/>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3550" cy="255270"/>
    <xdr:sp macro="" textlink="">
      <xdr:nvSpPr>
        <xdr:cNvPr id="923" name="テキスト ボックス 922">
          <a:extLst>
            <a:ext uri="{FF2B5EF4-FFF2-40B4-BE49-F238E27FC236}">
              <a16:creationId xmlns:a16="http://schemas.microsoft.com/office/drawing/2014/main" id="{4C693E0E-AE19-4D1D-9A30-5BB5120F5AF4}"/>
            </a:ext>
          </a:extLst>
        </xdr:cNvPr>
        <xdr:cNvSpPr txBox="1"/>
      </xdr:nvSpPr>
      <xdr:spPr>
        <a:xfrm>
          <a:off x="17820640" y="1694815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6046FF49-59F4-4AC9-9D39-41BE4EF0F396}"/>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3550" cy="259080"/>
    <xdr:sp macro="" textlink="">
      <xdr:nvSpPr>
        <xdr:cNvPr id="925" name="テキスト ボックス 924">
          <a:extLst>
            <a:ext uri="{FF2B5EF4-FFF2-40B4-BE49-F238E27FC236}">
              <a16:creationId xmlns:a16="http://schemas.microsoft.com/office/drawing/2014/main" id="{5034045E-9BBA-42D1-99F6-2DF77E04D61B}"/>
            </a:ext>
          </a:extLst>
        </xdr:cNvPr>
        <xdr:cNvSpPr txBox="1"/>
      </xdr:nvSpPr>
      <xdr:spPr>
        <a:xfrm>
          <a:off x="17820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5AA019AA-DF45-4D4B-A135-C78FC495FE23}"/>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162560</xdr:rowOff>
    </xdr:from>
    <xdr:to>
      <xdr:col>116</xdr:col>
      <xdr:colOff>62865</xdr:colOff>
      <xdr:row>108</xdr:row>
      <xdr:rowOff>164465</xdr:rowOff>
    </xdr:to>
    <xdr:cxnSp macro="">
      <xdr:nvCxnSpPr>
        <xdr:cNvPr id="927" name="直線コネクタ 926">
          <a:extLst>
            <a:ext uri="{FF2B5EF4-FFF2-40B4-BE49-F238E27FC236}">
              <a16:creationId xmlns:a16="http://schemas.microsoft.com/office/drawing/2014/main" id="{C5CC601A-C2DB-42BC-9B11-A1F4A5B5F645}"/>
            </a:ext>
          </a:extLst>
        </xdr:cNvPr>
        <xdr:cNvCxnSpPr/>
      </xdr:nvCxnSpPr>
      <xdr:spPr>
        <a:xfrm flipV="1">
          <a:off x="22160865" y="17136110"/>
          <a:ext cx="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168275</xdr:rowOff>
    </xdr:from>
    <xdr:ext cx="469900" cy="255270"/>
    <xdr:sp macro="" textlink="">
      <xdr:nvSpPr>
        <xdr:cNvPr id="928" name="【庁舎】&#10;一人当たり面積最小値テキスト">
          <a:extLst>
            <a:ext uri="{FF2B5EF4-FFF2-40B4-BE49-F238E27FC236}">
              <a16:creationId xmlns:a16="http://schemas.microsoft.com/office/drawing/2014/main" id="{B6096830-E9B6-4B43-999F-0F0F00CED443}"/>
            </a:ext>
          </a:extLst>
        </xdr:cNvPr>
        <xdr:cNvSpPr txBox="1"/>
      </xdr:nvSpPr>
      <xdr:spPr>
        <a:xfrm>
          <a:off x="22199600" y="1868487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0.113</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164465</xdr:rowOff>
    </xdr:from>
    <xdr:to>
      <xdr:col>116</xdr:col>
      <xdr:colOff>152400</xdr:colOff>
      <xdr:row>108</xdr:row>
      <xdr:rowOff>164465</xdr:rowOff>
    </xdr:to>
    <xdr:cxnSp macro="">
      <xdr:nvCxnSpPr>
        <xdr:cNvPr id="929" name="直線コネクタ 928">
          <a:extLst>
            <a:ext uri="{FF2B5EF4-FFF2-40B4-BE49-F238E27FC236}">
              <a16:creationId xmlns:a16="http://schemas.microsoft.com/office/drawing/2014/main" id="{09999CA0-AB2D-4866-8CE5-03CFB8E8DB90}"/>
            </a:ext>
          </a:extLst>
        </xdr:cNvPr>
        <xdr:cNvCxnSpPr/>
      </xdr:nvCxnSpPr>
      <xdr:spPr>
        <a:xfrm>
          <a:off x="22072600" y="1868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109220</xdr:rowOff>
    </xdr:from>
    <xdr:ext cx="469900" cy="255270"/>
    <xdr:sp macro="" textlink="">
      <xdr:nvSpPr>
        <xdr:cNvPr id="930" name="【庁舎】&#10;一人当たり面積最大値テキスト">
          <a:extLst>
            <a:ext uri="{FF2B5EF4-FFF2-40B4-BE49-F238E27FC236}">
              <a16:creationId xmlns:a16="http://schemas.microsoft.com/office/drawing/2014/main" id="{123A16B2-C348-4F26-91DE-AFAC33CEE7E6}"/>
            </a:ext>
          </a:extLst>
        </xdr:cNvPr>
        <xdr:cNvSpPr txBox="1"/>
      </xdr:nvSpPr>
      <xdr:spPr>
        <a:xfrm>
          <a:off x="22199600" y="169113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0.586</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162560</xdr:rowOff>
    </xdr:from>
    <xdr:to>
      <xdr:col>116</xdr:col>
      <xdr:colOff>152400</xdr:colOff>
      <xdr:row>99</xdr:row>
      <xdr:rowOff>162560</xdr:rowOff>
    </xdr:to>
    <xdr:cxnSp macro="">
      <xdr:nvCxnSpPr>
        <xdr:cNvPr id="931" name="直線コネクタ 930">
          <a:extLst>
            <a:ext uri="{FF2B5EF4-FFF2-40B4-BE49-F238E27FC236}">
              <a16:creationId xmlns:a16="http://schemas.microsoft.com/office/drawing/2014/main" id="{A67762EC-1C1E-4470-AF88-86584743141F}"/>
            </a:ext>
          </a:extLst>
        </xdr:cNvPr>
        <xdr:cNvCxnSpPr/>
      </xdr:nvCxnSpPr>
      <xdr:spPr>
        <a:xfrm>
          <a:off x="22072600" y="1713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92075</xdr:rowOff>
    </xdr:from>
    <xdr:ext cx="469900" cy="259080"/>
    <xdr:sp macro="" textlink="">
      <xdr:nvSpPr>
        <xdr:cNvPr id="932" name="【庁舎】&#10;一人当たり面積平均値テキスト">
          <a:extLst>
            <a:ext uri="{FF2B5EF4-FFF2-40B4-BE49-F238E27FC236}">
              <a16:creationId xmlns:a16="http://schemas.microsoft.com/office/drawing/2014/main" id="{BBBCDDA6-2BE3-408B-B338-674371284582}"/>
            </a:ext>
          </a:extLst>
        </xdr:cNvPr>
        <xdr:cNvSpPr txBox="1"/>
      </xdr:nvSpPr>
      <xdr:spPr>
        <a:xfrm>
          <a:off x="22199600" y="182657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113665</xdr:rowOff>
    </xdr:from>
    <xdr:to>
      <xdr:col>116</xdr:col>
      <xdr:colOff>114300</xdr:colOff>
      <xdr:row>107</xdr:row>
      <xdr:rowOff>43815</xdr:rowOff>
    </xdr:to>
    <xdr:sp macro="" textlink="">
      <xdr:nvSpPr>
        <xdr:cNvPr id="933" name="フローチャート: 判断 932">
          <a:extLst>
            <a:ext uri="{FF2B5EF4-FFF2-40B4-BE49-F238E27FC236}">
              <a16:creationId xmlns:a16="http://schemas.microsoft.com/office/drawing/2014/main" id="{973945AA-80B8-4A7D-9271-C9ECDF92313B}"/>
            </a:ext>
          </a:extLst>
        </xdr:cNvPr>
        <xdr:cNvSpPr/>
      </xdr:nvSpPr>
      <xdr:spPr>
        <a:xfrm>
          <a:off x="22110700" y="1828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126365</xdr:rowOff>
    </xdr:from>
    <xdr:to>
      <xdr:col>112</xdr:col>
      <xdr:colOff>38100</xdr:colOff>
      <xdr:row>107</xdr:row>
      <xdr:rowOff>56515</xdr:rowOff>
    </xdr:to>
    <xdr:sp macro="" textlink="">
      <xdr:nvSpPr>
        <xdr:cNvPr id="934" name="フローチャート: 判断 933">
          <a:extLst>
            <a:ext uri="{FF2B5EF4-FFF2-40B4-BE49-F238E27FC236}">
              <a16:creationId xmlns:a16="http://schemas.microsoft.com/office/drawing/2014/main" id="{6C0A9800-8058-4B42-BB94-F5550E866CC1}"/>
            </a:ext>
          </a:extLst>
        </xdr:cNvPr>
        <xdr:cNvSpPr/>
      </xdr:nvSpPr>
      <xdr:spPr>
        <a:xfrm>
          <a:off x="21272500" y="1830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50165</xdr:rowOff>
    </xdr:to>
    <xdr:sp macro="" textlink="">
      <xdr:nvSpPr>
        <xdr:cNvPr id="935" name="フローチャート: 判断 934">
          <a:extLst>
            <a:ext uri="{FF2B5EF4-FFF2-40B4-BE49-F238E27FC236}">
              <a16:creationId xmlns:a16="http://schemas.microsoft.com/office/drawing/2014/main" id="{5CBF7A82-3EF1-40D8-A3EA-2F438B2CE94F}"/>
            </a:ext>
          </a:extLst>
        </xdr:cNvPr>
        <xdr:cNvSpPr/>
      </xdr:nvSpPr>
      <xdr:spPr>
        <a:xfrm>
          <a:off x="20383500" y="18294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31750</xdr:rowOff>
    </xdr:from>
    <xdr:to>
      <xdr:col>102</xdr:col>
      <xdr:colOff>165100</xdr:colOff>
      <xdr:row>106</xdr:row>
      <xdr:rowOff>133350</xdr:rowOff>
    </xdr:to>
    <xdr:sp macro="" textlink="">
      <xdr:nvSpPr>
        <xdr:cNvPr id="936" name="フローチャート: 判断 935">
          <a:extLst>
            <a:ext uri="{FF2B5EF4-FFF2-40B4-BE49-F238E27FC236}">
              <a16:creationId xmlns:a16="http://schemas.microsoft.com/office/drawing/2014/main" id="{734978A8-64C7-4C47-A8CC-18FE93650627}"/>
            </a:ext>
          </a:extLst>
        </xdr:cNvPr>
        <xdr:cNvSpPr/>
      </xdr:nvSpPr>
      <xdr:spPr>
        <a:xfrm>
          <a:off x="19494500" y="1820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118745</xdr:rowOff>
    </xdr:from>
    <xdr:to>
      <xdr:col>98</xdr:col>
      <xdr:colOff>38100</xdr:colOff>
      <xdr:row>106</xdr:row>
      <xdr:rowOff>48895</xdr:rowOff>
    </xdr:to>
    <xdr:sp macro="" textlink="">
      <xdr:nvSpPr>
        <xdr:cNvPr id="937" name="フローチャート: 判断 936">
          <a:extLst>
            <a:ext uri="{FF2B5EF4-FFF2-40B4-BE49-F238E27FC236}">
              <a16:creationId xmlns:a16="http://schemas.microsoft.com/office/drawing/2014/main" id="{2E83B8D4-184C-49CE-8A8E-6DDE1EEDC63E}"/>
            </a:ext>
          </a:extLst>
        </xdr:cNvPr>
        <xdr:cNvSpPr/>
      </xdr:nvSpPr>
      <xdr:spPr>
        <a:xfrm>
          <a:off x="18605500" y="1812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8" name="テキスト ボックス 937">
          <a:extLst>
            <a:ext uri="{FF2B5EF4-FFF2-40B4-BE49-F238E27FC236}">
              <a16:creationId xmlns:a16="http://schemas.microsoft.com/office/drawing/2014/main" id="{1391DDD0-92BB-416B-8B41-80F4D9200697}"/>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39" name="テキスト ボックス 938">
          <a:extLst>
            <a:ext uri="{FF2B5EF4-FFF2-40B4-BE49-F238E27FC236}">
              <a16:creationId xmlns:a16="http://schemas.microsoft.com/office/drawing/2014/main" id="{6C7B24D0-F477-450A-9A29-7D6D002E75B8}"/>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40" name="テキスト ボックス 939">
          <a:extLst>
            <a:ext uri="{FF2B5EF4-FFF2-40B4-BE49-F238E27FC236}">
              <a16:creationId xmlns:a16="http://schemas.microsoft.com/office/drawing/2014/main" id="{32ECD37B-EEF7-4FE9-99CF-182E096C0752}"/>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41" name="テキスト ボックス 940">
          <a:extLst>
            <a:ext uri="{FF2B5EF4-FFF2-40B4-BE49-F238E27FC236}">
              <a16:creationId xmlns:a16="http://schemas.microsoft.com/office/drawing/2014/main" id="{E46B5506-6F42-4BC4-8D32-B9DD625C4FA5}"/>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42" name="テキスト ボックス 941">
          <a:extLst>
            <a:ext uri="{FF2B5EF4-FFF2-40B4-BE49-F238E27FC236}">
              <a16:creationId xmlns:a16="http://schemas.microsoft.com/office/drawing/2014/main" id="{38E3A86D-64A0-4A3C-9DD8-D2116001E6A5}"/>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102</xdr:row>
      <xdr:rowOff>2540</xdr:rowOff>
    </xdr:from>
    <xdr:to>
      <xdr:col>116</xdr:col>
      <xdr:colOff>114300</xdr:colOff>
      <xdr:row>102</xdr:row>
      <xdr:rowOff>104140</xdr:rowOff>
    </xdr:to>
    <xdr:sp macro="" textlink="">
      <xdr:nvSpPr>
        <xdr:cNvPr id="943" name="楕円 942">
          <a:extLst>
            <a:ext uri="{FF2B5EF4-FFF2-40B4-BE49-F238E27FC236}">
              <a16:creationId xmlns:a16="http://schemas.microsoft.com/office/drawing/2014/main" id="{3084FB39-1FDE-4366-B3F5-1C1B6CC6DB39}"/>
            </a:ext>
          </a:extLst>
        </xdr:cNvPr>
        <xdr:cNvSpPr/>
      </xdr:nvSpPr>
      <xdr:spPr>
        <a:xfrm>
          <a:off x="22110700" y="1749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25400</xdr:rowOff>
    </xdr:from>
    <xdr:ext cx="469900" cy="259080"/>
    <xdr:sp macro="" textlink="">
      <xdr:nvSpPr>
        <xdr:cNvPr id="944" name="【庁舎】&#10;一人当たり面積該当値テキスト">
          <a:extLst>
            <a:ext uri="{FF2B5EF4-FFF2-40B4-BE49-F238E27FC236}">
              <a16:creationId xmlns:a16="http://schemas.microsoft.com/office/drawing/2014/main" id="{5F74D9DF-2DB7-4CB9-B124-9DE07115AF80}"/>
            </a:ext>
          </a:extLst>
        </xdr:cNvPr>
        <xdr:cNvSpPr txBox="1"/>
      </xdr:nvSpPr>
      <xdr:spPr>
        <a:xfrm>
          <a:off x="22199600" y="17341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0.462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102</xdr:row>
      <xdr:rowOff>34925</xdr:rowOff>
    </xdr:from>
    <xdr:to>
      <xdr:col>112</xdr:col>
      <xdr:colOff>38100</xdr:colOff>
      <xdr:row>102</xdr:row>
      <xdr:rowOff>136525</xdr:rowOff>
    </xdr:to>
    <xdr:sp macro="" textlink="">
      <xdr:nvSpPr>
        <xdr:cNvPr id="945" name="楕円 944">
          <a:extLst>
            <a:ext uri="{FF2B5EF4-FFF2-40B4-BE49-F238E27FC236}">
              <a16:creationId xmlns:a16="http://schemas.microsoft.com/office/drawing/2014/main" id="{32AD3CE7-9A25-49F4-9D78-7C262528E314}"/>
            </a:ext>
          </a:extLst>
        </xdr:cNvPr>
        <xdr:cNvSpPr/>
      </xdr:nvSpPr>
      <xdr:spPr>
        <a:xfrm>
          <a:off x="21272500" y="1752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53340</xdr:rowOff>
    </xdr:from>
    <xdr:to>
      <xdr:col>116</xdr:col>
      <xdr:colOff>63500</xdr:colOff>
      <xdr:row>102</xdr:row>
      <xdr:rowOff>86360</xdr:rowOff>
    </xdr:to>
    <xdr:cxnSp macro="">
      <xdr:nvCxnSpPr>
        <xdr:cNvPr id="946" name="直線コネクタ 945">
          <a:extLst>
            <a:ext uri="{FF2B5EF4-FFF2-40B4-BE49-F238E27FC236}">
              <a16:creationId xmlns:a16="http://schemas.microsoft.com/office/drawing/2014/main" id="{95913D06-76FC-4DFC-AF6C-4ABBAFF45C47}"/>
            </a:ext>
          </a:extLst>
        </xdr:cNvPr>
        <xdr:cNvCxnSpPr/>
      </xdr:nvCxnSpPr>
      <xdr:spPr>
        <a:xfrm flipV="1">
          <a:off x="21323300" y="1754124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67945</xdr:rowOff>
    </xdr:from>
    <xdr:to>
      <xdr:col>107</xdr:col>
      <xdr:colOff>101600</xdr:colOff>
      <xdr:row>102</xdr:row>
      <xdr:rowOff>169545</xdr:rowOff>
    </xdr:to>
    <xdr:sp macro="" textlink="">
      <xdr:nvSpPr>
        <xdr:cNvPr id="947" name="楕円 946">
          <a:extLst>
            <a:ext uri="{FF2B5EF4-FFF2-40B4-BE49-F238E27FC236}">
              <a16:creationId xmlns:a16="http://schemas.microsoft.com/office/drawing/2014/main" id="{01C7C042-C253-47C7-AE79-A7DABEEBEF38}"/>
            </a:ext>
          </a:extLst>
        </xdr:cNvPr>
        <xdr:cNvSpPr/>
      </xdr:nvSpPr>
      <xdr:spPr>
        <a:xfrm>
          <a:off x="20383500" y="1755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86360</xdr:rowOff>
    </xdr:from>
    <xdr:to>
      <xdr:col>111</xdr:col>
      <xdr:colOff>177800</xdr:colOff>
      <xdr:row>102</xdr:row>
      <xdr:rowOff>118745</xdr:rowOff>
    </xdr:to>
    <xdr:cxnSp macro="">
      <xdr:nvCxnSpPr>
        <xdr:cNvPr id="948" name="直線コネクタ 947">
          <a:extLst>
            <a:ext uri="{FF2B5EF4-FFF2-40B4-BE49-F238E27FC236}">
              <a16:creationId xmlns:a16="http://schemas.microsoft.com/office/drawing/2014/main" id="{F6770542-D3E3-4487-8096-969B05FD9FE8}"/>
            </a:ext>
          </a:extLst>
        </xdr:cNvPr>
        <xdr:cNvCxnSpPr/>
      </xdr:nvCxnSpPr>
      <xdr:spPr>
        <a:xfrm flipV="1">
          <a:off x="20434300" y="175742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93980</xdr:rowOff>
    </xdr:from>
    <xdr:to>
      <xdr:col>102</xdr:col>
      <xdr:colOff>165100</xdr:colOff>
      <xdr:row>103</xdr:row>
      <xdr:rowOff>24130</xdr:rowOff>
    </xdr:to>
    <xdr:sp macro="" textlink="">
      <xdr:nvSpPr>
        <xdr:cNvPr id="949" name="楕円 948">
          <a:extLst>
            <a:ext uri="{FF2B5EF4-FFF2-40B4-BE49-F238E27FC236}">
              <a16:creationId xmlns:a16="http://schemas.microsoft.com/office/drawing/2014/main" id="{0B295A5F-904E-4548-9A3E-94E4A9CD744A}"/>
            </a:ext>
          </a:extLst>
        </xdr:cNvPr>
        <xdr:cNvSpPr/>
      </xdr:nvSpPr>
      <xdr:spPr>
        <a:xfrm>
          <a:off x="19494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118745</xdr:rowOff>
    </xdr:from>
    <xdr:to>
      <xdr:col>107</xdr:col>
      <xdr:colOff>50800</xdr:colOff>
      <xdr:row>102</xdr:row>
      <xdr:rowOff>144780</xdr:rowOff>
    </xdr:to>
    <xdr:cxnSp macro="">
      <xdr:nvCxnSpPr>
        <xdr:cNvPr id="950" name="直線コネクタ 949">
          <a:extLst>
            <a:ext uri="{FF2B5EF4-FFF2-40B4-BE49-F238E27FC236}">
              <a16:creationId xmlns:a16="http://schemas.microsoft.com/office/drawing/2014/main" id="{84CC7EB8-76D1-41AE-85F9-710B8CF916CF}"/>
            </a:ext>
          </a:extLst>
        </xdr:cNvPr>
        <xdr:cNvCxnSpPr/>
      </xdr:nvCxnSpPr>
      <xdr:spPr>
        <a:xfrm flipV="1">
          <a:off x="19545300" y="1760664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116840</xdr:rowOff>
    </xdr:from>
    <xdr:to>
      <xdr:col>98</xdr:col>
      <xdr:colOff>38100</xdr:colOff>
      <xdr:row>103</xdr:row>
      <xdr:rowOff>46990</xdr:rowOff>
    </xdr:to>
    <xdr:sp macro="" textlink="">
      <xdr:nvSpPr>
        <xdr:cNvPr id="951" name="楕円 950">
          <a:extLst>
            <a:ext uri="{FF2B5EF4-FFF2-40B4-BE49-F238E27FC236}">
              <a16:creationId xmlns:a16="http://schemas.microsoft.com/office/drawing/2014/main" id="{32672F5F-78E1-414F-8446-910DFD57CCD4}"/>
            </a:ext>
          </a:extLst>
        </xdr:cNvPr>
        <xdr:cNvSpPr/>
      </xdr:nvSpPr>
      <xdr:spPr>
        <a:xfrm>
          <a:off x="18605500" y="1760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144780</xdr:rowOff>
    </xdr:from>
    <xdr:to>
      <xdr:col>102</xdr:col>
      <xdr:colOff>114300</xdr:colOff>
      <xdr:row>102</xdr:row>
      <xdr:rowOff>167640</xdr:rowOff>
    </xdr:to>
    <xdr:cxnSp macro="">
      <xdr:nvCxnSpPr>
        <xdr:cNvPr id="952" name="直線コネクタ 951">
          <a:extLst>
            <a:ext uri="{FF2B5EF4-FFF2-40B4-BE49-F238E27FC236}">
              <a16:creationId xmlns:a16="http://schemas.microsoft.com/office/drawing/2014/main" id="{1002B2F1-01B2-4E0D-9AEA-751D25060A20}"/>
            </a:ext>
          </a:extLst>
        </xdr:cNvPr>
        <xdr:cNvCxnSpPr/>
      </xdr:nvCxnSpPr>
      <xdr:spPr>
        <a:xfrm flipV="1">
          <a:off x="18656300" y="176326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107</xdr:row>
      <xdr:rowOff>47625</xdr:rowOff>
    </xdr:from>
    <xdr:ext cx="469900" cy="259080"/>
    <xdr:sp macro="" textlink="">
      <xdr:nvSpPr>
        <xdr:cNvPr id="953" name="n_1aveValue【庁舎】&#10;一人当たり面積">
          <a:extLst>
            <a:ext uri="{FF2B5EF4-FFF2-40B4-BE49-F238E27FC236}">
              <a16:creationId xmlns:a16="http://schemas.microsoft.com/office/drawing/2014/main" id="{9EA7C7BB-5CA0-4528-B893-F15D2D8A5478}"/>
            </a:ext>
          </a:extLst>
        </xdr:cNvPr>
        <xdr:cNvSpPr txBox="1"/>
      </xdr:nvSpPr>
      <xdr:spPr>
        <a:xfrm>
          <a:off x="21075650" y="18392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41275</xdr:rowOff>
    </xdr:from>
    <xdr:ext cx="466090" cy="255270"/>
    <xdr:sp macro="" textlink="">
      <xdr:nvSpPr>
        <xdr:cNvPr id="954" name="n_2aveValue【庁舎】&#10;一人当たり面積">
          <a:extLst>
            <a:ext uri="{FF2B5EF4-FFF2-40B4-BE49-F238E27FC236}">
              <a16:creationId xmlns:a16="http://schemas.microsoft.com/office/drawing/2014/main" id="{5380E640-65C9-40E3-94C6-BDB1439412F4}"/>
            </a:ext>
          </a:extLst>
        </xdr:cNvPr>
        <xdr:cNvSpPr txBox="1"/>
      </xdr:nvSpPr>
      <xdr:spPr>
        <a:xfrm>
          <a:off x="20199350" y="183864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124460</xdr:rowOff>
    </xdr:from>
    <xdr:ext cx="466090" cy="259080"/>
    <xdr:sp macro="" textlink="">
      <xdr:nvSpPr>
        <xdr:cNvPr id="955" name="n_3aveValue【庁舎】&#10;一人当たり面積">
          <a:extLst>
            <a:ext uri="{FF2B5EF4-FFF2-40B4-BE49-F238E27FC236}">
              <a16:creationId xmlns:a16="http://schemas.microsoft.com/office/drawing/2014/main" id="{27B4F1C1-7D18-49A4-A8F3-5F0E4AFC67B5}"/>
            </a:ext>
          </a:extLst>
        </xdr:cNvPr>
        <xdr:cNvSpPr txBox="1"/>
      </xdr:nvSpPr>
      <xdr:spPr>
        <a:xfrm>
          <a:off x="19310350" y="18298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40640</xdr:rowOff>
    </xdr:from>
    <xdr:ext cx="466090" cy="255270"/>
    <xdr:sp macro="" textlink="">
      <xdr:nvSpPr>
        <xdr:cNvPr id="956" name="n_4aveValue【庁舎】&#10;一人当たり面積">
          <a:extLst>
            <a:ext uri="{FF2B5EF4-FFF2-40B4-BE49-F238E27FC236}">
              <a16:creationId xmlns:a16="http://schemas.microsoft.com/office/drawing/2014/main" id="{28AB715D-CCDC-49D8-84A5-19A262FEFBCE}"/>
            </a:ext>
          </a:extLst>
        </xdr:cNvPr>
        <xdr:cNvSpPr txBox="1"/>
      </xdr:nvSpPr>
      <xdr:spPr>
        <a:xfrm>
          <a:off x="18421350" y="182143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100</xdr:row>
      <xdr:rowOff>153035</xdr:rowOff>
    </xdr:from>
    <xdr:ext cx="469900" cy="259080"/>
    <xdr:sp macro="" textlink="">
      <xdr:nvSpPr>
        <xdr:cNvPr id="957" name="n_1mainValue【庁舎】&#10;一人当たり面積">
          <a:extLst>
            <a:ext uri="{FF2B5EF4-FFF2-40B4-BE49-F238E27FC236}">
              <a16:creationId xmlns:a16="http://schemas.microsoft.com/office/drawing/2014/main" id="{B84D853F-1CEF-46A3-9CA4-52F723ED5332}"/>
            </a:ext>
          </a:extLst>
        </xdr:cNvPr>
        <xdr:cNvSpPr txBox="1"/>
      </xdr:nvSpPr>
      <xdr:spPr>
        <a:xfrm>
          <a:off x="21075650" y="17298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101</xdr:row>
      <xdr:rowOff>14605</xdr:rowOff>
    </xdr:from>
    <xdr:ext cx="466090" cy="259080"/>
    <xdr:sp macro="" textlink="">
      <xdr:nvSpPr>
        <xdr:cNvPr id="958" name="n_2mainValue【庁舎】&#10;一人当たり面積">
          <a:extLst>
            <a:ext uri="{FF2B5EF4-FFF2-40B4-BE49-F238E27FC236}">
              <a16:creationId xmlns:a16="http://schemas.microsoft.com/office/drawing/2014/main" id="{5E564FE9-3842-4AEC-A50A-DF3D963E2577}"/>
            </a:ext>
          </a:extLst>
        </xdr:cNvPr>
        <xdr:cNvSpPr txBox="1"/>
      </xdr:nvSpPr>
      <xdr:spPr>
        <a:xfrm>
          <a:off x="20199350" y="173310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101</xdr:row>
      <xdr:rowOff>40640</xdr:rowOff>
    </xdr:from>
    <xdr:ext cx="466090" cy="255270"/>
    <xdr:sp macro="" textlink="">
      <xdr:nvSpPr>
        <xdr:cNvPr id="959" name="n_3mainValue【庁舎】&#10;一人当たり面積">
          <a:extLst>
            <a:ext uri="{FF2B5EF4-FFF2-40B4-BE49-F238E27FC236}">
              <a16:creationId xmlns:a16="http://schemas.microsoft.com/office/drawing/2014/main" id="{A76192DF-F198-435C-8B6E-A020440B8D54}"/>
            </a:ext>
          </a:extLst>
        </xdr:cNvPr>
        <xdr:cNvSpPr txBox="1"/>
      </xdr:nvSpPr>
      <xdr:spPr>
        <a:xfrm>
          <a:off x="19310350" y="173570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101</xdr:row>
      <xdr:rowOff>63500</xdr:rowOff>
    </xdr:from>
    <xdr:ext cx="466090" cy="255270"/>
    <xdr:sp macro="" textlink="">
      <xdr:nvSpPr>
        <xdr:cNvPr id="960" name="n_4mainValue【庁舎】&#10;一人当たり面積">
          <a:extLst>
            <a:ext uri="{FF2B5EF4-FFF2-40B4-BE49-F238E27FC236}">
              <a16:creationId xmlns:a16="http://schemas.microsoft.com/office/drawing/2014/main" id="{ACF205AB-7164-493D-85E5-844D79CB2E93}"/>
            </a:ext>
          </a:extLst>
        </xdr:cNvPr>
        <xdr:cNvSpPr txBox="1"/>
      </xdr:nvSpPr>
      <xdr:spPr>
        <a:xfrm>
          <a:off x="18421350" y="173799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7AAFAA62-724A-4801-BEE2-68B2AB776E2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DECE0F2B-0999-49DF-86D6-7474022E05E1}"/>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C99902BE-7977-44C6-BFF9-D4723CBB9B89}"/>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・図書館については、生涯学習センター知遊館（岩滝）に図書館本館を併設し、旧町（野田川、加悦）単位で分館を設置しています。本館は平成</a:t>
          </a:r>
          <a:r>
            <a:rPr kumimoji="1" lang="en-US" altLang="ja-JP" sz="1100">
              <a:latin typeface="ＭＳ Ｐゴシック"/>
              <a:ea typeface="ＭＳ Ｐゴシック"/>
            </a:rPr>
            <a:t>13</a:t>
          </a:r>
          <a:r>
            <a:rPr kumimoji="1" lang="ja-JP" altLang="en-US" sz="1100">
              <a:latin typeface="ＭＳ Ｐゴシック"/>
              <a:ea typeface="ＭＳ Ｐゴシック"/>
            </a:rPr>
            <a:t>年開館と比較的新しいですが、分館は昭和</a:t>
          </a:r>
          <a:r>
            <a:rPr kumimoji="1" lang="en-US" altLang="ja-JP" sz="1100">
              <a:latin typeface="ＭＳ Ｐゴシック"/>
              <a:ea typeface="ＭＳ Ｐゴシック"/>
            </a:rPr>
            <a:t>57</a:t>
          </a:r>
          <a:r>
            <a:rPr kumimoji="1" lang="ja-JP" altLang="en-US" sz="1100">
              <a:latin typeface="ＭＳ Ｐゴシック"/>
              <a:ea typeface="ＭＳ Ｐゴシック"/>
            </a:rPr>
            <a:t>年、昭和</a:t>
          </a:r>
          <a:r>
            <a:rPr kumimoji="1" lang="en-US" altLang="ja-JP" sz="1100">
              <a:latin typeface="ＭＳ Ｐゴシック"/>
              <a:ea typeface="ＭＳ Ｐゴシック"/>
            </a:rPr>
            <a:t>50</a:t>
          </a:r>
          <a:r>
            <a:rPr kumimoji="1" lang="ja-JP" altLang="en-US" sz="1100">
              <a:latin typeface="ＭＳ Ｐゴシック"/>
              <a:ea typeface="ＭＳ Ｐゴシック"/>
            </a:rPr>
            <a:t>年供用開始となるため老朽化が進んでおり、今後、図書館のあり方についても検討をしていきます。</a:t>
          </a:r>
        </a:p>
        <a:p>
          <a:r>
            <a:rPr kumimoji="1" lang="ja-JP" altLang="en-US" sz="1100">
              <a:latin typeface="ＭＳ Ｐゴシック"/>
              <a:ea typeface="ＭＳ Ｐゴシック"/>
            </a:rPr>
            <a:t>・一般廃棄物処理施設については、類似団体と比較しても高い比率となっています。宮津市、伊根町と宮津与謝環境組合を組織し、令和2年度に新ごみ処理施設が稼働したことから、これまでの施設は順次閉鎖することとしているため比率の低下を見込んでいますが、既存施設の減価償却も進んでいるため大きな比率の改善は見込めない状況です。</a:t>
          </a:r>
        </a:p>
        <a:p>
          <a:r>
            <a:rPr kumimoji="1" lang="ja-JP" altLang="en-US" sz="1100">
              <a:latin typeface="ＭＳ Ｐゴシック"/>
              <a:ea typeface="ＭＳ Ｐゴシック"/>
            </a:rPr>
            <a:t>・福祉施設は類似団体と比較して高い比率となっています。老朽化が進んでおり、総合管理計画に基づき閉鎖している施設もあるため、減価償却率の上昇要因となっています。閉鎖施設の活用・廃止について今後検討していきます。</a:t>
          </a:r>
          <a:endParaRPr kumimoji="1" lang="en-US" altLang="ja-JP" sz="1100">
            <a:latin typeface="ＭＳ Ｐゴシック"/>
            <a:ea typeface="ＭＳ Ｐゴシック"/>
          </a:endParaRPr>
        </a:p>
        <a:p>
          <a:r>
            <a:rPr kumimoji="1" lang="ja-JP" altLang="en-US" sz="1100">
              <a:latin typeface="ＭＳ Ｐゴシック"/>
              <a:ea typeface="ＭＳ Ｐゴシック"/>
            </a:rPr>
            <a:t>・消防施設は合併以降詰所の耐震補強、改修を行っており類似団体平均程度で推移しています。今後も横ばいで推移すると見込んでいます。</a:t>
          </a:r>
        </a:p>
        <a:p>
          <a:r>
            <a:rPr kumimoji="1" lang="ja-JP" altLang="en-US" sz="1100">
              <a:latin typeface="ＭＳ Ｐゴシック"/>
              <a:ea typeface="ＭＳ Ｐゴシック"/>
            </a:rPr>
            <a:t>・市民会館は類似団体と比較して高い比率となっています。中央公民館を除き改修する方針ですが、全体的に老朽化が進んでおり今後も比率の増加を見込んでいます。</a:t>
          </a:r>
        </a:p>
        <a:p>
          <a:r>
            <a:rPr kumimoji="1" lang="ja-JP" altLang="en-US" sz="1100">
              <a:latin typeface="ＭＳ Ｐゴシック"/>
              <a:ea typeface="ＭＳ Ｐゴシック"/>
            </a:rPr>
            <a:t>・庁舎は類似団体と比較して高い比率で推移しています。今後は空調設備などの付属設備の改修等の課題があります。</a:t>
          </a:r>
        </a:p>
        <a:p>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京都府与謝野町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19,777
19,660
108.38
12,360,664
12,295,245
25,215
7,759,544
12,109,377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17.6
89.1</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209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209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209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401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３カ年平均は昨年度と比較して増減なしであるが、類似団体との比較では大きく平均を下回っている。</a:t>
          </a:r>
        </a:p>
        <a:p>
          <a:r>
            <a:rPr kumimoji="1" lang="ja-JP" altLang="en-US" sz="1300">
              <a:latin typeface="ＭＳ Ｐゴシック"/>
              <a:ea typeface="ＭＳ Ｐゴシック"/>
            </a:rPr>
            <a:t>　単年度では基準財政需要額、基準財政収入額とも増加し、数値自体は０．００８ポイント増加しているが、今後も交付税に依存した財政運営となることは必至であり、財政指数は低水準で推移していく見込で、財政力の弱さは顕著になっている。今後は施設の統廃合などによる歳出抑制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209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209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209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169545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745"/>
          <a:ext cx="0" cy="1487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86360</xdr:rowOff>
    </xdr:from>
    <xdr:ext cx="762000" cy="25209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84455</xdr:rowOff>
    </xdr:from>
    <xdr:ext cx="762000" cy="25908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169545</xdr:rowOff>
    </xdr:from>
    <xdr:to>
      <xdr:col>24</xdr:col>
      <xdr:colOff>12700</xdr:colOff>
      <xdr:row>36</xdr:row>
      <xdr:rowOff>169545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114300</xdr:rowOff>
    </xdr:from>
    <xdr:to>
      <xdr:col>23</xdr:col>
      <xdr:colOff>133350</xdr:colOff>
      <xdr:row>45</xdr:row>
      <xdr:rowOff>114300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8295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98425</xdr:rowOff>
    </xdr:from>
    <xdr:ext cx="762000" cy="25209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7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81915</xdr:rowOff>
    </xdr:from>
    <xdr:to>
      <xdr:col>23</xdr:col>
      <xdr:colOff>184150</xdr:colOff>
      <xdr:row>43</xdr:row>
      <xdr:rowOff>12065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100965</xdr:rowOff>
    </xdr:from>
    <xdr:to>
      <xdr:col>19</xdr:col>
      <xdr:colOff>133350</xdr:colOff>
      <xdr:row>45</xdr:row>
      <xdr:rowOff>114300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8162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55245</xdr:rowOff>
    </xdr:from>
    <xdr:to>
      <xdr:col>19</xdr:col>
      <xdr:colOff>184150</xdr:colOff>
      <xdr:row>42</xdr:row>
      <xdr:rowOff>156845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167005</xdr:rowOff>
    </xdr:from>
    <xdr:ext cx="736600" cy="25209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500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45</xdr:row>
      <xdr:rowOff>87630</xdr:rowOff>
    </xdr:from>
    <xdr:to>
      <xdr:col>15</xdr:col>
      <xdr:colOff>82550</xdr:colOff>
      <xdr:row>45</xdr:row>
      <xdr:rowOff>100965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8028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27940</xdr:rowOff>
    </xdr:from>
    <xdr:to>
      <xdr:col>15</xdr:col>
      <xdr:colOff>133350</xdr:colOff>
      <xdr:row>42</xdr:row>
      <xdr:rowOff>129540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139700</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45</xdr:row>
      <xdr:rowOff>87630</xdr:rowOff>
    </xdr:from>
    <xdr:to>
      <xdr:col>11</xdr:col>
      <xdr:colOff>31750</xdr:colOff>
      <xdr:row>45</xdr:row>
      <xdr:rowOff>87630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8028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106045</xdr:rowOff>
    </xdr:from>
    <xdr:to>
      <xdr:col>11</xdr:col>
      <xdr:colOff>82550</xdr:colOff>
      <xdr:row>42</xdr:row>
      <xdr:rowOff>36195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46355</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159385</xdr:rowOff>
    </xdr:from>
    <xdr:to>
      <xdr:col>7</xdr:col>
      <xdr:colOff>31750</xdr:colOff>
      <xdr:row>42</xdr:row>
      <xdr:rowOff>89535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99695</xdr:rowOff>
    </xdr:from>
    <xdr:ext cx="762000" cy="25209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576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45</xdr:row>
      <xdr:rowOff>63500</xdr:rowOff>
    </xdr:from>
    <xdr:to>
      <xdr:col>23</xdr:col>
      <xdr:colOff>184150</xdr:colOff>
      <xdr:row>45</xdr:row>
      <xdr:rowOff>165100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130810</xdr:rowOff>
    </xdr:from>
    <xdr:ext cx="762000" cy="25908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674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45</xdr:row>
      <xdr:rowOff>63500</xdr:rowOff>
    </xdr:from>
    <xdr:to>
      <xdr:col>19</xdr:col>
      <xdr:colOff>184150</xdr:colOff>
      <xdr:row>45</xdr:row>
      <xdr:rowOff>165100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149860</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65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45</xdr:row>
      <xdr:rowOff>50165</xdr:rowOff>
    </xdr:from>
    <xdr:to>
      <xdr:col>15</xdr:col>
      <xdr:colOff>133350</xdr:colOff>
      <xdr:row>45</xdr:row>
      <xdr:rowOff>151765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76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136525</xdr:rowOff>
    </xdr:from>
    <xdr:ext cx="762000" cy="2584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851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45</xdr:row>
      <xdr:rowOff>36830</xdr:rowOff>
    </xdr:from>
    <xdr:to>
      <xdr:col>11</xdr:col>
      <xdr:colOff>82550</xdr:colOff>
      <xdr:row>45</xdr:row>
      <xdr:rowOff>138430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75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123190</xdr:rowOff>
    </xdr:from>
    <xdr:ext cx="762000" cy="25209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8384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45</xdr:row>
      <xdr:rowOff>36830</xdr:rowOff>
    </xdr:from>
    <xdr:to>
      <xdr:col>7</xdr:col>
      <xdr:colOff>31750</xdr:colOff>
      <xdr:row>45</xdr:row>
      <xdr:rowOff>138430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75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123190</xdr:rowOff>
    </xdr:from>
    <xdr:ext cx="762000" cy="25209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8384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4015" cy="35306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401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昨年度と比較して１．７ポイントの増であり、依然として類似団体平均を超過している。</a:t>
          </a:r>
          <a:r>
            <a:rPr kumimoji="1" lang="ja-JP" altLang="en-US" sz="1000">
              <a:solidFill>
                <a:schemeClr val="tx1"/>
              </a:solidFill>
              <a:latin typeface="ＭＳ Ｐゴシック"/>
              <a:ea typeface="ＭＳ Ｐゴシック"/>
            </a:rPr>
            <a:t>歳入の経常一般財源額は、</a:t>
          </a:r>
          <a:r>
            <a:rPr kumimoji="1" lang="ja-JP" altLang="en-US" sz="1000">
              <a:solidFill>
                <a:sysClr val="windowText" lastClr="000000"/>
              </a:solidFill>
              <a:latin typeface="ＭＳ Ｐゴシック"/>
              <a:ea typeface="ＭＳ Ｐゴシック"/>
            </a:rPr>
            <a:t>基準財政収入額の増加により普通交付税が減少し、歳出の経常一般財源額は、会計年度任用職員報酬の増加による人件費の増加や一部事務組合負担金の増加による補助費等の増加により増加したことが要因である。</a:t>
          </a:r>
        </a:p>
        <a:p>
          <a:r>
            <a:rPr kumimoji="1" lang="ja-JP" altLang="en-US" sz="1000">
              <a:solidFill>
                <a:srgbClr val="FF0000"/>
              </a:solidFill>
              <a:latin typeface="ＭＳ Ｐゴシック"/>
              <a:ea typeface="ＭＳ Ｐゴシック"/>
            </a:rPr>
            <a:t>　</a:t>
          </a:r>
          <a:r>
            <a:rPr kumimoji="1" lang="ja-JP" altLang="en-US" sz="1000">
              <a:latin typeface="ＭＳ Ｐゴシック"/>
              <a:ea typeface="ＭＳ Ｐゴシック"/>
            </a:rPr>
            <a:t>類似団体平均を超過している要因</a:t>
          </a:r>
          <a:r>
            <a:rPr kumimoji="1" lang="ja-JP" altLang="en-US" sz="1000">
              <a:solidFill>
                <a:schemeClr val="tx1"/>
              </a:solidFill>
              <a:latin typeface="ＭＳ Ｐゴシック"/>
              <a:ea typeface="ＭＳ Ｐゴシック"/>
            </a:rPr>
            <a:t>は、令和元年度からの幼保無償化の通年化に伴い、経常経費充当財源であった保育所保育料が減となったため、経常一般財源が増加したことである。</a:t>
          </a:r>
        </a:p>
        <a:p>
          <a:r>
            <a:rPr kumimoji="1" lang="ja-JP" altLang="en-US" sz="1000">
              <a:solidFill>
                <a:srgbClr val="FF0000"/>
              </a:solidFill>
              <a:latin typeface="ＭＳ Ｐゴシック"/>
              <a:ea typeface="ＭＳ Ｐゴシック"/>
            </a:rPr>
            <a:t>　</a:t>
          </a:r>
          <a:r>
            <a:rPr kumimoji="1" lang="ja-JP" altLang="en-US" sz="1000">
              <a:solidFill>
                <a:schemeClr val="tx1"/>
              </a:solidFill>
              <a:latin typeface="ＭＳ Ｐゴシック"/>
              <a:ea typeface="ＭＳ Ｐゴシック"/>
            </a:rPr>
            <a:t>また、繰出金、公債費は依然として高い水準にあるため、普通建設事業費の緊縮などによる公債費の抑制と繰出金の対策となる取組みの継続が必要である。</a:t>
          </a: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209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111760</xdr:rowOff>
    </xdr:from>
    <xdr:ext cx="762000" cy="25209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105410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26035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4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169545</xdr:rowOff>
    </xdr:from>
    <xdr:ext cx="762000" cy="25209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52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101.9</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26035</xdr:rowOff>
    </xdr:from>
    <xdr:to>
      <xdr:col>24</xdr:col>
      <xdr:colOff>12700</xdr:colOff>
      <xdr:row>67</xdr:row>
      <xdr:rowOff>26035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3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29845</xdr:rowOff>
    </xdr:from>
    <xdr:ext cx="762000" cy="25209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4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77.8</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64</xdr:row>
      <xdr:rowOff>141605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12170"/>
          <a:ext cx="8382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26035</xdr:rowOff>
    </xdr:from>
    <xdr:ext cx="762000" cy="259080"/>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9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8890</xdr:rowOff>
    </xdr:from>
    <xdr:to>
      <xdr:col>23</xdr:col>
      <xdr:colOff>184150</xdr:colOff>
      <xdr:row>63</xdr:row>
      <xdr:rowOff>110490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144780</xdr:rowOff>
    </xdr:from>
    <xdr:to>
      <xdr:col>19</xdr:col>
      <xdr:colOff>133350</xdr:colOff>
      <xdr:row>64</xdr:row>
      <xdr:rowOff>39370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4613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71755</xdr:rowOff>
    </xdr:from>
    <xdr:to>
      <xdr:col>19</xdr:col>
      <xdr:colOff>184150</xdr:colOff>
      <xdr:row>63</xdr:row>
      <xdr:rowOff>1905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12700</xdr:rowOff>
    </xdr:from>
    <xdr:ext cx="736600" cy="259080"/>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1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144780</xdr:rowOff>
    </xdr:from>
    <xdr:to>
      <xdr:col>15</xdr:col>
      <xdr:colOff>82550</xdr:colOff>
      <xdr:row>65</xdr:row>
      <xdr:rowOff>97790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946130"/>
          <a:ext cx="889000" cy="295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1905</xdr:rowOff>
    </xdr:from>
    <xdr:to>
      <xdr:col>15</xdr:col>
      <xdr:colOff>133350</xdr:colOff>
      <xdr:row>61</xdr:row>
      <xdr:rowOff>103505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114300</xdr:rowOff>
    </xdr:from>
    <xdr:ext cx="762000" cy="25908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65</xdr:row>
      <xdr:rowOff>60960</xdr:rowOff>
    </xdr:from>
    <xdr:to>
      <xdr:col>11</xdr:col>
      <xdr:colOff>31750</xdr:colOff>
      <xdr:row>65</xdr:row>
      <xdr:rowOff>97790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20521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11430</xdr:rowOff>
    </xdr:from>
    <xdr:to>
      <xdr:col>11</xdr:col>
      <xdr:colOff>82550</xdr:colOff>
      <xdr:row>62</xdr:row>
      <xdr:rowOff>113030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4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123825</xdr:rowOff>
    </xdr:from>
    <xdr:ext cx="762000" cy="25209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108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129540</xdr:rowOff>
    </xdr:from>
    <xdr:ext cx="762000" cy="25908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209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209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209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209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209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64</xdr:row>
      <xdr:rowOff>90805</xdr:rowOff>
    </xdr:from>
    <xdr:to>
      <xdr:col>23</xdr:col>
      <xdr:colOff>184150</xdr:colOff>
      <xdr:row>65</xdr:row>
      <xdr:rowOff>20955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6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63500</xdr:rowOff>
    </xdr:from>
    <xdr:ext cx="762000" cy="25209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363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74930</xdr:rowOff>
    </xdr:from>
    <xdr:ext cx="736600" cy="25209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4773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93980</xdr:rowOff>
    </xdr:from>
    <xdr:to>
      <xdr:col>15</xdr:col>
      <xdr:colOff>133350</xdr:colOff>
      <xdr:row>64</xdr:row>
      <xdr:rowOff>24130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8890</xdr:rowOff>
    </xdr:from>
    <xdr:ext cx="762000" cy="25209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816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65</xdr:row>
      <xdr:rowOff>46355</xdr:rowOff>
    </xdr:from>
    <xdr:to>
      <xdr:col>11</xdr:col>
      <xdr:colOff>82550</xdr:colOff>
      <xdr:row>65</xdr:row>
      <xdr:rowOff>147955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132715</xdr:rowOff>
    </xdr:from>
    <xdr:ext cx="762000" cy="25209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2769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96520</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40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4015" cy="35877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090" y="1297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[192,949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160,277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人件費は、平成１８年の合併以降、勧奨退職や採用調整等により着実に削減を進めてきたが、合併１０年を経て職員の削減が業務に支障を来すなど、現状から大幅に職員数を削減することが困難な状況にある。</a:t>
          </a:r>
        </a:p>
        <a:p>
          <a:r>
            <a:rPr lang="ja-JP" altLang="en-US" sz="1200">
              <a:latin typeface="ＭＳ Ｐゴシック"/>
              <a:ea typeface="ＭＳ Ｐゴシック"/>
            </a:rPr>
            <a:t>　昨年度と比較して2,369円の減となっており、新型コロナウイルスワクチン個別接種委託料や公共施設解体交付費等の減が大きな要因である。</a:t>
          </a:r>
        </a:p>
        <a:p>
          <a:r>
            <a:rPr kumimoji="1" lang="ja-JP" altLang="en-US" sz="1200">
              <a:latin typeface="ＭＳ Ｐゴシック"/>
              <a:ea typeface="ＭＳ Ｐゴシック"/>
            </a:rPr>
            <a:t>　ラスパイレス指数の水準は高くないものの、人件費の抑制に繋がっていない現状である。物件費等については抑制状況にあるが、施設の統廃合も含め、抜本的な取組みが必要である。</a:t>
          </a:r>
        </a:p>
      </xdr:txBody>
    </xdr:sp>
    <xdr:clientData/>
  </xdr:twoCellAnchor>
  <xdr:oneCellAnchor>
    <xdr:from>
      <xdr:col>3</xdr:col>
      <xdr:colOff>95250</xdr:colOff>
      <xdr:row>77</xdr:row>
      <xdr:rowOff>6350</xdr:rowOff>
    </xdr:from>
    <xdr:ext cx="349885" cy="218440"/>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8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209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209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149860</xdr:rowOff>
    </xdr:from>
    <xdr:to>
      <xdr:col>23</xdr:col>
      <xdr:colOff>133350</xdr:colOff>
      <xdr:row>87</xdr:row>
      <xdr:rowOff>146050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5860"/>
          <a:ext cx="0" cy="11963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118110</xdr:rowOff>
    </xdr:from>
    <xdr:ext cx="762000" cy="259080"/>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344,798</a:t>
          </a:r>
          <a:endParaRPr kumimoji="1" lang="ja-JP" altLang="en-US" sz="1000" b="1">
            <a:latin typeface="ＭＳ Ｐゴシック"/>
            <a:ea typeface="ＭＳ Ｐゴシック"/>
          </a:endParaRPr>
        </a:p>
      </xdr:txBody>
    </xdr:sp>
    <xdr:clientData/>
  </xdr:oneCellAnchor>
  <xdr:twoCellAnchor>
    <xdr:from>
      <xdr:col>23</xdr:col>
      <xdr:colOff>44450</xdr:colOff>
      <xdr:row>87</xdr:row>
      <xdr:rowOff>146050</xdr:rowOff>
    </xdr:from>
    <xdr:to>
      <xdr:col>24</xdr:col>
      <xdr:colOff>12700</xdr:colOff>
      <xdr:row>87</xdr:row>
      <xdr:rowOff>146050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65405</xdr:rowOff>
    </xdr:from>
    <xdr:ext cx="762000" cy="25209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9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96,906</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149860</xdr:rowOff>
    </xdr:from>
    <xdr:to>
      <xdr:col>24</xdr:col>
      <xdr:colOff>12700</xdr:colOff>
      <xdr:row>80</xdr:row>
      <xdr:rowOff>149860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99060</xdr:rowOff>
    </xdr:from>
    <xdr:to>
      <xdr:col>23</xdr:col>
      <xdr:colOff>133350</xdr:colOff>
      <xdr:row>83</xdr:row>
      <xdr:rowOff>110490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32941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153670</xdr:rowOff>
    </xdr:from>
    <xdr:ext cx="762000" cy="259080"/>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696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140,286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137160</xdr:rowOff>
    </xdr:from>
    <xdr:to>
      <xdr:col>23</xdr:col>
      <xdr:colOff>184150</xdr:colOff>
      <xdr:row>82</xdr:row>
      <xdr:rowOff>67310</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107950</xdr:rowOff>
    </xdr:from>
    <xdr:to>
      <xdr:col>19</xdr:col>
      <xdr:colOff>133350</xdr:colOff>
      <xdr:row>83</xdr:row>
      <xdr:rowOff>110490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3383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138430</xdr:rowOff>
    </xdr:from>
    <xdr:to>
      <xdr:col>19</xdr:col>
      <xdr:colOff>184150</xdr:colOff>
      <xdr:row>82</xdr:row>
      <xdr:rowOff>68580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78740</xdr:rowOff>
    </xdr:from>
    <xdr:ext cx="736600" cy="259080"/>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94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140,497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67945</xdr:rowOff>
    </xdr:from>
    <xdr:to>
      <xdr:col>15</xdr:col>
      <xdr:colOff>82550</xdr:colOff>
      <xdr:row>83</xdr:row>
      <xdr:rowOff>107950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2982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111760</xdr:rowOff>
    </xdr:from>
    <xdr:to>
      <xdr:col>15</xdr:col>
      <xdr:colOff>133350</xdr:colOff>
      <xdr:row>82</xdr:row>
      <xdr:rowOff>41910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52070</xdr:rowOff>
    </xdr:from>
    <xdr:ext cx="762000" cy="25209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680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135,017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136525</xdr:rowOff>
    </xdr:from>
    <xdr:to>
      <xdr:col>11</xdr:col>
      <xdr:colOff>31750</xdr:colOff>
      <xdr:row>83</xdr:row>
      <xdr:rowOff>67945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19542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128270</xdr:rowOff>
    </xdr:from>
    <xdr:to>
      <xdr:col>11</xdr:col>
      <xdr:colOff>82550</xdr:colOff>
      <xdr:row>82</xdr:row>
      <xdr:rowOff>58420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68580</xdr:rowOff>
    </xdr:from>
    <xdr:ext cx="762000" cy="25908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84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138,452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96520</xdr:rowOff>
    </xdr:from>
    <xdr:to>
      <xdr:col>7</xdr:col>
      <xdr:colOff>31750</xdr:colOff>
      <xdr:row>82</xdr:row>
      <xdr:rowOff>26670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8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36830</xdr:rowOff>
    </xdr:from>
    <xdr:ext cx="7620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52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131,881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83</xdr:row>
      <xdr:rowOff>48260</xdr:rowOff>
    </xdr:from>
    <xdr:to>
      <xdr:col>23</xdr:col>
      <xdr:colOff>184150</xdr:colOff>
      <xdr:row>83</xdr:row>
      <xdr:rowOff>149860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27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20320</xdr:rowOff>
    </xdr:from>
    <xdr:ext cx="762000" cy="25209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2506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192,949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59690</xdr:rowOff>
    </xdr:from>
    <xdr:to>
      <xdr:col>19</xdr:col>
      <xdr:colOff>184150</xdr:colOff>
      <xdr:row>83</xdr:row>
      <xdr:rowOff>161290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29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146050</xdr:rowOff>
    </xdr:from>
    <xdr:ext cx="736600" cy="25209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37640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195,318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57150</xdr:rowOff>
    </xdr:from>
    <xdr:to>
      <xdr:col>15</xdr:col>
      <xdr:colOff>133350</xdr:colOff>
      <xdr:row>83</xdr:row>
      <xdr:rowOff>158750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28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143510</xdr:rowOff>
    </xdr:from>
    <xdr:ext cx="762000" cy="25209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3738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194,737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17780</xdr:rowOff>
    </xdr:from>
    <xdr:to>
      <xdr:col>11</xdr:col>
      <xdr:colOff>82550</xdr:colOff>
      <xdr:row>83</xdr:row>
      <xdr:rowOff>118745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248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103505</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333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186,502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86360</xdr:rowOff>
    </xdr:from>
    <xdr:to>
      <xdr:col>7</xdr:col>
      <xdr:colOff>31750</xdr:colOff>
      <xdr:row>83</xdr:row>
      <xdr:rowOff>15875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145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635</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230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165,078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4015" cy="35877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770" y="1297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昨年度と同水準であるが、類似団体平均との比較では２．６ポイント下回り水準である。今後も引き続き給与の適正化に努める。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209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3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209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53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209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74930</xdr:rowOff>
    </xdr:from>
    <xdr:to>
      <xdr:col>81</xdr:col>
      <xdr:colOff>44450</xdr:colOff>
      <xdr:row>89</xdr:row>
      <xdr:rowOff>109855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2380"/>
          <a:ext cx="0" cy="1406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81915</xdr:rowOff>
    </xdr:from>
    <xdr:ext cx="762000" cy="259080"/>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0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101.7</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109855</xdr:rowOff>
    </xdr:from>
    <xdr:to>
      <xdr:col>81</xdr:col>
      <xdr:colOff>133350</xdr:colOff>
      <xdr:row>89</xdr:row>
      <xdr:rowOff>109855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160655</xdr:rowOff>
    </xdr:from>
    <xdr:ext cx="762000" cy="259080"/>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74930</xdr:rowOff>
    </xdr:from>
    <xdr:to>
      <xdr:col>81</xdr:col>
      <xdr:colOff>133350</xdr:colOff>
      <xdr:row>81</xdr:row>
      <xdr:rowOff>74930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146685</xdr:rowOff>
    </xdr:from>
    <xdr:to>
      <xdr:col>81</xdr:col>
      <xdr:colOff>44450</xdr:colOff>
      <xdr:row>84</xdr:row>
      <xdr:rowOff>1905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37703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73660</xdr:rowOff>
    </xdr:from>
    <xdr:ext cx="762000" cy="259080"/>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1905</xdr:rowOff>
    </xdr:from>
    <xdr:to>
      <xdr:col>77</xdr:col>
      <xdr:colOff>44450</xdr:colOff>
      <xdr:row>84</xdr:row>
      <xdr:rowOff>29210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40370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114935</xdr:rowOff>
    </xdr:from>
    <xdr:to>
      <xdr:col>77</xdr:col>
      <xdr:colOff>95250</xdr:colOff>
      <xdr:row>86</xdr:row>
      <xdr:rowOff>45085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29845</xdr:rowOff>
    </xdr:from>
    <xdr:ext cx="736600" cy="25209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54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15240</xdr:rowOff>
    </xdr:from>
    <xdr:to>
      <xdr:col>72</xdr:col>
      <xdr:colOff>203200</xdr:colOff>
      <xdr:row>84</xdr:row>
      <xdr:rowOff>29210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4170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128270</xdr:rowOff>
    </xdr:from>
    <xdr:to>
      <xdr:col>73</xdr:col>
      <xdr:colOff>44450</xdr:colOff>
      <xdr:row>86</xdr:row>
      <xdr:rowOff>58420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43180</xdr:rowOff>
    </xdr:from>
    <xdr:ext cx="762000" cy="25209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878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15240</xdr:rowOff>
    </xdr:from>
    <xdr:to>
      <xdr:col>68</xdr:col>
      <xdr:colOff>152400</xdr:colOff>
      <xdr:row>84</xdr:row>
      <xdr:rowOff>82550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41704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168910</xdr:rowOff>
    </xdr:from>
    <xdr:to>
      <xdr:col>68</xdr:col>
      <xdr:colOff>203200</xdr:colOff>
      <xdr:row>86</xdr:row>
      <xdr:rowOff>99060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83820</xdr:rowOff>
    </xdr:from>
    <xdr:ext cx="762000"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128270</xdr:rowOff>
    </xdr:from>
    <xdr:to>
      <xdr:col>64</xdr:col>
      <xdr:colOff>152400</xdr:colOff>
      <xdr:row>86</xdr:row>
      <xdr:rowOff>58420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0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43180</xdr:rowOff>
    </xdr:from>
    <xdr:ext cx="762000" cy="25209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878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83</xdr:row>
      <xdr:rowOff>95885</xdr:rowOff>
    </xdr:from>
    <xdr:to>
      <xdr:col>81</xdr:col>
      <xdr:colOff>95250</xdr:colOff>
      <xdr:row>84</xdr:row>
      <xdr:rowOff>26035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32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112395</xdr:rowOff>
    </xdr:from>
    <xdr:ext cx="762000" cy="25209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1712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83</xdr:row>
      <xdr:rowOff>122555</xdr:rowOff>
    </xdr:from>
    <xdr:to>
      <xdr:col>77</xdr:col>
      <xdr:colOff>95250</xdr:colOff>
      <xdr:row>84</xdr:row>
      <xdr:rowOff>52705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63500</xdr:rowOff>
    </xdr:from>
    <xdr:ext cx="736600" cy="25209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12240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83</xdr:row>
      <xdr:rowOff>149860</xdr:rowOff>
    </xdr:from>
    <xdr:to>
      <xdr:col>73</xdr:col>
      <xdr:colOff>44450</xdr:colOff>
      <xdr:row>84</xdr:row>
      <xdr:rowOff>80010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38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90170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149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83</xdr:row>
      <xdr:rowOff>135890</xdr:rowOff>
    </xdr:from>
    <xdr:to>
      <xdr:col>68</xdr:col>
      <xdr:colOff>203200</xdr:colOff>
      <xdr:row>84</xdr:row>
      <xdr:rowOff>66040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3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76200</xdr:rowOff>
    </xdr:from>
    <xdr:ext cx="762000" cy="25209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1351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143510</xdr:rowOff>
    </xdr:from>
    <xdr:ext cx="762000" cy="25209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2024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4015" cy="35306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570" y="9163050"/>
          <a:ext cx="164401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[11.33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合併により、３町と３つの一部事務組合を普通会計に含むことになったため、類似団体平均を上回っている。今後も適切な定員管理に努める必要がある。</a:t>
          </a:r>
        </a:p>
      </xdr:txBody>
    </xdr:sp>
    <xdr:clientData/>
  </xdr:twoCellAnchor>
  <xdr:oneCellAnchor>
    <xdr:from>
      <xdr:col>61</xdr:col>
      <xdr:colOff>6350</xdr:colOff>
      <xdr:row>54</xdr:row>
      <xdr:rowOff>139700</xdr:rowOff>
    </xdr:from>
    <xdr:ext cx="349885" cy="22542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209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209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8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209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10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163830</xdr:rowOff>
    </xdr:from>
    <xdr:to>
      <xdr:col>81</xdr:col>
      <xdr:colOff>44450</xdr:colOff>
      <xdr:row>67</xdr:row>
      <xdr:rowOff>150495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480"/>
          <a:ext cx="0" cy="17011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122555</xdr:rowOff>
    </xdr:from>
    <xdr:ext cx="762000" cy="25209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7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13.89</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150495</xdr:rowOff>
    </xdr:from>
    <xdr:to>
      <xdr:col>81</xdr:col>
      <xdr:colOff>133350</xdr:colOff>
      <xdr:row>67</xdr:row>
      <xdr:rowOff>150495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78740</xdr:rowOff>
    </xdr:from>
    <xdr:ext cx="762000" cy="259080"/>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7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4.02</a:t>
          </a:r>
          <a:endParaRPr kumimoji="1" lang="ja-JP" altLang="en-US" sz="1000" b="1">
            <a:latin typeface="ＭＳ Ｐゴシック"/>
            <a:ea typeface="ＭＳ Ｐゴシック"/>
          </a:endParaRPr>
        </a:p>
      </xdr:txBody>
    </xdr:sp>
    <xdr:clientData/>
  </xdr:oneCellAnchor>
  <xdr:twoCellAnchor>
    <xdr:from>
      <xdr:col>80</xdr:col>
      <xdr:colOff>165100</xdr:colOff>
      <xdr:row>57</xdr:row>
      <xdr:rowOff>163830</xdr:rowOff>
    </xdr:from>
    <xdr:to>
      <xdr:col>81</xdr:col>
      <xdr:colOff>133350</xdr:colOff>
      <xdr:row>57</xdr:row>
      <xdr:rowOff>163830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52070</xdr:rowOff>
    </xdr:from>
    <xdr:to>
      <xdr:col>81</xdr:col>
      <xdr:colOff>44450</xdr:colOff>
      <xdr:row>65</xdr:row>
      <xdr:rowOff>80010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119632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82550</xdr:rowOff>
    </xdr:from>
    <xdr:ext cx="762000" cy="259080"/>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1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66040</xdr:rowOff>
    </xdr:from>
    <xdr:to>
      <xdr:col>81</xdr:col>
      <xdr:colOff>95250</xdr:colOff>
      <xdr:row>60</xdr:row>
      <xdr:rowOff>167640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34925</xdr:rowOff>
    </xdr:from>
    <xdr:to>
      <xdr:col>77</xdr:col>
      <xdr:colOff>44450</xdr:colOff>
      <xdr:row>65</xdr:row>
      <xdr:rowOff>80010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17917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52070</xdr:rowOff>
    </xdr:from>
    <xdr:to>
      <xdr:col>77</xdr:col>
      <xdr:colOff>95250</xdr:colOff>
      <xdr:row>60</xdr:row>
      <xdr:rowOff>153670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163830</xdr:rowOff>
    </xdr:from>
    <xdr:ext cx="736600" cy="259080"/>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7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65</xdr:row>
      <xdr:rowOff>635</xdr:rowOff>
    </xdr:from>
    <xdr:to>
      <xdr:col>72</xdr:col>
      <xdr:colOff>203200</xdr:colOff>
      <xdr:row>65</xdr:row>
      <xdr:rowOff>34925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14488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36830</xdr:rowOff>
    </xdr:from>
    <xdr:to>
      <xdr:col>73</xdr:col>
      <xdr:colOff>44450</xdr:colOff>
      <xdr:row>60</xdr:row>
      <xdr:rowOff>138430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148590</xdr:rowOff>
    </xdr:from>
    <xdr:ext cx="762000" cy="259080"/>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64</xdr:row>
      <xdr:rowOff>165100</xdr:rowOff>
    </xdr:from>
    <xdr:to>
      <xdr:col>68</xdr:col>
      <xdr:colOff>152400</xdr:colOff>
      <xdr:row>65</xdr:row>
      <xdr:rowOff>635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13790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25400</xdr:rowOff>
    </xdr:from>
    <xdr:to>
      <xdr:col>68</xdr:col>
      <xdr:colOff>203200</xdr:colOff>
      <xdr:row>61</xdr:row>
      <xdr:rowOff>127000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137160</xdr:rowOff>
    </xdr:from>
    <xdr:ext cx="762000" cy="25908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52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144145</xdr:rowOff>
    </xdr:from>
    <xdr:ext cx="762000" cy="25209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596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209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209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209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209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209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65</xdr:row>
      <xdr:rowOff>1270</xdr:rowOff>
    </xdr:from>
    <xdr:to>
      <xdr:col>81</xdr:col>
      <xdr:colOff>95250</xdr:colOff>
      <xdr:row>65</xdr:row>
      <xdr:rowOff>102870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14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144780</xdr:rowOff>
    </xdr:from>
    <xdr:ext cx="762000" cy="25209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1175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65</xdr:row>
      <xdr:rowOff>29210</xdr:rowOff>
    </xdr:from>
    <xdr:to>
      <xdr:col>77</xdr:col>
      <xdr:colOff>95250</xdr:colOff>
      <xdr:row>65</xdr:row>
      <xdr:rowOff>130810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17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115570</xdr:rowOff>
    </xdr:from>
    <xdr:ext cx="736600" cy="25908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259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64</xdr:row>
      <xdr:rowOff>155575</xdr:rowOff>
    </xdr:from>
    <xdr:to>
      <xdr:col>73</xdr:col>
      <xdr:colOff>44450</xdr:colOff>
      <xdr:row>65</xdr:row>
      <xdr:rowOff>86360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128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70485</xdr:rowOff>
    </xdr:from>
    <xdr:ext cx="762000" cy="25908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214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64</xdr:row>
      <xdr:rowOff>121285</xdr:rowOff>
    </xdr:from>
    <xdr:to>
      <xdr:col>68</xdr:col>
      <xdr:colOff>203200</xdr:colOff>
      <xdr:row>65</xdr:row>
      <xdr:rowOff>52070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094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36195</xdr:rowOff>
    </xdr:from>
    <xdr:ext cx="762000" cy="25908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180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64</xdr:row>
      <xdr:rowOff>114300</xdr:rowOff>
    </xdr:from>
    <xdr:to>
      <xdr:col>64</xdr:col>
      <xdr:colOff>152400</xdr:colOff>
      <xdr:row>65</xdr:row>
      <xdr:rowOff>44450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08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29210</xdr:rowOff>
    </xdr:from>
    <xdr:ext cx="762000" cy="25209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173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4015" cy="35877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640" y="535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昨年度と比較して０．４ポイント増加となり、類似団体平均との差は１０．８ポイントと昨年度と比べ０．２ポイント広がった。</a:t>
          </a:r>
        </a:p>
        <a:p>
          <a:r>
            <a:rPr lang="ja-JP" altLang="en-US" sz="1300">
              <a:latin typeface="ＭＳ Ｐゴシック"/>
              <a:ea typeface="ＭＳ Ｐゴシック"/>
            </a:rPr>
            <a:t>　今後は令和９年度までに大規模施設整備を行う中でも、町の財政計画に基づき</a:t>
          </a:r>
          <a:r>
            <a:rPr lang="ja-JP" altLang="en-US" sz="1300">
              <a:solidFill>
                <a:schemeClr val="tx1"/>
              </a:solidFill>
              <a:latin typeface="ＭＳ Ｐゴシック"/>
              <a:ea typeface="ＭＳ Ｐゴシック"/>
            </a:rPr>
            <a:t>地方債の発行抑制を行う等の対策を講じるとともに、下水道</a:t>
          </a:r>
          <a:r>
            <a:rPr kumimoji="1" lang="ja-JP" altLang="en-US" sz="1300">
              <a:solidFill>
                <a:schemeClr val="tx1"/>
              </a:solidFill>
              <a:latin typeface="ＭＳ Ｐゴシック"/>
              <a:ea typeface="ＭＳ Ｐゴシック"/>
            </a:rPr>
            <a:t>道等の公営企業会計にかかる公営企業債の償還が減少に転じる等、準元利償還金が減少することから、令和５年度の比率をピークとして実質公債費比率も減少に転じる見込みである。</a:t>
          </a:r>
        </a:p>
      </xdr:txBody>
    </xdr:sp>
    <xdr:clientData/>
  </xdr:twoCellAnchor>
  <xdr:oneCellAnchor>
    <xdr:from>
      <xdr:col>61</xdr:col>
      <xdr:colOff>6350</xdr:colOff>
      <xdr:row>32</xdr:row>
      <xdr:rowOff>101600</xdr:rowOff>
    </xdr:from>
    <xdr:ext cx="298450" cy="224790"/>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73660</xdr:rowOff>
    </xdr:from>
    <xdr:ext cx="762000" cy="25908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209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67310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46355</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555"/>
          <a:ext cx="0" cy="1224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43180</xdr:rowOff>
    </xdr:from>
    <xdr:ext cx="762000" cy="25209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133350</xdr:rowOff>
    </xdr:from>
    <xdr:ext cx="762000" cy="25209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6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46355</xdr:rowOff>
    </xdr:from>
    <xdr:to>
      <xdr:col>81</xdr:col>
      <xdr:colOff>133350</xdr:colOff>
      <xdr:row>36</xdr:row>
      <xdr:rowOff>46355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46990</xdr:rowOff>
    </xdr:from>
    <xdr:to>
      <xdr:col>81</xdr:col>
      <xdr:colOff>44450</xdr:colOff>
      <xdr:row>43</xdr:row>
      <xdr:rowOff>71120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41934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71120</xdr:rowOff>
    </xdr:from>
    <xdr:ext cx="762000" cy="259080"/>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43</xdr:row>
      <xdr:rowOff>46990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419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154940</xdr:rowOff>
    </xdr:from>
    <xdr:ext cx="736600" cy="25209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859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43</xdr:row>
      <xdr:rowOff>34925</xdr:rowOff>
    </xdr:from>
    <xdr:to>
      <xdr:col>72</xdr:col>
      <xdr:colOff>203200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40727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24130</xdr:rowOff>
    </xdr:from>
    <xdr:to>
      <xdr:col>73</xdr:col>
      <xdr:colOff>44450</xdr:colOff>
      <xdr:row>39</xdr:row>
      <xdr:rowOff>125730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136525</xdr:rowOff>
    </xdr:from>
    <xdr:ext cx="762000" cy="2584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80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43</xdr:row>
      <xdr:rowOff>34925</xdr:rowOff>
    </xdr:from>
    <xdr:to>
      <xdr:col>68</xdr:col>
      <xdr:colOff>152400</xdr:colOff>
      <xdr:row>43</xdr:row>
      <xdr:rowOff>34925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4072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635</xdr:rowOff>
    </xdr:from>
    <xdr:to>
      <xdr:col>68</xdr:col>
      <xdr:colOff>203200</xdr:colOff>
      <xdr:row>39</xdr:row>
      <xdr:rowOff>102235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6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112395</xdr:rowOff>
    </xdr:from>
    <xdr:ext cx="762000" cy="25209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560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154940</xdr:rowOff>
    </xdr:from>
    <xdr:ext cx="762000" cy="25209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85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43</xdr:row>
      <xdr:rowOff>20320</xdr:rowOff>
    </xdr:from>
    <xdr:to>
      <xdr:col>81</xdr:col>
      <xdr:colOff>95250</xdr:colOff>
      <xdr:row>43</xdr:row>
      <xdr:rowOff>121920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87630</xdr:rowOff>
    </xdr:from>
    <xdr:ext cx="762000" cy="25209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2885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82550</xdr:rowOff>
    </xdr:from>
    <xdr:ext cx="7366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454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82550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45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155575</xdr:rowOff>
    </xdr:from>
    <xdr:to>
      <xdr:col>68</xdr:col>
      <xdr:colOff>203200</xdr:colOff>
      <xdr:row>43</xdr:row>
      <xdr:rowOff>86360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356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70485</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155575</xdr:rowOff>
    </xdr:from>
    <xdr:to>
      <xdr:col>64</xdr:col>
      <xdr:colOff>152400</xdr:colOff>
      <xdr:row>43</xdr:row>
      <xdr:rowOff>86360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356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70485</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4015" cy="35877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55" y="154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地方債現在高の減により、昨年度と比較して４．７ポイントの減、</a:t>
          </a:r>
          <a:r>
            <a:rPr kumimoji="1" lang="ja-JP" altLang="en-US" sz="1200">
              <a:latin typeface="ＭＳ Ｐゴシック"/>
              <a:ea typeface="ＭＳ Ｐゴシック"/>
            </a:rPr>
            <a:t>過去最低値の平成２７年度の９３．５％を更新し、京都府平均を下回ったが</a:t>
          </a:r>
          <a:r>
            <a:rPr kumimoji="1" lang="ja-JP" altLang="en-US" sz="1300">
              <a:latin typeface="ＭＳ Ｐゴシック"/>
              <a:ea typeface="ＭＳ Ｐゴシック"/>
            </a:rPr>
            <a:t>、例年同様に類似団体平均を大きく上回っている。</a:t>
          </a:r>
        </a:p>
        <a:p>
          <a:r>
            <a:rPr kumimoji="1" lang="ja-JP" altLang="en-US" sz="1300">
              <a:latin typeface="ＭＳ Ｐゴシック"/>
              <a:ea typeface="ＭＳ Ｐゴシック"/>
            </a:rPr>
            <a:t>　公営企業債繰入が減となるなどのマイナス要因があったが、令和元年度の大規模事業による起債現在高の大幅増の影響により将来負担比率が高い水準で推移することが予想される。今後も事業実施の適正化を図り、財政の健全化に努める。</a:t>
          </a:r>
        </a:p>
      </xdr:txBody>
    </xdr:sp>
    <xdr:clientData/>
  </xdr:twoCellAnchor>
  <xdr:oneCellAnchor>
    <xdr:from>
      <xdr:col>61</xdr:col>
      <xdr:colOff>6350</xdr:colOff>
      <xdr:row>10</xdr:row>
      <xdr:rowOff>63500</xdr:rowOff>
    </xdr:from>
    <xdr:ext cx="298450" cy="218440"/>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45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209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4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209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6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116840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305"/>
          <a:ext cx="0" cy="15754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88900</xdr:rowOff>
    </xdr:from>
    <xdr:ext cx="762000" cy="25209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8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137.1</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116840</xdr:rowOff>
    </xdr:from>
    <xdr:to>
      <xdr:col>81</xdr:col>
      <xdr:colOff>133350</xdr:colOff>
      <xdr:row>22</xdr:row>
      <xdr:rowOff>116840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209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66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79375</xdr:rowOff>
    </xdr:from>
    <xdr:to>
      <xdr:col>81</xdr:col>
      <xdr:colOff>44450</xdr:colOff>
      <xdr:row>19</xdr:row>
      <xdr:rowOff>133350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333692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5209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90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133350</xdr:rowOff>
    </xdr:from>
    <xdr:to>
      <xdr:col>77</xdr:col>
      <xdr:colOff>44450</xdr:colOff>
      <xdr:row>20</xdr:row>
      <xdr:rowOff>50800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33909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52070</xdr:rowOff>
    </xdr:from>
    <xdr:to>
      <xdr:col>77</xdr:col>
      <xdr:colOff>95250</xdr:colOff>
      <xdr:row>13</xdr:row>
      <xdr:rowOff>153670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163830</xdr:rowOff>
    </xdr:from>
    <xdr:ext cx="736600" cy="259080"/>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20</xdr:row>
      <xdr:rowOff>50800</xdr:rowOff>
    </xdr:from>
    <xdr:to>
      <xdr:col>72</xdr:col>
      <xdr:colOff>203200</xdr:colOff>
      <xdr:row>21</xdr:row>
      <xdr:rowOff>29845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479800"/>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86360</xdr:rowOff>
    </xdr:from>
    <xdr:to>
      <xdr:col>73</xdr:col>
      <xdr:colOff>44450</xdr:colOff>
      <xdr:row>14</xdr:row>
      <xdr:rowOff>16510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26670</xdr:rowOff>
    </xdr:from>
    <xdr:ext cx="762000" cy="259080"/>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21</xdr:row>
      <xdr:rowOff>29845</xdr:rowOff>
    </xdr:from>
    <xdr:to>
      <xdr:col>68</xdr:col>
      <xdr:colOff>152400</xdr:colOff>
      <xdr:row>21</xdr:row>
      <xdr:rowOff>126365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63029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158750</xdr:rowOff>
    </xdr:from>
    <xdr:to>
      <xdr:col>68</xdr:col>
      <xdr:colOff>203200</xdr:colOff>
      <xdr:row>14</xdr:row>
      <xdr:rowOff>88900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99060</xdr:rowOff>
    </xdr:from>
    <xdr:ext cx="762000" cy="25209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156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153035</xdr:rowOff>
    </xdr:from>
    <xdr:to>
      <xdr:col>64</xdr:col>
      <xdr:colOff>152400</xdr:colOff>
      <xdr:row>14</xdr:row>
      <xdr:rowOff>83185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8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93345</xdr:rowOff>
    </xdr:from>
    <xdr:ext cx="7620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150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19</xdr:row>
      <xdr:rowOff>29210</xdr:rowOff>
    </xdr:from>
    <xdr:to>
      <xdr:col>81</xdr:col>
      <xdr:colOff>95250</xdr:colOff>
      <xdr:row>19</xdr:row>
      <xdr:rowOff>130175</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3286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635</xdr:rowOff>
    </xdr:from>
    <xdr:ext cx="762000" cy="259080"/>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3258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19</xdr:row>
      <xdr:rowOff>82550</xdr:rowOff>
    </xdr:from>
    <xdr:to>
      <xdr:col>77</xdr:col>
      <xdr:colOff>95250</xdr:colOff>
      <xdr:row>20</xdr:row>
      <xdr:rowOff>12700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33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168910</xdr:rowOff>
    </xdr:from>
    <xdr:ext cx="736600" cy="25209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42646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19</xdr:row>
      <xdr:rowOff>171450</xdr:rowOff>
    </xdr:from>
    <xdr:to>
      <xdr:col>73</xdr:col>
      <xdr:colOff>44450</xdr:colOff>
      <xdr:row>20</xdr:row>
      <xdr:rowOff>101600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86360</xdr:rowOff>
    </xdr:from>
    <xdr:ext cx="762000" cy="25209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515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20</xdr:row>
      <xdr:rowOff>150495</xdr:rowOff>
    </xdr:from>
    <xdr:to>
      <xdr:col>68</xdr:col>
      <xdr:colOff>203200</xdr:colOff>
      <xdr:row>21</xdr:row>
      <xdr:rowOff>80645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5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65405</xdr:rowOff>
    </xdr:from>
    <xdr:ext cx="762000" cy="25209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6658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21</xdr:row>
      <xdr:rowOff>75565</xdr:rowOff>
    </xdr:from>
    <xdr:to>
      <xdr:col>64</xdr:col>
      <xdr:colOff>152400</xdr:colOff>
      <xdr:row>22</xdr:row>
      <xdr:rowOff>6350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676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161925</xdr:rowOff>
    </xdr:from>
    <xdr:ext cx="762000" cy="25908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762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京都府与謝野町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19,777
19,660
108.38
12,360,664
12,295,245
25,215
7,759,544
12,109,377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17.6
89.1</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9365" cy="25209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9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9485" cy="25209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94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452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4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780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7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合併以後に進めてきた勧奨退職、採用調整等により、類似団体平均とほぼ同数値で推移しており、今後も職員の定員管理とともに、事務事業の効率化による時間外手当の抑制などの人件費の抑制に努めなければならない。</a:t>
          </a:r>
        </a:p>
      </xdr:txBody>
    </xdr:sp>
    <xdr:clientData/>
  </xdr:twoCellAnchor>
  <xdr:oneCellAnchor>
    <xdr:from>
      <xdr:col>3</xdr:col>
      <xdr:colOff>123825</xdr:colOff>
      <xdr:row>29</xdr:row>
      <xdr:rowOff>107950</xdr:rowOff>
    </xdr:from>
    <xdr:ext cx="29146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1015" cy="25209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1015" cy="25209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1015" cy="25209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1015" cy="25209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1015" cy="25209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1015" cy="25209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122555</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94615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122555</xdr:rowOff>
    </xdr:from>
    <xdr:to>
      <xdr:col>24</xdr:col>
      <xdr:colOff>114300</xdr:colOff>
      <xdr:row>40</xdr:row>
      <xdr:rowOff>122555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64770</xdr:rowOff>
    </xdr:from>
    <xdr:ext cx="762000" cy="25209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15240</xdr:rowOff>
    </xdr:from>
    <xdr:to>
      <xdr:col>24</xdr:col>
      <xdr:colOff>25400</xdr:colOff>
      <xdr:row>37</xdr:row>
      <xdr:rowOff>55880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889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138430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15240</xdr:rowOff>
    </xdr:from>
    <xdr:to>
      <xdr:col>19</xdr:col>
      <xdr:colOff>187325</xdr:colOff>
      <xdr:row>37</xdr:row>
      <xdr:rowOff>24130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88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117475</xdr:rowOff>
    </xdr:from>
    <xdr:to>
      <xdr:col>20</xdr:col>
      <xdr:colOff>38100</xdr:colOff>
      <xdr:row>37</xdr:row>
      <xdr:rowOff>47625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57785</xdr:rowOff>
    </xdr:from>
    <xdr:ext cx="72961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535"/>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163830</xdr:rowOff>
    </xdr:from>
    <xdr:to>
      <xdr:col>15</xdr:col>
      <xdr:colOff>98425</xdr:colOff>
      <xdr:row>37</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3603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90170</xdr:rowOff>
    </xdr:from>
    <xdr:to>
      <xdr:col>15</xdr:col>
      <xdr:colOff>149225</xdr:colOff>
      <xdr:row>37</xdr:row>
      <xdr:rowOff>20320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30480</xdr:rowOff>
    </xdr:from>
    <xdr:ext cx="762000" cy="25209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12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21590</xdr:rowOff>
    </xdr:from>
    <xdr:to>
      <xdr:col>11</xdr:col>
      <xdr:colOff>9525</xdr:colOff>
      <xdr:row>36</xdr:row>
      <xdr:rowOff>163830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9379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33020</xdr:rowOff>
    </xdr:from>
    <xdr:to>
      <xdr:col>11</xdr:col>
      <xdr:colOff>60325</xdr:colOff>
      <xdr:row>37</xdr:row>
      <xdr:rowOff>134620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119380</xdr:rowOff>
    </xdr:from>
    <xdr:ext cx="755015"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303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48895</xdr:rowOff>
    </xdr:from>
    <xdr:to>
      <xdr:col>6</xdr:col>
      <xdr:colOff>171450</xdr:colOff>
      <xdr:row>36</xdr:row>
      <xdr:rowOff>150495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135255</xdr:rowOff>
    </xdr:from>
    <xdr:ext cx="755015" cy="25209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0745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501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5080</xdr:rowOff>
    </xdr:from>
    <xdr:to>
      <xdr:col>24</xdr:col>
      <xdr:colOff>76200</xdr:colOff>
      <xdr:row>37</xdr:row>
      <xdr:rowOff>106680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148590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2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135890</xdr:rowOff>
    </xdr:from>
    <xdr:to>
      <xdr:col>20</xdr:col>
      <xdr:colOff>38100</xdr:colOff>
      <xdr:row>37</xdr:row>
      <xdr:rowOff>66040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50800</xdr:rowOff>
    </xdr:from>
    <xdr:ext cx="729615"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9445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59690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113030</xdr:rowOff>
    </xdr:from>
    <xdr:to>
      <xdr:col>11</xdr:col>
      <xdr:colOff>60325</xdr:colOff>
      <xdr:row>37</xdr:row>
      <xdr:rowOff>43180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53340</xdr:rowOff>
    </xdr:from>
    <xdr:ext cx="755015" cy="25209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409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142240</xdr:rowOff>
    </xdr:from>
    <xdr:to>
      <xdr:col>6</xdr:col>
      <xdr:colOff>171450</xdr:colOff>
      <xdr:row>36</xdr:row>
      <xdr:rowOff>72390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82550</xdr:rowOff>
    </xdr:from>
    <xdr:ext cx="75501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1185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a:t>
          </a:r>
          <a:r>
            <a:rPr kumimoji="1" lang="ja-JP" altLang="en-US" sz="1100">
              <a:latin typeface="ＭＳ Ｐゴシック"/>
              <a:ea typeface="ＭＳ Ｐゴシック"/>
            </a:rPr>
            <a:t>類似団体平均と比べ７．４ポイント低い水準にあり、前年比では０．７ポイントの減となっている。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a:t>
          </a:r>
          <a:r>
            <a:rPr kumimoji="1" lang="ja-JP" altLang="en-US" sz="1100">
              <a:solidFill>
                <a:sysClr val="windowText" lastClr="000000"/>
              </a:solidFill>
              <a:latin typeface="ＭＳ Ｐゴシック"/>
              <a:ea typeface="ＭＳ Ｐゴシック"/>
            </a:rPr>
            <a:t>一部の公共施設が町直営となり指定管理料が減少したことが要因である。　</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引き続き、機能が重複する施設を整理、統合といった抜本的な改革を進めていく必要がある。</a:t>
          </a:r>
        </a:p>
      </xdr:txBody>
    </xdr:sp>
    <xdr:clientData/>
  </xdr:twoCellAnchor>
  <xdr:oneCellAnchor>
    <xdr:from>
      <xdr:col>62</xdr:col>
      <xdr:colOff>6350</xdr:colOff>
      <xdr:row>9</xdr:row>
      <xdr:rowOff>107950</xdr:rowOff>
    </xdr:from>
    <xdr:ext cx="29146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1015" cy="25209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1015"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101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1015" cy="25209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1015"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101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1015" cy="25209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53340</xdr:rowOff>
    </xdr:from>
    <xdr:ext cx="762000" cy="25209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64770</xdr:rowOff>
    </xdr:from>
    <xdr:ext cx="762000" cy="25209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157480</xdr:rowOff>
    </xdr:from>
    <xdr:to>
      <xdr:col>82</xdr:col>
      <xdr:colOff>107950</xdr:colOff>
      <xdr:row>13</xdr:row>
      <xdr:rowOff>39370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21488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128270</xdr:rowOff>
    </xdr:from>
    <xdr:ext cx="762000" cy="259080"/>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1270</xdr:rowOff>
    </xdr:from>
    <xdr:to>
      <xdr:col>78</xdr:col>
      <xdr:colOff>69850</xdr:colOff>
      <xdr:row>13</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2301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33020</xdr:rowOff>
    </xdr:from>
    <xdr:ext cx="736600" cy="25908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13</xdr:row>
      <xdr:rowOff>1270</xdr:rowOff>
    </xdr:from>
    <xdr:to>
      <xdr:col>73</xdr:col>
      <xdr:colOff>180975</xdr:colOff>
      <xdr:row>13</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2301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113030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13</xdr:row>
      <xdr:rowOff>46990</xdr:rowOff>
    </xdr:from>
    <xdr:to>
      <xdr:col>69</xdr:col>
      <xdr:colOff>92075</xdr:colOff>
      <xdr:row>14</xdr:row>
      <xdr:rowOff>119380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27584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3810</xdr:rowOff>
    </xdr:from>
    <xdr:to>
      <xdr:col>69</xdr:col>
      <xdr:colOff>142875</xdr:colOff>
      <xdr:row>15</xdr:row>
      <xdr:rowOff>105410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90170</xdr:rowOff>
    </xdr:from>
    <xdr:ext cx="755015"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6192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40640</xdr:rowOff>
    </xdr:from>
    <xdr:ext cx="762000" cy="25209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838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501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501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501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12</xdr:row>
      <xdr:rowOff>106680</xdr:rowOff>
    </xdr:from>
    <xdr:to>
      <xdr:col>82</xdr:col>
      <xdr:colOff>158750</xdr:colOff>
      <xdr:row>13</xdr:row>
      <xdr:rowOff>36830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16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15240</xdr:rowOff>
    </xdr:from>
    <xdr:ext cx="762000" cy="25908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072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12</xdr:row>
      <xdr:rowOff>160020</xdr:rowOff>
    </xdr:from>
    <xdr:to>
      <xdr:col>78</xdr:col>
      <xdr:colOff>120650</xdr:colOff>
      <xdr:row>13</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21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100330</xdr:rowOff>
    </xdr:from>
    <xdr:ext cx="736600" cy="25209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198628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12</xdr:row>
      <xdr:rowOff>121920</xdr:rowOff>
    </xdr:from>
    <xdr:to>
      <xdr:col>74</xdr:col>
      <xdr:colOff>31750</xdr:colOff>
      <xdr:row>13</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17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62230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1948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12</xdr:row>
      <xdr:rowOff>167640</xdr:rowOff>
    </xdr:from>
    <xdr:to>
      <xdr:col>69</xdr:col>
      <xdr:colOff>142875</xdr:colOff>
      <xdr:row>13</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2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107950</xdr:rowOff>
    </xdr:from>
    <xdr:ext cx="755015"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99390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68580</xdr:rowOff>
    </xdr:from>
    <xdr:to>
      <xdr:col>65</xdr:col>
      <xdr:colOff>53975</xdr:colOff>
      <xdr:row>14</xdr:row>
      <xdr:rowOff>170180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8890</xdr:rowOff>
    </xdr:from>
    <xdr:ext cx="762000" cy="25209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377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子育て支援事業（児童生徒医療費の軽減）など、町独自の福祉施策を実施しているものの、人口減少による影響で類似団体平均より４．４ポイント減となっている。</a:t>
          </a:r>
        </a:p>
      </xdr:txBody>
    </xdr:sp>
    <xdr:clientData/>
  </xdr:twoCellAnchor>
  <xdr:oneCellAnchor>
    <xdr:from>
      <xdr:col>3</xdr:col>
      <xdr:colOff>123825</xdr:colOff>
      <xdr:row>49</xdr:row>
      <xdr:rowOff>107950</xdr:rowOff>
    </xdr:from>
    <xdr:ext cx="291465"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1015" cy="25209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1015"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87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1015" cy="25209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48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1015" cy="2584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455"/>
          <a:ext cx="501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1015"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7065"/>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1015" cy="25209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675"/>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101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65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1015" cy="25209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113665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86360</xdr:rowOff>
    </xdr:from>
    <xdr:ext cx="762000" cy="25209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48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113665</xdr:rowOff>
    </xdr:from>
    <xdr:to>
      <xdr:col>24</xdr:col>
      <xdr:colOff>114300</xdr:colOff>
      <xdr:row>61</xdr:row>
      <xdr:rowOff>113665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2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80010</xdr:rowOff>
    </xdr:from>
    <xdr:ext cx="762000" cy="25908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40640</xdr:rowOff>
    </xdr:from>
    <xdr:to>
      <xdr:col>24</xdr:col>
      <xdr:colOff>25400</xdr:colOff>
      <xdr:row>54</xdr:row>
      <xdr:rowOff>40640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989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97790</xdr:rowOff>
    </xdr:from>
    <xdr:ext cx="762000" cy="25209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9899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125095</xdr:rowOff>
    </xdr:from>
    <xdr:to>
      <xdr:col>24</xdr:col>
      <xdr:colOff>76200</xdr:colOff>
      <xdr:row>57</xdr:row>
      <xdr:rowOff>55245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18415</xdr:rowOff>
    </xdr:from>
    <xdr:to>
      <xdr:col>19</xdr:col>
      <xdr:colOff>187325</xdr:colOff>
      <xdr:row>54</xdr:row>
      <xdr:rowOff>40640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7671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59690</xdr:rowOff>
    </xdr:from>
    <xdr:to>
      <xdr:col>20</xdr:col>
      <xdr:colOff>38100</xdr:colOff>
      <xdr:row>56</xdr:row>
      <xdr:rowOff>161290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146050</xdr:rowOff>
    </xdr:from>
    <xdr:ext cx="729615" cy="25209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250"/>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18415</xdr:rowOff>
    </xdr:from>
    <xdr:to>
      <xdr:col>15</xdr:col>
      <xdr:colOff>98425</xdr:colOff>
      <xdr:row>54</xdr:row>
      <xdr:rowOff>137795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27671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6350</xdr:rowOff>
    </xdr:from>
    <xdr:to>
      <xdr:col>15</xdr:col>
      <xdr:colOff>149225</xdr:colOff>
      <xdr:row>56</xdr:row>
      <xdr:rowOff>107315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92075</xdr:rowOff>
    </xdr:from>
    <xdr:ext cx="76200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137795</xdr:rowOff>
    </xdr:from>
    <xdr:to>
      <xdr:col>11</xdr:col>
      <xdr:colOff>9525</xdr:colOff>
      <xdr:row>55</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96095"/>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100965</xdr:rowOff>
    </xdr:from>
    <xdr:to>
      <xdr:col>11</xdr:col>
      <xdr:colOff>60325</xdr:colOff>
      <xdr:row>56</xdr:row>
      <xdr:rowOff>31115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3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15875</xdr:rowOff>
    </xdr:from>
    <xdr:ext cx="75501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1707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122555</xdr:rowOff>
    </xdr:from>
    <xdr:to>
      <xdr:col>6</xdr:col>
      <xdr:colOff>171450</xdr:colOff>
      <xdr:row>56</xdr:row>
      <xdr:rowOff>52705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5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37465</xdr:rowOff>
    </xdr:from>
    <xdr:ext cx="75501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3866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5015"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53</xdr:row>
      <xdr:rowOff>160655</xdr:rowOff>
    </xdr:from>
    <xdr:to>
      <xdr:col>24</xdr:col>
      <xdr:colOff>76200</xdr:colOff>
      <xdr:row>54</xdr:row>
      <xdr:rowOff>90805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6350</xdr:rowOff>
    </xdr:from>
    <xdr:ext cx="762000" cy="25209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932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53</xdr:row>
      <xdr:rowOff>160655</xdr:rowOff>
    </xdr:from>
    <xdr:to>
      <xdr:col>20</xdr:col>
      <xdr:colOff>38100</xdr:colOff>
      <xdr:row>54</xdr:row>
      <xdr:rowOff>90805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100965</xdr:rowOff>
    </xdr:from>
    <xdr:ext cx="729615" cy="25209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16365"/>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53</xdr:row>
      <xdr:rowOff>139065</xdr:rowOff>
    </xdr:from>
    <xdr:to>
      <xdr:col>15</xdr:col>
      <xdr:colOff>149225</xdr:colOff>
      <xdr:row>54</xdr:row>
      <xdr:rowOff>69215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2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79375</xdr:rowOff>
    </xdr:from>
    <xdr:ext cx="762000" cy="2584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94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86995</xdr:rowOff>
    </xdr:from>
    <xdr:to>
      <xdr:col>11</xdr:col>
      <xdr:colOff>60325</xdr:colOff>
      <xdr:row>55</xdr:row>
      <xdr:rowOff>17780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45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27305</xdr:rowOff>
    </xdr:from>
    <xdr:ext cx="75501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1415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168910</xdr:rowOff>
    </xdr:from>
    <xdr:ext cx="755015" cy="25209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5576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　昨年度と比較して０．２ポイント減少しているが、</a:t>
          </a:r>
          <a:r>
            <a:rPr kumimoji="1" lang="ja-JP" altLang="en-US" sz="1300">
              <a:latin typeface="ＭＳ Ｐゴシック"/>
              <a:ea typeface="ＭＳ Ｐゴシック"/>
            </a:rPr>
            <a:t>類似団体平均との比較では大きく上回っている。</a:t>
          </a:r>
          <a:br>
            <a:rPr lang="ja-JP" altLang="en-US" sz="1300">
              <a:latin typeface="ＭＳ Ｐゴシック"/>
              <a:ea typeface="ＭＳ Ｐゴシック"/>
            </a:rPr>
          </a:br>
          <a:r>
            <a:rPr lang="ja-JP" altLang="en-US" sz="1300">
              <a:latin typeface="ＭＳ Ｐゴシック"/>
              <a:ea typeface="ＭＳ Ｐゴシック"/>
            </a:rPr>
            <a:t>　その要因としては、下水道特別会計への繰出金が大きいが、使用料金の適正化等により、繰出金の圧縮を図る必要がある。</a:t>
          </a:r>
        </a:p>
      </xdr:txBody>
    </xdr:sp>
    <xdr:clientData/>
  </xdr:twoCellAnchor>
  <xdr:oneCellAnchor>
    <xdr:from>
      <xdr:col>62</xdr:col>
      <xdr:colOff>6350</xdr:colOff>
      <xdr:row>49</xdr:row>
      <xdr:rowOff>107950</xdr:rowOff>
    </xdr:from>
    <xdr:ext cx="291465"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1015" cy="25209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99060</xdr:rowOff>
    </xdr:from>
    <xdr:ext cx="501015" cy="25209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5751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156210</xdr:rowOff>
    </xdr:from>
    <xdr:ext cx="501015" cy="25209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2717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41910</xdr:rowOff>
    </xdr:from>
    <xdr:ext cx="501015" cy="25209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8601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1015" cy="25209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156210</xdr:rowOff>
    </xdr:from>
    <xdr:ext cx="501015" cy="25209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1451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41910</xdr:rowOff>
    </xdr:from>
    <xdr:ext cx="501015" cy="25209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1287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99060</xdr:rowOff>
    </xdr:from>
    <xdr:ext cx="501015" cy="25209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4301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1015" cy="25209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5670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137160</xdr:rowOff>
    </xdr:from>
    <xdr:ext cx="762000" cy="259080"/>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156210</xdr:rowOff>
    </xdr:from>
    <xdr:ext cx="762000" cy="25209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001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165100</xdr:rowOff>
    </xdr:from>
    <xdr:to>
      <xdr:col>82</xdr:col>
      <xdr:colOff>107950</xdr:colOff>
      <xdr:row>61</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4521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26035</xdr:rowOff>
    </xdr:from>
    <xdr:ext cx="762000" cy="259080"/>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557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9525</xdr:rowOff>
    </xdr:from>
    <xdr:to>
      <xdr:col>82</xdr:col>
      <xdr:colOff>158750</xdr:colOff>
      <xdr:row>56</xdr:row>
      <xdr:rowOff>111125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127000</xdr:rowOff>
    </xdr:from>
    <xdr:to>
      <xdr:col>78</xdr:col>
      <xdr:colOff>69850</xdr:colOff>
      <xdr:row>61</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4140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161925</xdr:rowOff>
    </xdr:from>
    <xdr:to>
      <xdr:col>78</xdr:col>
      <xdr:colOff>120650</xdr:colOff>
      <xdr:row>56</xdr:row>
      <xdr:rowOff>92075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102235</xdr:rowOff>
    </xdr:from>
    <xdr:ext cx="736600" cy="2584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605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60</xdr:row>
      <xdr:rowOff>127000</xdr:rowOff>
    </xdr:from>
    <xdr:to>
      <xdr:col>73</xdr:col>
      <xdr:colOff>180975</xdr:colOff>
      <xdr:row>61</xdr:row>
      <xdr:rowOff>41275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41400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104775</xdr:rowOff>
    </xdr:from>
    <xdr:to>
      <xdr:col>74</xdr:col>
      <xdr:colOff>31750</xdr:colOff>
      <xdr:row>56</xdr:row>
      <xdr:rowOff>34925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45085</xdr:rowOff>
    </xdr:from>
    <xdr:ext cx="762000" cy="2584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03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61</xdr:row>
      <xdr:rowOff>31750</xdr:rowOff>
    </xdr:from>
    <xdr:to>
      <xdr:col>69</xdr:col>
      <xdr:colOff>92075</xdr:colOff>
      <xdr:row>61</xdr:row>
      <xdr:rowOff>41275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4902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161925</xdr:rowOff>
    </xdr:from>
    <xdr:to>
      <xdr:col>69</xdr:col>
      <xdr:colOff>142875</xdr:colOff>
      <xdr:row>56</xdr:row>
      <xdr:rowOff>92075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102235</xdr:rowOff>
    </xdr:from>
    <xdr:ext cx="755015" cy="2584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60535"/>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66675</xdr:rowOff>
    </xdr:from>
    <xdr:to>
      <xdr:col>65</xdr:col>
      <xdr:colOff>53975</xdr:colOff>
      <xdr:row>56</xdr:row>
      <xdr:rowOff>168275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6985</xdr:rowOff>
    </xdr:from>
    <xdr:ext cx="762000" cy="25209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367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5015"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5015"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5015"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60</xdr:row>
      <xdr:rowOff>114300</xdr:rowOff>
    </xdr:from>
    <xdr:to>
      <xdr:col>82</xdr:col>
      <xdr:colOff>158750</xdr:colOff>
      <xdr:row>61</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22860</xdr:rowOff>
    </xdr:from>
    <xdr:ext cx="762000" cy="259080"/>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60</xdr:row>
      <xdr:rowOff>133350</xdr:rowOff>
    </xdr:from>
    <xdr:to>
      <xdr:col>78</xdr:col>
      <xdr:colOff>120650</xdr:colOff>
      <xdr:row>61</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48260</xdr:rowOff>
    </xdr:from>
    <xdr:ext cx="7366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506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60</xdr:row>
      <xdr:rowOff>76200</xdr:rowOff>
    </xdr:from>
    <xdr:to>
      <xdr:col>74</xdr:col>
      <xdr:colOff>31750</xdr:colOff>
      <xdr:row>61</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162560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4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60</xdr:row>
      <xdr:rowOff>161925</xdr:rowOff>
    </xdr:from>
    <xdr:to>
      <xdr:col>69</xdr:col>
      <xdr:colOff>142875</xdr:colOff>
      <xdr:row>61</xdr:row>
      <xdr:rowOff>92075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4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76835</xdr:rowOff>
    </xdr:from>
    <xdr:ext cx="755015" cy="25209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53528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152400</xdr:rowOff>
    </xdr:from>
    <xdr:to>
      <xdr:col>65</xdr:col>
      <xdr:colOff>53975</xdr:colOff>
      <xdr:row>61</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67310</xdr:rowOff>
    </xdr:from>
    <xdr:ext cx="762000" cy="25908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52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昨年度と比較して１．８ポイント増加している。</a:t>
          </a:r>
        </a:p>
        <a:p>
          <a:r>
            <a:rPr kumimoji="1" lang="ja-JP" altLang="en-US" sz="1300">
              <a:latin typeface="ＭＳ Ｐゴシック"/>
              <a:ea typeface="ＭＳ Ｐゴシック"/>
            </a:rPr>
            <a:t>　ここ数年は類似団体平均を下回る数値で推移しており、今後も補助金対象団体や金額の見直し等により更なる削減を図る必要がある。</a:t>
          </a:r>
        </a:p>
      </xdr:txBody>
    </xdr:sp>
    <xdr:clientData/>
  </xdr:twoCellAnchor>
  <xdr:oneCellAnchor>
    <xdr:from>
      <xdr:col>62</xdr:col>
      <xdr:colOff>6350</xdr:colOff>
      <xdr:row>29</xdr:row>
      <xdr:rowOff>107950</xdr:rowOff>
    </xdr:from>
    <xdr:ext cx="291465" cy="2254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1015" cy="25209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1015" cy="25209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1015" cy="25209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1015" cy="25209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1015" cy="25209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145415</xdr:rowOff>
    </xdr:from>
    <xdr:to>
      <xdr:col>82</xdr:col>
      <xdr:colOff>107950</xdr:colOff>
      <xdr:row>40</xdr:row>
      <xdr:rowOff>140970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4715"/>
          <a:ext cx="0" cy="1024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113030</xdr:rowOff>
    </xdr:from>
    <xdr:ext cx="762000" cy="259080"/>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7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140970</xdr:rowOff>
    </xdr:from>
    <xdr:to>
      <xdr:col>82</xdr:col>
      <xdr:colOff>196850</xdr:colOff>
      <xdr:row>40</xdr:row>
      <xdr:rowOff>140970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60325</xdr:rowOff>
    </xdr:from>
    <xdr:ext cx="762000" cy="259080"/>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18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145415</xdr:rowOff>
    </xdr:from>
    <xdr:to>
      <xdr:col>82</xdr:col>
      <xdr:colOff>196850</xdr:colOff>
      <xdr:row>34</xdr:row>
      <xdr:rowOff>145415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4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163830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5348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125730</xdr:rowOff>
    </xdr:from>
    <xdr:ext cx="762000" cy="259080"/>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97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153670</xdr:rowOff>
    </xdr:from>
    <xdr:to>
      <xdr:col>82</xdr:col>
      <xdr:colOff>158750</xdr:colOff>
      <xdr:row>37</xdr:row>
      <xdr:rowOff>83820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90170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2534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130810</xdr:rowOff>
    </xdr:from>
    <xdr:to>
      <xdr:col>78</xdr:col>
      <xdr:colOff>120650</xdr:colOff>
      <xdr:row>37</xdr:row>
      <xdr:rowOff>60960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45720</xdr:rowOff>
    </xdr:from>
    <xdr:ext cx="7366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89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90170</xdr:rowOff>
    </xdr:from>
    <xdr:to>
      <xdr:col>73</xdr:col>
      <xdr:colOff>180975</xdr:colOff>
      <xdr:row>37</xdr:row>
      <xdr:rowOff>46990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6237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107950</xdr:rowOff>
    </xdr:from>
    <xdr:to>
      <xdr:col>74</xdr:col>
      <xdr:colOff>31750</xdr:colOff>
      <xdr:row>37</xdr:row>
      <xdr:rowOff>38100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22860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66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127000</xdr:rowOff>
    </xdr:from>
    <xdr:to>
      <xdr:col>69</xdr:col>
      <xdr:colOff>92075</xdr:colOff>
      <xdr:row>37</xdr:row>
      <xdr:rowOff>46990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9920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635</xdr:rowOff>
    </xdr:from>
    <xdr:to>
      <xdr:col>69</xdr:col>
      <xdr:colOff>142875</xdr:colOff>
      <xdr:row>37</xdr:row>
      <xdr:rowOff>102235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86995</xdr:rowOff>
    </xdr:from>
    <xdr:ext cx="755015" cy="25209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3064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635</xdr:rowOff>
    </xdr:from>
    <xdr:to>
      <xdr:col>65</xdr:col>
      <xdr:colOff>53975</xdr:colOff>
      <xdr:row>37</xdr:row>
      <xdr:rowOff>102235</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86995</xdr:rowOff>
    </xdr:from>
    <xdr:ext cx="762000" cy="25209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306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5015"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501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5015"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113030</xdr:rowOff>
    </xdr:from>
    <xdr:to>
      <xdr:col>82</xdr:col>
      <xdr:colOff>158750</xdr:colOff>
      <xdr:row>37</xdr:row>
      <xdr:rowOff>43180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129540</xdr:rowOff>
    </xdr:from>
    <xdr:ext cx="762000" cy="259080"/>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30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142240</xdr:rowOff>
    </xdr:from>
    <xdr:ext cx="7366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71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39370</xdr:rowOff>
    </xdr:from>
    <xdr:to>
      <xdr:col>74</xdr:col>
      <xdr:colOff>31750</xdr:colOff>
      <xdr:row>36</xdr:row>
      <xdr:rowOff>140970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151130</xdr:rowOff>
    </xdr:from>
    <xdr:ext cx="7620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8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107950</xdr:rowOff>
    </xdr:from>
    <xdr:ext cx="755015"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10870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16510</xdr:rowOff>
    </xdr:from>
    <xdr:ext cx="762000" cy="259080"/>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1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昨年度と比較して０．１ポイント</a:t>
          </a:r>
          <a:r>
            <a:rPr lang="ja-JP" altLang="en-US" sz="1300">
              <a:latin typeface="ＭＳ Ｐゴシック"/>
              <a:ea typeface="ＭＳ Ｐゴシック"/>
            </a:rPr>
            <a:t>減少しているが、</a:t>
          </a:r>
          <a:r>
            <a:rPr kumimoji="1" lang="ja-JP" altLang="en-US" sz="1300">
              <a:latin typeface="ＭＳ Ｐゴシック"/>
              <a:ea typeface="ＭＳ Ｐゴシック"/>
            </a:rPr>
            <a:t>類似団体平均との比較では大きく上回っている。</a:t>
          </a:r>
        </a:p>
        <a:p>
          <a:r>
            <a:rPr kumimoji="1" lang="ja-JP" altLang="en-US" sz="1300">
              <a:latin typeface="ＭＳ Ｐゴシック"/>
              <a:ea typeface="ＭＳ Ｐゴシック"/>
            </a:rPr>
            <a:t>　大型事業に充てた起債の償還開始により公債費は増加傾向にある。今後も大規模事業が実施・計画されていることから、普通建設事業の圧縮、すなわち起債発行の抑制に努めなければならない。</a:t>
          </a:r>
        </a:p>
      </xdr:txBody>
    </xdr:sp>
    <xdr:clientData/>
  </xdr:twoCellAnchor>
  <xdr:oneCellAnchor>
    <xdr:from>
      <xdr:col>3</xdr:col>
      <xdr:colOff>123825</xdr:colOff>
      <xdr:row>69</xdr:row>
      <xdr:rowOff>107950</xdr:rowOff>
    </xdr:from>
    <xdr:ext cx="291465" cy="22542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1015" cy="25209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1015" cy="25209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1015" cy="25209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1015" cy="25209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1015" cy="25209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170180</xdr:rowOff>
    </xdr:from>
    <xdr:to>
      <xdr:col>24</xdr:col>
      <xdr:colOff>25400</xdr:colOff>
      <xdr:row>80</xdr:row>
      <xdr:rowOff>86360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686030"/>
          <a:ext cx="0" cy="1116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57785</xdr:rowOff>
    </xdr:from>
    <xdr:ext cx="762000" cy="259080"/>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7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26.6</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86360</xdr:rowOff>
    </xdr:from>
    <xdr:to>
      <xdr:col>24</xdr:col>
      <xdr:colOff>114300</xdr:colOff>
      <xdr:row>80</xdr:row>
      <xdr:rowOff>86360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02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85090</xdr:rowOff>
    </xdr:from>
    <xdr:ext cx="762000" cy="259080"/>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29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170180</xdr:rowOff>
    </xdr:from>
    <xdr:to>
      <xdr:col>24</xdr:col>
      <xdr:colOff>114300</xdr:colOff>
      <xdr:row>73</xdr:row>
      <xdr:rowOff>170180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686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149860</xdr:rowOff>
    </xdr:from>
    <xdr:to>
      <xdr:col>24</xdr:col>
      <xdr:colOff>25400</xdr:colOff>
      <xdr:row>78</xdr:row>
      <xdr:rowOff>154940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52296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120650</xdr:rowOff>
    </xdr:from>
    <xdr:ext cx="762000" cy="25209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97940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103505</xdr:rowOff>
    </xdr:from>
    <xdr:to>
      <xdr:col>24</xdr:col>
      <xdr:colOff>76200</xdr:colOff>
      <xdr:row>77</xdr:row>
      <xdr:rowOff>33655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3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145415</xdr:rowOff>
    </xdr:from>
    <xdr:to>
      <xdr:col>19</xdr:col>
      <xdr:colOff>187325</xdr:colOff>
      <xdr:row>78</xdr:row>
      <xdr:rowOff>154940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5185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107950</xdr:rowOff>
    </xdr:from>
    <xdr:to>
      <xdr:col>20</xdr:col>
      <xdr:colOff>38100</xdr:colOff>
      <xdr:row>77</xdr:row>
      <xdr:rowOff>38100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48260</xdr:rowOff>
    </xdr:from>
    <xdr:ext cx="729615"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0701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145415</xdr:rowOff>
    </xdr:from>
    <xdr:to>
      <xdr:col>15</xdr:col>
      <xdr:colOff>98425</xdr:colOff>
      <xdr:row>78</xdr:row>
      <xdr:rowOff>154940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5185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80645</xdr:rowOff>
    </xdr:from>
    <xdr:to>
      <xdr:col>15</xdr:col>
      <xdr:colOff>149225</xdr:colOff>
      <xdr:row>77</xdr:row>
      <xdr:rowOff>10795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11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20955</xdr:rowOff>
    </xdr:from>
    <xdr:ext cx="762000" cy="25209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797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154940</xdr:rowOff>
    </xdr:from>
    <xdr:to>
      <xdr:col>11</xdr:col>
      <xdr:colOff>9525</xdr:colOff>
      <xdr:row>78</xdr:row>
      <xdr:rowOff>158750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5280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57785</xdr:rowOff>
    </xdr:from>
    <xdr:to>
      <xdr:col>11</xdr:col>
      <xdr:colOff>60325</xdr:colOff>
      <xdr:row>76</xdr:row>
      <xdr:rowOff>159385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08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169545</xdr:rowOff>
    </xdr:from>
    <xdr:ext cx="755015" cy="25209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85684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99060</xdr:rowOff>
    </xdr:from>
    <xdr:to>
      <xdr:col>6</xdr:col>
      <xdr:colOff>171450</xdr:colOff>
      <xdr:row>77</xdr:row>
      <xdr:rowOff>29210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39370</xdr:rowOff>
    </xdr:from>
    <xdr:ext cx="75501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89812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5015"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99060</xdr:rowOff>
    </xdr:from>
    <xdr:to>
      <xdr:col>24</xdr:col>
      <xdr:colOff>76200</xdr:colOff>
      <xdr:row>79</xdr:row>
      <xdr:rowOff>29210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71120</xdr:rowOff>
    </xdr:from>
    <xdr:ext cx="762000" cy="259080"/>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444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103505</xdr:rowOff>
    </xdr:from>
    <xdr:to>
      <xdr:col>20</xdr:col>
      <xdr:colOff>38100</xdr:colOff>
      <xdr:row>79</xdr:row>
      <xdr:rowOff>33655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18415</xdr:rowOff>
    </xdr:from>
    <xdr:ext cx="729615" cy="25209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562965"/>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94615</xdr:rowOff>
    </xdr:from>
    <xdr:to>
      <xdr:col>15</xdr:col>
      <xdr:colOff>149225</xdr:colOff>
      <xdr:row>79</xdr:row>
      <xdr:rowOff>24765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9525</xdr:rowOff>
    </xdr:from>
    <xdr:ext cx="762000" cy="25209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5540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103505</xdr:rowOff>
    </xdr:from>
    <xdr:to>
      <xdr:col>11</xdr:col>
      <xdr:colOff>60325</xdr:colOff>
      <xdr:row>79</xdr:row>
      <xdr:rowOff>33655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18415</xdr:rowOff>
    </xdr:from>
    <xdr:ext cx="755015" cy="25209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6296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107950</xdr:rowOff>
    </xdr:from>
    <xdr:to>
      <xdr:col>6</xdr:col>
      <xdr:colOff>171450</xdr:colOff>
      <xdr:row>79</xdr:row>
      <xdr:rowOff>38100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22860</xdr:rowOff>
    </xdr:from>
    <xdr:ext cx="755015" cy="25908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6741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経常収支比率は類似団体平均と比較して３．２ポイント下回っている。扶助費、物件費、補助費等は類似団体平均を下回っているが、本比率で類似団体平均との差が小さいのは、他会計繰出金が多額であることが要因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今後は実質公債費率等の指標の動きに注視し公債費の抑制に努めなければならない。</a:t>
          </a:r>
        </a:p>
      </xdr:txBody>
    </xdr:sp>
    <xdr:clientData/>
  </xdr:twoCellAnchor>
  <xdr:oneCellAnchor>
    <xdr:from>
      <xdr:col>62</xdr:col>
      <xdr:colOff>6350</xdr:colOff>
      <xdr:row>69</xdr:row>
      <xdr:rowOff>107950</xdr:rowOff>
    </xdr:from>
    <xdr:ext cx="291465" cy="22542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1015" cy="25209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1015" cy="25209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1015" cy="25209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1015" cy="25209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1015" cy="25209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1015" cy="25209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6350</xdr:rowOff>
    </xdr:from>
    <xdr:to>
      <xdr:col>82</xdr:col>
      <xdr:colOff>107950</xdr:colOff>
      <xdr:row>81</xdr:row>
      <xdr:rowOff>101600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220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73660</xdr:rowOff>
    </xdr:from>
    <xdr:ext cx="762000" cy="259080"/>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6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90.7</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101600</xdr:rowOff>
    </xdr:from>
    <xdr:to>
      <xdr:col>82</xdr:col>
      <xdr:colOff>196850</xdr:colOff>
      <xdr:row>81</xdr:row>
      <xdr:rowOff>101600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89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92075</xdr:rowOff>
    </xdr:from>
    <xdr:ext cx="762000" cy="259080"/>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5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58.6</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6350</xdr:rowOff>
    </xdr:from>
    <xdr:to>
      <xdr:col>82</xdr:col>
      <xdr:colOff>196850</xdr:colOff>
      <xdr:row>73</xdr:row>
      <xdr:rowOff>6350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2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149860</xdr:rowOff>
    </xdr:from>
    <xdr:to>
      <xdr:col>82</xdr:col>
      <xdr:colOff>107950</xdr:colOff>
      <xdr:row>77</xdr:row>
      <xdr:rowOff>60960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8006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128270</xdr:rowOff>
    </xdr:from>
    <xdr:ext cx="762000" cy="259080"/>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99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156210</xdr:rowOff>
    </xdr:from>
    <xdr:to>
      <xdr:col>82</xdr:col>
      <xdr:colOff>158750</xdr:colOff>
      <xdr:row>78</xdr:row>
      <xdr:rowOff>86360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109220</xdr:rowOff>
    </xdr:from>
    <xdr:to>
      <xdr:col>78</xdr:col>
      <xdr:colOff>69850</xdr:colOff>
      <xdr:row>76</xdr:row>
      <xdr:rowOff>149860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3942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69215</xdr:rowOff>
    </xdr:from>
    <xdr:to>
      <xdr:col>78</xdr:col>
      <xdr:colOff>120650</xdr:colOff>
      <xdr:row>77</xdr:row>
      <xdr:rowOff>170815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7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155575</xdr:rowOff>
    </xdr:from>
    <xdr:ext cx="736600" cy="25209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5722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109220</xdr:rowOff>
    </xdr:from>
    <xdr:to>
      <xdr:col>73</xdr:col>
      <xdr:colOff>180975</xdr:colOff>
      <xdr:row>77</xdr:row>
      <xdr:rowOff>152400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139420"/>
          <a:ext cx="8890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85090</xdr:rowOff>
    </xdr:from>
    <xdr:to>
      <xdr:col>74</xdr:col>
      <xdr:colOff>31750</xdr:colOff>
      <xdr:row>77</xdr:row>
      <xdr:rowOff>15240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0</xdr:rowOff>
    </xdr:from>
    <xdr:ext cx="76200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120650</xdr:rowOff>
    </xdr:from>
    <xdr:to>
      <xdr:col>69</xdr:col>
      <xdr:colOff>92075</xdr:colOff>
      <xdr:row>77</xdr:row>
      <xdr:rowOff>152400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32230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73660</xdr:rowOff>
    </xdr:from>
    <xdr:to>
      <xdr:col>69</xdr:col>
      <xdr:colOff>142875</xdr:colOff>
      <xdr:row>78</xdr:row>
      <xdr:rowOff>3810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13970</xdr:rowOff>
    </xdr:from>
    <xdr:ext cx="755015"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04417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37465</xdr:rowOff>
    </xdr:from>
    <xdr:to>
      <xdr:col>65</xdr:col>
      <xdr:colOff>53975</xdr:colOff>
      <xdr:row>77</xdr:row>
      <xdr:rowOff>139065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149225</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07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5015"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501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5015"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77</xdr:row>
      <xdr:rowOff>10160</xdr:rowOff>
    </xdr:from>
    <xdr:to>
      <xdr:col>82</xdr:col>
      <xdr:colOff>158750</xdr:colOff>
      <xdr:row>77</xdr:row>
      <xdr:rowOff>111760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26670</xdr:rowOff>
    </xdr:from>
    <xdr:ext cx="762000" cy="259080"/>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056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99060</xdr:rowOff>
    </xdr:from>
    <xdr:to>
      <xdr:col>78</xdr:col>
      <xdr:colOff>120650</xdr:colOff>
      <xdr:row>77</xdr:row>
      <xdr:rowOff>29210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39370</xdr:rowOff>
    </xdr:from>
    <xdr:ext cx="73660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98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57785</xdr:rowOff>
    </xdr:from>
    <xdr:to>
      <xdr:col>74</xdr:col>
      <xdr:colOff>31750</xdr:colOff>
      <xdr:row>76</xdr:row>
      <xdr:rowOff>159385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169545</xdr:rowOff>
    </xdr:from>
    <xdr:ext cx="762000" cy="25209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8568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101600</xdr:rowOff>
    </xdr:from>
    <xdr:to>
      <xdr:col>69</xdr:col>
      <xdr:colOff>142875</xdr:colOff>
      <xdr:row>78</xdr:row>
      <xdr:rowOff>31750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16510</xdr:rowOff>
    </xdr:from>
    <xdr:ext cx="755015"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8961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69215</xdr:rowOff>
    </xdr:from>
    <xdr:to>
      <xdr:col>65</xdr:col>
      <xdr:colOff>53975</xdr:colOff>
      <xdr:row>77</xdr:row>
      <xdr:rowOff>170815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155575</xdr:rowOff>
    </xdr:from>
    <xdr:ext cx="762000" cy="25209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572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京都府与謝野町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4495"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449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209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32385</xdr:rowOff>
    </xdr:from>
    <xdr:ext cx="762000" cy="25209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89535</xdr:rowOff>
    </xdr:from>
    <xdr:ext cx="762000" cy="25209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146685</xdr:rowOff>
    </xdr:from>
    <xdr:ext cx="762000" cy="25209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209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62000" cy="25209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2000" cy="25209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62000" cy="25209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209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153035</xdr:rowOff>
    </xdr:from>
    <xdr:to>
      <xdr:col>29</xdr:col>
      <xdr:colOff>127000</xdr:colOff>
      <xdr:row>20</xdr:row>
      <xdr:rowOff>13335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5651500" y="2086610"/>
          <a:ext cx="0" cy="14033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156845</xdr:rowOff>
    </xdr:from>
    <xdr:ext cx="755015" cy="25209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202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51,295</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13335</xdr:rowOff>
    </xdr:from>
    <xdr:to>
      <xdr:col>30</xdr:col>
      <xdr:colOff>25400</xdr:colOff>
      <xdr:row>20</xdr:row>
      <xdr:rowOff>13335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3489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67945</xdr:rowOff>
    </xdr:from>
    <xdr:ext cx="755015" cy="2584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0070"/>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149,530</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153035</xdr:rowOff>
    </xdr:from>
    <xdr:to>
      <xdr:col>30</xdr:col>
      <xdr:colOff>25400</xdr:colOff>
      <xdr:row>11</xdr:row>
      <xdr:rowOff>153035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5562600" y="20866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10795</xdr:rowOff>
    </xdr:from>
    <xdr:to>
      <xdr:col>29</xdr:col>
      <xdr:colOff>127000</xdr:colOff>
      <xdr:row>14</xdr:row>
      <xdr:rowOff>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5003800" y="2287270"/>
          <a:ext cx="647700" cy="160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86995</xdr:rowOff>
    </xdr:from>
    <xdr:ext cx="755015" cy="25209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49270"/>
          <a:ext cx="75501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76,616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114935</xdr:rowOff>
    </xdr:from>
    <xdr:to>
      <xdr:col>29</xdr:col>
      <xdr:colOff>177800</xdr:colOff>
      <xdr:row>18</xdr:row>
      <xdr:rowOff>45085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5600700" y="3077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141605</xdr:rowOff>
    </xdr:from>
    <xdr:to>
      <xdr:col>26</xdr:col>
      <xdr:colOff>50800</xdr:colOff>
      <xdr:row>14</xdr:row>
      <xdr:rowOff>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a:off x="4305300" y="2418080"/>
          <a:ext cx="6985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153035</xdr:rowOff>
    </xdr:from>
    <xdr:to>
      <xdr:col>26</xdr:col>
      <xdr:colOff>101600</xdr:colOff>
      <xdr:row>18</xdr:row>
      <xdr:rowOff>83185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4953000" y="3115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67945</xdr:rowOff>
    </xdr:from>
    <xdr:ext cx="736600" cy="2584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6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73,949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13</xdr:row>
      <xdr:rowOff>141605</xdr:rowOff>
    </xdr:from>
    <xdr:to>
      <xdr:col>22</xdr:col>
      <xdr:colOff>114300</xdr:colOff>
      <xdr:row>14</xdr:row>
      <xdr:rowOff>55880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a:xfrm flipV="1">
          <a:off x="3606800" y="2418080"/>
          <a:ext cx="698500" cy="857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167005</xdr:rowOff>
    </xdr:from>
    <xdr:to>
      <xdr:col>22</xdr:col>
      <xdr:colOff>165100</xdr:colOff>
      <xdr:row>18</xdr:row>
      <xdr:rowOff>97790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4254500" y="3129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81915</xdr:rowOff>
    </xdr:from>
    <xdr:ext cx="762000"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72,972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14</xdr:row>
      <xdr:rowOff>55880</xdr:rowOff>
    </xdr:from>
    <xdr:to>
      <xdr:col>18</xdr:col>
      <xdr:colOff>177800</xdr:colOff>
      <xdr:row>14</xdr:row>
      <xdr:rowOff>166370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a:xfrm flipV="1">
          <a:off x="2908300" y="2503805"/>
          <a:ext cx="698500" cy="1104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76200</xdr:rowOff>
    </xdr:from>
    <xdr:to>
      <xdr:col>19</xdr:col>
      <xdr:colOff>38100</xdr:colOff>
      <xdr:row>18</xdr:row>
      <xdr:rowOff>6350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3556000" y="303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162560</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24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79,347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86360</xdr:rowOff>
    </xdr:from>
    <xdr:to>
      <xdr:col>15</xdr:col>
      <xdr:colOff>101600</xdr:colOff>
      <xdr:row>18</xdr:row>
      <xdr:rowOff>15875</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a:xfrm>
          <a:off x="2857500" y="30486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13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78,684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5015"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12</xdr:row>
      <xdr:rowOff>132080</xdr:rowOff>
    </xdr:from>
    <xdr:to>
      <xdr:col>29</xdr:col>
      <xdr:colOff>177800</xdr:colOff>
      <xdr:row>13</xdr:row>
      <xdr:rowOff>61595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5600700" y="22371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147955</xdr:rowOff>
    </xdr:from>
    <xdr:ext cx="755015" cy="2584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081530"/>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135,477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13</xdr:row>
      <xdr:rowOff>120650</xdr:rowOff>
    </xdr:from>
    <xdr:to>
      <xdr:col>26</xdr:col>
      <xdr:colOff>101600</xdr:colOff>
      <xdr:row>14</xdr:row>
      <xdr:rowOff>50800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953000" y="2397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60960</xdr:rowOff>
    </xdr:from>
    <xdr:ext cx="7366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1659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124,204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13</xdr:row>
      <xdr:rowOff>90805</xdr:rowOff>
    </xdr:from>
    <xdr:to>
      <xdr:col>22</xdr:col>
      <xdr:colOff>165100</xdr:colOff>
      <xdr:row>14</xdr:row>
      <xdr:rowOff>20955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4254500" y="2367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31115</xdr:rowOff>
    </xdr:from>
    <xdr:ext cx="762000" cy="25209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1361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126,311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14</xdr:row>
      <xdr:rowOff>5080</xdr:rowOff>
    </xdr:from>
    <xdr:to>
      <xdr:col>19</xdr:col>
      <xdr:colOff>38100</xdr:colOff>
      <xdr:row>14</xdr:row>
      <xdr:rowOff>106680</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3556000" y="2453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117475</xdr:rowOff>
    </xdr:from>
    <xdr:ext cx="762000" cy="259080"/>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222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120,289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14</xdr:row>
      <xdr:rowOff>115570</xdr:rowOff>
    </xdr:from>
    <xdr:to>
      <xdr:col>15</xdr:col>
      <xdr:colOff>101600</xdr:colOff>
      <xdr:row>15</xdr:row>
      <xdr:rowOff>45720</xdr:rowOff>
    </xdr:to>
    <xdr:sp macro="" textlink="">
      <xdr:nvSpPr>
        <xdr:cNvPr id="81" name="楕円 80">
          <a:extLst>
            <a:ext uri="{FF2B5EF4-FFF2-40B4-BE49-F238E27FC236}">
              <a16:creationId xmlns:a16="http://schemas.microsoft.com/office/drawing/2014/main" id="{00000000-0008-0000-0500-000051000000}"/>
            </a:ext>
          </a:extLst>
        </xdr:cNvPr>
        <xdr:cNvSpPr/>
      </xdr:nvSpPr>
      <xdr:spPr>
        <a:xfrm>
          <a:off x="2857500" y="2563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55880</xdr:rowOff>
    </xdr:from>
    <xdr:ext cx="762000" cy="259080"/>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332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112,577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4495" cy="27559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044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209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8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172085</xdr:rowOff>
    </xdr:from>
    <xdr:to>
      <xdr:col>29</xdr:col>
      <xdr:colOff>127000</xdr:colOff>
      <xdr:row>37</xdr:row>
      <xdr:rowOff>150495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flipV="1">
          <a:off x="5651500" y="6096635"/>
          <a:ext cx="0" cy="11785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123825</xdr:rowOff>
    </xdr:from>
    <xdr:ext cx="755015" cy="25209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52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-5,272</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150495</xdr:rowOff>
    </xdr:from>
    <xdr:to>
      <xdr:col>30</xdr:col>
      <xdr:colOff>25400</xdr:colOff>
      <xdr:row>37</xdr:row>
      <xdr:rowOff>150495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72751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87630</xdr:rowOff>
    </xdr:from>
    <xdr:ext cx="755015" cy="25590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730"/>
          <a:ext cx="7550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56,587</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172085</xdr:rowOff>
    </xdr:from>
    <xdr:to>
      <xdr:col>30</xdr:col>
      <xdr:colOff>25400</xdr:colOff>
      <xdr:row>33</xdr:row>
      <xdr:rowOff>172085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5562600" y="60966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172085</xdr:rowOff>
    </xdr:from>
    <xdr:to>
      <xdr:col>29</xdr:col>
      <xdr:colOff>127000</xdr:colOff>
      <xdr:row>33</xdr:row>
      <xdr:rowOff>220345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5003800" y="6096635"/>
          <a:ext cx="64770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200660</xdr:rowOff>
    </xdr:from>
    <xdr:ext cx="755015" cy="25209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1010"/>
          <a:ext cx="75501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15,015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228600</xdr:rowOff>
    </xdr:from>
    <xdr:to>
      <xdr:col>29</xdr:col>
      <xdr:colOff>177800</xdr:colOff>
      <xdr:row>35</xdr:row>
      <xdr:rowOff>330835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5600700" y="68389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220345</xdr:rowOff>
    </xdr:from>
    <xdr:to>
      <xdr:col>26</xdr:col>
      <xdr:colOff>50800</xdr:colOff>
      <xdr:row>33</xdr:row>
      <xdr:rowOff>235585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4305300" y="6144895"/>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236855</xdr:rowOff>
    </xdr:from>
    <xdr:to>
      <xdr:col>26</xdr:col>
      <xdr:colOff>101600</xdr:colOff>
      <xdr:row>35</xdr:row>
      <xdr:rowOff>339090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953000" y="68472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322580</xdr:rowOff>
    </xdr:from>
    <xdr:ext cx="7366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2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14,583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33</xdr:row>
      <xdr:rowOff>235585</xdr:rowOff>
    </xdr:from>
    <xdr:to>
      <xdr:col>22</xdr:col>
      <xdr:colOff>114300</xdr:colOff>
      <xdr:row>33</xdr:row>
      <xdr:rowOff>320040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flipV="1">
          <a:off x="3606800" y="6160135"/>
          <a:ext cx="698500" cy="844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259715</xdr:rowOff>
    </xdr:from>
    <xdr:to>
      <xdr:col>22</xdr:col>
      <xdr:colOff>165100</xdr:colOff>
      <xdr:row>36</xdr:row>
      <xdr:rowOff>18415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4254500" y="68700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3175</xdr:rowOff>
    </xdr:from>
    <xdr:ext cx="762000" cy="25971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42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13,369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33</xdr:row>
      <xdr:rowOff>320040</xdr:rowOff>
    </xdr:from>
    <xdr:to>
      <xdr:col>18</xdr:col>
      <xdr:colOff>177800</xdr:colOff>
      <xdr:row>33</xdr:row>
      <xdr:rowOff>337820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a:xfrm flipV="1">
          <a:off x="2908300" y="6244590"/>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276860</xdr:rowOff>
    </xdr:from>
    <xdr:to>
      <xdr:col>19</xdr:col>
      <xdr:colOff>38100</xdr:colOff>
      <xdr:row>36</xdr:row>
      <xdr:rowOff>36195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3556000" y="68872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20955</xdr:rowOff>
    </xdr:from>
    <xdr:ext cx="762000" cy="25400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742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241935</xdr:rowOff>
    </xdr:from>
    <xdr:to>
      <xdr:col>15</xdr:col>
      <xdr:colOff>101600</xdr:colOff>
      <xdr:row>36</xdr:row>
      <xdr:rowOff>1270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a:xfrm>
          <a:off x="2857500" y="68522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329565</xdr:rowOff>
    </xdr:from>
    <xdr:ext cx="762000" cy="25336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399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14,254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5015"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33</xdr:row>
      <xdr:rowOff>122555</xdr:rowOff>
    </xdr:from>
    <xdr:to>
      <xdr:col>29</xdr:col>
      <xdr:colOff>177800</xdr:colOff>
      <xdr:row>33</xdr:row>
      <xdr:rowOff>223520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5600700" y="60471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68580</xdr:rowOff>
    </xdr:from>
    <xdr:ext cx="755015" cy="25971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5993130"/>
          <a:ext cx="75501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56,587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33</xdr:row>
      <xdr:rowOff>169545</xdr:rowOff>
    </xdr:from>
    <xdr:to>
      <xdr:col>26</xdr:col>
      <xdr:colOff>101600</xdr:colOff>
      <xdr:row>33</xdr:row>
      <xdr:rowOff>271780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953000" y="60940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109855</xdr:rowOff>
    </xdr:from>
    <xdr:ext cx="736600" cy="25654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586295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54,102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33</xdr:row>
      <xdr:rowOff>184150</xdr:rowOff>
    </xdr:from>
    <xdr:to>
      <xdr:col>22</xdr:col>
      <xdr:colOff>165100</xdr:colOff>
      <xdr:row>33</xdr:row>
      <xdr:rowOff>286385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4254500" y="61087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124460</xdr:rowOff>
    </xdr:from>
    <xdr:ext cx="762000" cy="25273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58775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53,329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33</xdr:row>
      <xdr:rowOff>270510</xdr:rowOff>
    </xdr:from>
    <xdr:to>
      <xdr:col>19</xdr:col>
      <xdr:colOff>38100</xdr:colOff>
      <xdr:row>34</xdr:row>
      <xdr:rowOff>27940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3556000" y="619506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38735</xdr:rowOff>
    </xdr:from>
    <xdr:ext cx="762000" cy="2584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5963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48,838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286385</xdr:rowOff>
    </xdr:from>
    <xdr:to>
      <xdr:col>15</xdr:col>
      <xdr:colOff>101600</xdr:colOff>
      <xdr:row>34</xdr:row>
      <xdr:rowOff>45720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a:xfrm>
          <a:off x="2857500" y="62109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55245</xdr:rowOff>
    </xdr:from>
    <xdr:ext cx="762000" cy="254000"/>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59797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47,969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京都府与謝野町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19,777
19,660
108.38
12,360,664
12,295,245
25,215
7,759,544
12,109,377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17.6
89.1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09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209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101,882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900" cy="21844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209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209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88645" cy="25209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88645"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88645"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8645" cy="25209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63500</xdr:rowOff>
    </xdr:from>
    <xdr:to>
      <xdr:col>24</xdr:col>
      <xdr:colOff>62865</xdr:colOff>
      <xdr:row>39</xdr:row>
      <xdr:rowOff>20320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450"/>
          <a:ext cx="127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24130</xdr:rowOff>
    </xdr:from>
    <xdr:ext cx="534670" cy="25908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44,794</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20320</xdr:rowOff>
    </xdr:from>
    <xdr:to>
      <xdr:col>24</xdr:col>
      <xdr:colOff>152400</xdr:colOff>
      <xdr:row>39</xdr:row>
      <xdr:rowOff>20320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10160</xdr:rowOff>
    </xdr:from>
    <xdr:ext cx="598805" cy="25908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126,185</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63500</xdr:rowOff>
    </xdr:from>
    <xdr:to>
      <xdr:col>24</xdr:col>
      <xdr:colOff>152400</xdr:colOff>
      <xdr:row>31</xdr:row>
      <xdr:rowOff>63500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19685</xdr:rowOff>
    </xdr:from>
    <xdr:to>
      <xdr:col>24</xdr:col>
      <xdr:colOff>63500</xdr:colOff>
      <xdr:row>32</xdr:row>
      <xdr:rowOff>106045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06085"/>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95885</xdr:rowOff>
    </xdr:from>
    <xdr:ext cx="534670" cy="2590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8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117475</xdr:rowOff>
    </xdr:from>
    <xdr:to>
      <xdr:col>24</xdr:col>
      <xdr:colOff>114300</xdr:colOff>
      <xdr:row>37</xdr:row>
      <xdr:rowOff>47625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106045</xdr:rowOff>
    </xdr:from>
    <xdr:to>
      <xdr:col>19</xdr:col>
      <xdr:colOff>177800</xdr:colOff>
      <xdr:row>32</xdr:row>
      <xdr:rowOff>145415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59244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145415</xdr:rowOff>
    </xdr:from>
    <xdr:to>
      <xdr:col>20</xdr:col>
      <xdr:colOff>38100</xdr:colOff>
      <xdr:row>37</xdr:row>
      <xdr:rowOff>75565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66675</xdr:rowOff>
    </xdr:from>
    <xdr:ext cx="527685" cy="25209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64103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65,553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145415</xdr:rowOff>
    </xdr:from>
    <xdr:to>
      <xdr:col>15</xdr:col>
      <xdr:colOff>50800</xdr:colOff>
      <xdr:row>33</xdr:row>
      <xdr:rowOff>65405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63181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153035</xdr:rowOff>
    </xdr:from>
    <xdr:to>
      <xdr:col>15</xdr:col>
      <xdr:colOff>101600</xdr:colOff>
      <xdr:row>37</xdr:row>
      <xdr:rowOff>83185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74930</xdr:rowOff>
    </xdr:from>
    <xdr:ext cx="527685" cy="25209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64185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33</xdr:row>
      <xdr:rowOff>65405</xdr:rowOff>
    </xdr:from>
    <xdr:to>
      <xdr:col>10</xdr:col>
      <xdr:colOff>114300</xdr:colOff>
      <xdr:row>35</xdr:row>
      <xdr:rowOff>76200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23255"/>
          <a:ext cx="889000" cy="353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53975</xdr:rowOff>
    </xdr:from>
    <xdr:to>
      <xdr:col>10</xdr:col>
      <xdr:colOff>165100</xdr:colOff>
      <xdr:row>36</xdr:row>
      <xdr:rowOff>155575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146685</xdr:rowOff>
    </xdr:from>
    <xdr:ext cx="527685" cy="25209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63188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71,124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15875</xdr:rowOff>
    </xdr:from>
    <xdr:to>
      <xdr:col>6</xdr:col>
      <xdr:colOff>38100</xdr:colOff>
      <xdr:row>37</xdr:row>
      <xdr:rowOff>117475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109220</xdr:rowOff>
    </xdr:from>
    <xdr:ext cx="527685" cy="25209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4528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31</xdr:row>
      <xdr:rowOff>140335</xdr:rowOff>
    </xdr:from>
    <xdr:to>
      <xdr:col>24</xdr:col>
      <xdr:colOff>114300</xdr:colOff>
      <xdr:row>32</xdr:row>
      <xdr:rowOff>70485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5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163195</xdr:rowOff>
    </xdr:from>
    <xdr:ext cx="598805" cy="25908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066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118,343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32</xdr:row>
      <xdr:rowOff>55245</xdr:rowOff>
    </xdr:from>
    <xdr:to>
      <xdr:col>20</xdr:col>
      <xdr:colOff>38100</xdr:colOff>
      <xdr:row>32</xdr:row>
      <xdr:rowOff>156845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54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31</xdr:row>
      <xdr:rowOff>1905</xdr:rowOff>
    </xdr:from>
    <xdr:ext cx="591820"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580" y="53168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113,046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94615</xdr:rowOff>
    </xdr:from>
    <xdr:to>
      <xdr:col>15</xdr:col>
      <xdr:colOff>101600</xdr:colOff>
      <xdr:row>33</xdr:row>
      <xdr:rowOff>24765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58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31</xdr:row>
      <xdr:rowOff>41275</xdr:rowOff>
    </xdr:from>
    <xdr:ext cx="591820" cy="25209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580" y="535622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110,644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14605</xdr:rowOff>
    </xdr:from>
    <xdr:to>
      <xdr:col>10</xdr:col>
      <xdr:colOff>165100</xdr:colOff>
      <xdr:row>33</xdr:row>
      <xdr:rowOff>116205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31</xdr:row>
      <xdr:rowOff>132715</xdr:rowOff>
    </xdr:from>
    <xdr:ext cx="591820" cy="25209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580" y="544766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105,039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25400</xdr:rowOff>
    </xdr:from>
    <xdr:to>
      <xdr:col>6</xdr:col>
      <xdr:colOff>38100</xdr:colOff>
      <xdr:row>35</xdr:row>
      <xdr:rowOff>127000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143510</xdr:rowOff>
    </xdr:from>
    <xdr:ext cx="527685" cy="25209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58013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900" cy="21844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1935" cy="25209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080" y="9941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8645" cy="25209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484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8645" cy="25209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9027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8645" cy="25209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8569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8645" cy="25209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42545</xdr:rowOff>
    </xdr:from>
    <xdr:to>
      <xdr:col>24</xdr:col>
      <xdr:colOff>62865</xdr:colOff>
      <xdr:row>57</xdr:row>
      <xdr:rowOff>118110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945"/>
          <a:ext cx="1270" cy="932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121920</xdr:rowOff>
    </xdr:from>
    <xdr:ext cx="534670" cy="25209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42,225</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118110</xdr:rowOff>
    </xdr:from>
    <xdr:to>
      <xdr:col>24</xdr:col>
      <xdr:colOff>152400</xdr:colOff>
      <xdr:row>57</xdr:row>
      <xdr:rowOff>118110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160655</xdr:rowOff>
    </xdr:from>
    <xdr:ext cx="598805" cy="259080"/>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1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246,279</a:t>
          </a:r>
          <a:endParaRPr kumimoji="1" lang="ja-JP" altLang="en-US" sz="1000" b="1">
            <a:latin typeface="ＭＳ Ｐゴシック"/>
            <a:ea typeface="ＭＳ Ｐゴシック"/>
          </a:endParaRPr>
        </a:p>
      </xdr:txBody>
    </xdr:sp>
    <xdr:clientData/>
  </xdr:oneCellAnchor>
  <xdr:twoCellAnchor>
    <xdr:from>
      <xdr:col>23</xdr:col>
      <xdr:colOff>165100</xdr:colOff>
      <xdr:row>52</xdr:row>
      <xdr:rowOff>42545</xdr:rowOff>
    </xdr:from>
    <xdr:to>
      <xdr:col>24</xdr:col>
      <xdr:colOff>152400</xdr:colOff>
      <xdr:row>52</xdr:row>
      <xdr:rowOff>42545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93345</xdr:rowOff>
    </xdr:from>
    <xdr:to>
      <xdr:col>24</xdr:col>
      <xdr:colOff>63500</xdr:colOff>
      <xdr:row>56</xdr:row>
      <xdr:rowOff>130810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9454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83185</xdr:rowOff>
    </xdr:from>
    <xdr:ext cx="534670" cy="259080"/>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43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71,547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104775</xdr:rowOff>
    </xdr:from>
    <xdr:to>
      <xdr:col>24</xdr:col>
      <xdr:colOff>114300</xdr:colOff>
      <xdr:row>57</xdr:row>
      <xdr:rowOff>34925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85090</xdr:rowOff>
    </xdr:from>
    <xdr:to>
      <xdr:col>19</xdr:col>
      <xdr:colOff>177800</xdr:colOff>
      <xdr:row>56</xdr:row>
      <xdr:rowOff>93345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862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93980</xdr:rowOff>
    </xdr:from>
    <xdr:to>
      <xdr:col>20</xdr:col>
      <xdr:colOff>38100</xdr:colOff>
      <xdr:row>57</xdr:row>
      <xdr:rowOff>24130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15240</xdr:rowOff>
    </xdr:from>
    <xdr:ext cx="527685" cy="259080"/>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29965" y="97878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73,838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85090</xdr:rowOff>
    </xdr:from>
    <xdr:to>
      <xdr:col>15</xdr:col>
      <xdr:colOff>50800</xdr:colOff>
      <xdr:row>56</xdr:row>
      <xdr:rowOff>100330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862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116205</xdr:rowOff>
    </xdr:from>
    <xdr:to>
      <xdr:col>15</xdr:col>
      <xdr:colOff>101600</xdr:colOff>
      <xdr:row>57</xdr:row>
      <xdr:rowOff>46355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37465</xdr:rowOff>
    </xdr:from>
    <xdr:ext cx="527685"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0965" y="98101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97790</xdr:rowOff>
    </xdr:from>
    <xdr:to>
      <xdr:col>10</xdr:col>
      <xdr:colOff>114300</xdr:colOff>
      <xdr:row>56</xdr:row>
      <xdr:rowOff>100330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6989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128270</xdr:rowOff>
    </xdr:from>
    <xdr:to>
      <xdr:col>10</xdr:col>
      <xdr:colOff>165100</xdr:colOff>
      <xdr:row>57</xdr:row>
      <xdr:rowOff>58420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2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49530</xdr:rowOff>
    </xdr:from>
    <xdr:ext cx="527685"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1965" y="98221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119380</xdr:rowOff>
    </xdr:from>
    <xdr:to>
      <xdr:col>6</xdr:col>
      <xdr:colOff>38100</xdr:colOff>
      <xdr:row>57</xdr:row>
      <xdr:rowOff>49530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40640</xdr:rowOff>
    </xdr:from>
    <xdr:ext cx="527685" cy="25209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2965" y="98132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68,333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80010</xdr:rowOff>
    </xdr:from>
    <xdr:to>
      <xdr:col>24</xdr:col>
      <xdr:colOff>114300</xdr:colOff>
      <xdr:row>57</xdr:row>
      <xdr:rowOff>10160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102870</xdr:rowOff>
    </xdr:from>
    <xdr:ext cx="534670" cy="259080"/>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32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76,994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42545</xdr:rowOff>
    </xdr:from>
    <xdr:to>
      <xdr:col>20</xdr:col>
      <xdr:colOff>38100</xdr:colOff>
      <xdr:row>56</xdr:row>
      <xdr:rowOff>144145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160655</xdr:rowOff>
    </xdr:from>
    <xdr:ext cx="527685"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29965" y="94189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34290</xdr:rowOff>
    </xdr:from>
    <xdr:to>
      <xdr:col>15</xdr:col>
      <xdr:colOff>101600</xdr:colOff>
      <xdr:row>56</xdr:row>
      <xdr:rowOff>135890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3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152400</xdr:rowOff>
    </xdr:from>
    <xdr:ext cx="527685" cy="259080"/>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0965" y="94107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49530</xdr:rowOff>
    </xdr:from>
    <xdr:to>
      <xdr:col>10</xdr:col>
      <xdr:colOff>165100</xdr:colOff>
      <xdr:row>56</xdr:row>
      <xdr:rowOff>151130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5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167640</xdr:rowOff>
    </xdr:from>
    <xdr:ext cx="527685" cy="25209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1965" y="94259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83,563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46990</xdr:rowOff>
    </xdr:from>
    <xdr:to>
      <xdr:col>6</xdr:col>
      <xdr:colOff>38100</xdr:colOff>
      <xdr:row>56</xdr:row>
      <xdr:rowOff>148590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4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165100</xdr:rowOff>
    </xdr:from>
    <xdr:ext cx="527685" cy="259080"/>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2965" y="94234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900" cy="21844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1935" cy="25209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080" y="13370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209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505" y="12913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209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505" y="12456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209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505" y="11998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209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66040</xdr:rowOff>
    </xdr:from>
    <xdr:to>
      <xdr:col>24</xdr:col>
      <xdr:colOff>62865</xdr:colOff>
      <xdr:row>78</xdr:row>
      <xdr:rowOff>126365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440"/>
          <a:ext cx="1270" cy="1089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130175</xdr:rowOff>
    </xdr:from>
    <xdr:ext cx="378460" cy="259080"/>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126365</xdr:rowOff>
    </xdr:from>
    <xdr:to>
      <xdr:col>24</xdr:col>
      <xdr:colOff>152400</xdr:colOff>
      <xdr:row>78</xdr:row>
      <xdr:rowOff>126365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12700</xdr:rowOff>
    </xdr:from>
    <xdr:ext cx="534670" cy="259080"/>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24,114</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66040</xdr:rowOff>
    </xdr:from>
    <xdr:to>
      <xdr:col>24</xdr:col>
      <xdr:colOff>152400</xdr:colOff>
      <xdr:row>72</xdr:row>
      <xdr:rowOff>66040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113665</xdr:rowOff>
    </xdr:from>
    <xdr:to>
      <xdr:col>24</xdr:col>
      <xdr:colOff>63500</xdr:colOff>
      <xdr:row>77</xdr:row>
      <xdr:rowOff>141605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31531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88265</xdr:rowOff>
    </xdr:from>
    <xdr:ext cx="469900" cy="25209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46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4,267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65405</xdr:rowOff>
    </xdr:from>
    <xdr:to>
      <xdr:col>24</xdr:col>
      <xdr:colOff>114300</xdr:colOff>
      <xdr:row>77</xdr:row>
      <xdr:rowOff>167005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113665</xdr:rowOff>
    </xdr:from>
    <xdr:to>
      <xdr:col>19</xdr:col>
      <xdr:colOff>177800</xdr:colOff>
      <xdr:row>78</xdr:row>
      <xdr:rowOff>27940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1531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68580</xdr:rowOff>
    </xdr:from>
    <xdr:to>
      <xdr:col>20</xdr:col>
      <xdr:colOff>38100</xdr:colOff>
      <xdr:row>77</xdr:row>
      <xdr:rowOff>170180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161290</xdr:rowOff>
    </xdr:from>
    <xdr:ext cx="462915" cy="259080"/>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350" y="1336294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1905</xdr:rowOff>
    </xdr:from>
    <xdr:to>
      <xdr:col>15</xdr:col>
      <xdr:colOff>50800</xdr:colOff>
      <xdr:row>78</xdr:row>
      <xdr:rowOff>27940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7500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73660</xdr:rowOff>
    </xdr:from>
    <xdr:to>
      <xdr:col>15</xdr:col>
      <xdr:colOff>101600</xdr:colOff>
      <xdr:row>78</xdr:row>
      <xdr:rowOff>3810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20320</xdr:rowOff>
    </xdr:from>
    <xdr:ext cx="462915" cy="25209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350" y="1305052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1905</xdr:rowOff>
    </xdr:from>
    <xdr:to>
      <xdr:col>10</xdr:col>
      <xdr:colOff>114300</xdr:colOff>
      <xdr:row>78</xdr:row>
      <xdr:rowOff>9525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7500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57150</xdr:rowOff>
    </xdr:from>
    <xdr:to>
      <xdr:col>10</xdr:col>
      <xdr:colOff>165100</xdr:colOff>
      <xdr:row>77</xdr:row>
      <xdr:rowOff>158750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3810</xdr:rowOff>
    </xdr:from>
    <xdr:ext cx="462915"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350" y="130340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67945</xdr:rowOff>
    </xdr:from>
    <xdr:to>
      <xdr:col>6</xdr:col>
      <xdr:colOff>38100</xdr:colOff>
      <xdr:row>77</xdr:row>
      <xdr:rowOff>169545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14605</xdr:rowOff>
    </xdr:from>
    <xdr:ext cx="462915"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350" y="1304480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77</xdr:row>
      <xdr:rowOff>90805</xdr:rowOff>
    </xdr:from>
    <xdr:to>
      <xdr:col>24</xdr:col>
      <xdr:colOff>114300</xdr:colOff>
      <xdr:row>78</xdr:row>
      <xdr:rowOff>20955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69215</xdr:rowOff>
    </xdr:from>
    <xdr:ext cx="469900" cy="259080"/>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70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63500</xdr:rowOff>
    </xdr:from>
    <xdr:to>
      <xdr:col>20</xdr:col>
      <xdr:colOff>38100</xdr:colOff>
      <xdr:row>77</xdr:row>
      <xdr:rowOff>164465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65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9525</xdr:rowOff>
    </xdr:from>
    <xdr:ext cx="462915" cy="25209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350" y="1303972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148590</xdr:rowOff>
    </xdr:from>
    <xdr:to>
      <xdr:col>15</xdr:col>
      <xdr:colOff>101600</xdr:colOff>
      <xdr:row>78</xdr:row>
      <xdr:rowOff>78740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69850</xdr:rowOff>
    </xdr:from>
    <xdr:ext cx="462915" cy="25908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350" y="134429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122555</xdr:rowOff>
    </xdr:from>
    <xdr:to>
      <xdr:col>10</xdr:col>
      <xdr:colOff>165100</xdr:colOff>
      <xdr:row>78</xdr:row>
      <xdr:rowOff>52705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2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43815</xdr:rowOff>
    </xdr:from>
    <xdr:ext cx="462915" cy="25209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350" y="1341691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130175</xdr:rowOff>
    </xdr:from>
    <xdr:to>
      <xdr:col>6</xdr:col>
      <xdr:colOff>38100</xdr:colOff>
      <xdr:row>78</xdr:row>
      <xdr:rowOff>60325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52070</xdr:rowOff>
    </xdr:from>
    <xdr:ext cx="462915" cy="25209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350" y="1342517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156,761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900" cy="218440"/>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209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505" y="17256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8645" cy="25209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611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8645"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573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8645" cy="25908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8645" cy="25209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160020</xdr:rowOff>
    </xdr:from>
    <xdr:to>
      <xdr:col>24</xdr:col>
      <xdr:colOff>62865</xdr:colOff>
      <xdr:row>99</xdr:row>
      <xdr:rowOff>106680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520"/>
          <a:ext cx="127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110490</xdr:rowOff>
    </xdr:from>
    <xdr:ext cx="534670" cy="25209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404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55,121</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80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106680</xdr:rowOff>
    </xdr:from>
    <xdr:ext cx="598805" cy="259080"/>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172,417</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160020</xdr:rowOff>
    </xdr:from>
    <xdr:to>
      <xdr:col>24</xdr:col>
      <xdr:colOff>152400</xdr:colOff>
      <xdr:row>90</xdr:row>
      <xdr:rowOff>160020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40640</xdr:rowOff>
    </xdr:from>
    <xdr:to>
      <xdr:col>24</xdr:col>
      <xdr:colOff>63500</xdr:colOff>
      <xdr:row>97</xdr:row>
      <xdr:rowOff>126365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71290"/>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55880</xdr:rowOff>
    </xdr:from>
    <xdr:ext cx="534670" cy="259080"/>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97,420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33020</xdr:rowOff>
    </xdr:from>
    <xdr:to>
      <xdr:col>24</xdr:col>
      <xdr:colOff>114300</xdr:colOff>
      <xdr:row>96</xdr:row>
      <xdr:rowOff>134620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165100</xdr:rowOff>
    </xdr:from>
    <xdr:to>
      <xdr:col>19</xdr:col>
      <xdr:colOff>177800</xdr:colOff>
      <xdr:row>97</xdr:row>
      <xdr:rowOff>126365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24300"/>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143510</xdr:rowOff>
    </xdr:from>
    <xdr:to>
      <xdr:col>20</xdr:col>
      <xdr:colOff>38100</xdr:colOff>
      <xdr:row>97</xdr:row>
      <xdr:rowOff>73660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90170</xdr:rowOff>
    </xdr:from>
    <xdr:ext cx="527685" cy="259080"/>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29965" y="163779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88,715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165100</xdr:rowOff>
    </xdr:from>
    <xdr:to>
      <xdr:col>15</xdr:col>
      <xdr:colOff>50800</xdr:colOff>
      <xdr:row>98</xdr:row>
      <xdr:rowOff>120650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24300"/>
          <a:ext cx="889000" cy="298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160655</xdr:rowOff>
    </xdr:from>
    <xdr:to>
      <xdr:col>15</xdr:col>
      <xdr:colOff>101600</xdr:colOff>
      <xdr:row>96</xdr:row>
      <xdr:rowOff>90805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107315</xdr:rowOff>
    </xdr:from>
    <xdr:ext cx="591820" cy="25908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580" y="1622361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81280</xdr:rowOff>
    </xdr:from>
    <xdr:to>
      <xdr:col>10</xdr:col>
      <xdr:colOff>114300</xdr:colOff>
      <xdr:row>98</xdr:row>
      <xdr:rowOff>120650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88338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57785</xdr:rowOff>
    </xdr:from>
    <xdr:to>
      <xdr:col>10</xdr:col>
      <xdr:colOff>165100</xdr:colOff>
      <xdr:row>98</xdr:row>
      <xdr:rowOff>159385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85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4445</xdr:rowOff>
    </xdr:from>
    <xdr:ext cx="527685"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1965" y="166350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99695</xdr:rowOff>
    </xdr:from>
    <xdr:to>
      <xdr:col>6</xdr:col>
      <xdr:colOff>38100</xdr:colOff>
      <xdr:row>99</xdr:row>
      <xdr:rowOff>29845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90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20955</xdr:rowOff>
    </xdr:from>
    <xdr:ext cx="527685" cy="25209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2965" y="1699450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160655</xdr:rowOff>
    </xdr:from>
    <xdr:to>
      <xdr:col>24</xdr:col>
      <xdr:colOff>114300</xdr:colOff>
      <xdr:row>97</xdr:row>
      <xdr:rowOff>90805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139065</xdr:rowOff>
    </xdr:from>
    <xdr:ext cx="534670" cy="259080"/>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98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87,375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75565</xdr:rowOff>
    </xdr:from>
    <xdr:to>
      <xdr:col>20</xdr:col>
      <xdr:colOff>38100</xdr:colOff>
      <xdr:row>98</xdr:row>
      <xdr:rowOff>6350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06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168275</xdr:rowOff>
    </xdr:from>
    <xdr:ext cx="527685" cy="25209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29965" y="167989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114300</xdr:rowOff>
    </xdr:from>
    <xdr:to>
      <xdr:col>15</xdr:col>
      <xdr:colOff>101600</xdr:colOff>
      <xdr:row>97</xdr:row>
      <xdr:rowOff>44450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35560</xdr:rowOff>
    </xdr:from>
    <xdr:ext cx="527685"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0965" y="166662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69850</xdr:rowOff>
    </xdr:from>
    <xdr:to>
      <xdr:col>10</xdr:col>
      <xdr:colOff>165100</xdr:colOff>
      <xdr:row>98</xdr:row>
      <xdr:rowOff>171450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162560</xdr:rowOff>
    </xdr:from>
    <xdr:ext cx="527685"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1965" y="169646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30480</xdr:rowOff>
    </xdr:from>
    <xdr:to>
      <xdr:col>6</xdr:col>
      <xdr:colOff>38100</xdr:colOff>
      <xdr:row>98</xdr:row>
      <xdr:rowOff>132080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148590</xdr:rowOff>
    </xdr:from>
    <xdr:ext cx="527685"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2965" y="166077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2900" cy="218440"/>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1935" cy="25908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080" y="6588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88645" cy="25209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370" y="5826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88645" cy="25908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5445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88645" cy="25908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506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8645" cy="25209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13970</xdr:rowOff>
    </xdr:from>
    <xdr:to>
      <xdr:col>54</xdr:col>
      <xdr:colOff>189865</xdr:colOff>
      <xdr:row>37</xdr:row>
      <xdr:rowOff>125730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00370"/>
          <a:ext cx="1270" cy="969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129540</xdr:rowOff>
    </xdr:from>
    <xdr:ext cx="534670" cy="259080"/>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73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34,339</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125730</xdr:rowOff>
    </xdr:from>
    <xdr:to>
      <xdr:col>55</xdr:col>
      <xdr:colOff>88900</xdr:colOff>
      <xdr:row>37</xdr:row>
      <xdr:rowOff>125730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6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132080</xdr:rowOff>
    </xdr:from>
    <xdr:ext cx="598805" cy="25209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7558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161,506</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13970</xdr:rowOff>
    </xdr:from>
    <xdr:to>
      <xdr:col>55</xdr:col>
      <xdr:colOff>88900</xdr:colOff>
      <xdr:row>32</xdr:row>
      <xdr:rowOff>13970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00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8255</xdr:rowOff>
    </xdr:from>
    <xdr:to>
      <xdr:col>55</xdr:col>
      <xdr:colOff>0</xdr:colOff>
      <xdr:row>35</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00900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41275</xdr:rowOff>
    </xdr:from>
    <xdr:ext cx="534670" cy="25209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1347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58,427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63500</xdr:rowOff>
    </xdr:from>
    <xdr:to>
      <xdr:col>55</xdr:col>
      <xdr:colOff>50800</xdr:colOff>
      <xdr:row>36</xdr:row>
      <xdr:rowOff>164465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35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8255</xdr:rowOff>
    </xdr:from>
    <xdr:to>
      <xdr:col>50</xdr:col>
      <xdr:colOff>114300</xdr:colOff>
      <xdr:row>35</xdr:row>
      <xdr:rowOff>34290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00900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63500</xdr:rowOff>
    </xdr:from>
    <xdr:to>
      <xdr:col>50</xdr:col>
      <xdr:colOff>165100</xdr:colOff>
      <xdr:row>36</xdr:row>
      <xdr:rowOff>165100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156210</xdr:rowOff>
    </xdr:from>
    <xdr:ext cx="527685" cy="25209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1965" y="632841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29</xdr:row>
      <xdr:rowOff>153035</xdr:rowOff>
    </xdr:from>
    <xdr:to>
      <xdr:col>45</xdr:col>
      <xdr:colOff>177800</xdr:colOff>
      <xdr:row>35</xdr:row>
      <xdr:rowOff>34290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125085"/>
          <a:ext cx="889000" cy="909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92710</xdr:rowOff>
    </xdr:from>
    <xdr:to>
      <xdr:col>46</xdr:col>
      <xdr:colOff>38100</xdr:colOff>
      <xdr:row>37</xdr:row>
      <xdr:rowOff>22860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13970</xdr:rowOff>
    </xdr:from>
    <xdr:ext cx="527685" cy="259080"/>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2965" y="63576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29</xdr:row>
      <xdr:rowOff>153035</xdr:rowOff>
    </xdr:from>
    <xdr:to>
      <xdr:col>41</xdr:col>
      <xdr:colOff>50800</xdr:colOff>
      <xdr:row>32</xdr:row>
      <xdr:rowOff>76835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125085"/>
          <a:ext cx="889000" cy="438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102870</xdr:rowOff>
    </xdr:from>
    <xdr:to>
      <xdr:col>41</xdr:col>
      <xdr:colOff>101600</xdr:colOff>
      <xdr:row>32</xdr:row>
      <xdr:rowOff>33020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41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32</xdr:row>
      <xdr:rowOff>24130</xdr:rowOff>
    </xdr:from>
    <xdr:ext cx="591820" cy="259080"/>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580" y="551053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165,669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53340</xdr:rowOff>
    </xdr:from>
    <xdr:to>
      <xdr:col>36</xdr:col>
      <xdr:colOff>165100</xdr:colOff>
      <xdr:row>36</xdr:row>
      <xdr:rowOff>154940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146685</xdr:rowOff>
    </xdr:from>
    <xdr:ext cx="527685" cy="25209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4965" y="63188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59,627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146050</xdr:rowOff>
    </xdr:from>
    <xdr:to>
      <xdr:col>55</xdr:col>
      <xdr:colOff>50800</xdr:colOff>
      <xdr:row>35</xdr:row>
      <xdr:rowOff>76200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168910</xdr:rowOff>
    </xdr:from>
    <xdr:ext cx="534670" cy="25209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82676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92,501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128905</xdr:rowOff>
    </xdr:from>
    <xdr:to>
      <xdr:col>50</xdr:col>
      <xdr:colOff>165100</xdr:colOff>
      <xdr:row>35</xdr:row>
      <xdr:rowOff>59055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9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33</xdr:row>
      <xdr:rowOff>75565</xdr:rowOff>
    </xdr:from>
    <xdr:ext cx="527685" cy="25209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1965" y="573341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94,725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34</xdr:row>
      <xdr:rowOff>154940</xdr:rowOff>
    </xdr:from>
    <xdr:to>
      <xdr:col>46</xdr:col>
      <xdr:colOff>38100</xdr:colOff>
      <xdr:row>35</xdr:row>
      <xdr:rowOff>85090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33</xdr:row>
      <xdr:rowOff>101600</xdr:rowOff>
    </xdr:from>
    <xdr:ext cx="527685"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2965" y="57594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91,337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29</xdr:row>
      <xdr:rowOff>102235</xdr:rowOff>
    </xdr:from>
    <xdr:to>
      <xdr:col>41</xdr:col>
      <xdr:colOff>101600</xdr:colOff>
      <xdr:row>30</xdr:row>
      <xdr:rowOff>32385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07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28</xdr:row>
      <xdr:rowOff>48895</xdr:rowOff>
    </xdr:from>
    <xdr:ext cx="59182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580" y="484949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210,754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32</xdr:row>
      <xdr:rowOff>26035</xdr:rowOff>
    </xdr:from>
    <xdr:to>
      <xdr:col>36</xdr:col>
      <xdr:colOff>165100</xdr:colOff>
      <xdr:row>32</xdr:row>
      <xdr:rowOff>127635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51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30</xdr:row>
      <xdr:rowOff>144145</xdr:rowOff>
    </xdr:from>
    <xdr:ext cx="591820" cy="25209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580" y="528764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153,227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2900" cy="218440"/>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1935" cy="259080"/>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080" y="10017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8645" cy="25209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370" y="9255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88645" cy="25908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370" y="887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8645" cy="25908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370" y="849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8645" cy="25209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144145</xdr:rowOff>
    </xdr:from>
    <xdr:to>
      <xdr:col>54</xdr:col>
      <xdr:colOff>189865</xdr:colOff>
      <xdr:row>58</xdr:row>
      <xdr:rowOff>114935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16645"/>
          <a:ext cx="1270" cy="1342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118745</xdr:rowOff>
    </xdr:from>
    <xdr:ext cx="534670" cy="259080"/>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62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13,281</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114935</xdr:rowOff>
    </xdr:from>
    <xdr:to>
      <xdr:col>55</xdr:col>
      <xdr:colOff>88900</xdr:colOff>
      <xdr:row>58</xdr:row>
      <xdr:rowOff>114935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5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90805</xdr:rowOff>
    </xdr:from>
    <xdr:ext cx="598805" cy="2584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918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189,451</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144145</xdr:rowOff>
    </xdr:from>
    <xdr:to>
      <xdr:col>55</xdr:col>
      <xdr:colOff>88900</xdr:colOff>
      <xdr:row>50</xdr:row>
      <xdr:rowOff>144145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16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85090</xdr:rowOff>
    </xdr:from>
    <xdr:to>
      <xdr:col>55</xdr:col>
      <xdr:colOff>0</xdr:colOff>
      <xdr:row>57</xdr:row>
      <xdr:rowOff>138430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5774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14605</xdr:rowOff>
    </xdr:from>
    <xdr:ext cx="534670" cy="259080"/>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158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163195</xdr:rowOff>
    </xdr:from>
    <xdr:to>
      <xdr:col>55</xdr:col>
      <xdr:colOff>50800</xdr:colOff>
      <xdr:row>57</xdr:row>
      <xdr:rowOff>93345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53975</xdr:rowOff>
    </xdr:from>
    <xdr:to>
      <xdr:col>50</xdr:col>
      <xdr:colOff>114300</xdr:colOff>
      <xdr:row>57</xdr:row>
      <xdr:rowOff>138430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655175"/>
          <a:ext cx="88900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6350</xdr:rowOff>
    </xdr:from>
    <xdr:to>
      <xdr:col>50</xdr:col>
      <xdr:colOff>165100</xdr:colOff>
      <xdr:row>57</xdr:row>
      <xdr:rowOff>107315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123825</xdr:rowOff>
    </xdr:from>
    <xdr:ext cx="527685" cy="25209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1965" y="95535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43,423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53975</xdr:rowOff>
    </xdr:from>
    <xdr:to>
      <xdr:col>45</xdr:col>
      <xdr:colOff>177800</xdr:colOff>
      <xdr:row>57</xdr:row>
      <xdr:rowOff>86360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655175"/>
          <a:ext cx="88900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148590</xdr:rowOff>
    </xdr:from>
    <xdr:to>
      <xdr:col>46</xdr:col>
      <xdr:colOff>38100</xdr:colOff>
      <xdr:row>57</xdr:row>
      <xdr:rowOff>78740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69850</xdr:rowOff>
    </xdr:from>
    <xdr:ext cx="527685" cy="259080"/>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2965" y="98425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26670</xdr:rowOff>
    </xdr:from>
    <xdr:to>
      <xdr:col>41</xdr:col>
      <xdr:colOff>50800</xdr:colOff>
      <xdr:row>57</xdr:row>
      <xdr:rowOff>86360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627870"/>
          <a:ext cx="889000" cy="231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97790</xdr:rowOff>
    </xdr:from>
    <xdr:to>
      <xdr:col>41</xdr:col>
      <xdr:colOff>101600</xdr:colOff>
      <xdr:row>57</xdr:row>
      <xdr:rowOff>27305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98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43815</xdr:rowOff>
    </xdr:from>
    <xdr:ext cx="527685" cy="25209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3965" y="947356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57785</xdr:rowOff>
    </xdr:from>
    <xdr:to>
      <xdr:col>36</xdr:col>
      <xdr:colOff>165100</xdr:colOff>
      <xdr:row>56</xdr:row>
      <xdr:rowOff>159385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150495</xdr:rowOff>
    </xdr:from>
    <xdr:ext cx="527685"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4965" y="97516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59,119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34290</xdr:rowOff>
    </xdr:from>
    <xdr:to>
      <xdr:col>55</xdr:col>
      <xdr:colOff>50800</xdr:colOff>
      <xdr:row>57</xdr:row>
      <xdr:rowOff>135890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12700</xdr:rowOff>
    </xdr:from>
    <xdr:ext cx="534670" cy="259080"/>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85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39,676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87630</xdr:rowOff>
    </xdr:from>
    <xdr:to>
      <xdr:col>50</xdr:col>
      <xdr:colOff>165100</xdr:colOff>
      <xdr:row>58</xdr:row>
      <xdr:rowOff>17780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8890</xdr:rowOff>
    </xdr:from>
    <xdr:ext cx="527685" cy="25209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1965" y="99529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32,651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3175</xdr:rowOff>
    </xdr:from>
    <xdr:to>
      <xdr:col>46</xdr:col>
      <xdr:colOff>38100</xdr:colOff>
      <xdr:row>56</xdr:row>
      <xdr:rowOff>104775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0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121285</xdr:rowOff>
    </xdr:from>
    <xdr:ext cx="527685" cy="25209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2965" y="93795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66,269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35560</xdr:rowOff>
    </xdr:from>
    <xdr:to>
      <xdr:col>41</xdr:col>
      <xdr:colOff>101600</xdr:colOff>
      <xdr:row>57</xdr:row>
      <xdr:rowOff>137160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128270</xdr:rowOff>
    </xdr:from>
    <xdr:ext cx="527685"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3965" y="99009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39,483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147320</xdr:rowOff>
    </xdr:from>
    <xdr:to>
      <xdr:col>36</xdr:col>
      <xdr:colOff>165100</xdr:colOff>
      <xdr:row>56</xdr:row>
      <xdr:rowOff>77470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5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93980</xdr:rowOff>
    </xdr:from>
    <xdr:ext cx="527685"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4965" y="93522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2900" cy="218440"/>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1935" cy="259080"/>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080" y="13446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209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505" y="12684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8645" cy="25209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0</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72950"/>
          <a:ext cx="127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118110</xdr:rowOff>
    </xdr:from>
    <xdr:ext cx="534670" cy="259080"/>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48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74,326</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0</xdr:rowOff>
    </xdr:from>
    <xdr:to>
      <xdr:col>55</xdr:col>
      <xdr:colOff>88900</xdr:colOff>
      <xdr:row>71</xdr:row>
      <xdr:rowOff>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72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100965</xdr:rowOff>
    </xdr:from>
    <xdr:to>
      <xdr:col>55</xdr:col>
      <xdr:colOff>0</xdr:colOff>
      <xdr:row>79</xdr:row>
      <xdr:rowOff>15240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74065"/>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24765</xdr:rowOff>
    </xdr:from>
    <xdr:ext cx="469900" cy="259080"/>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264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1905</xdr:rowOff>
    </xdr:from>
    <xdr:to>
      <xdr:col>55</xdr:col>
      <xdr:colOff>50800</xdr:colOff>
      <xdr:row>78</xdr:row>
      <xdr:rowOff>103505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7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90805</xdr:rowOff>
    </xdr:from>
    <xdr:to>
      <xdr:col>50</xdr:col>
      <xdr:colOff>114300</xdr:colOff>
      <xdr:row>79</xdr:row>
      <xdr:rowOff>15240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2606655"/>
          <a:ext cx="889000" cy="953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143510</xdr:rowOff>
    </xdr:from>
    <xdr:to>
      <xdr:col>50</xdr:col>
      <xdr:colOff>165100</xdr:colOff>
      <xdr:row>78</xdr:row>
      <xdr:rowOff>73025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45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89535</xdr:rowOff>
    </xdr:from>
    <xdr:ext cx="527685" cy="25209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1965" y="1311973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10,180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73</xdr:row>
      <xdr:rowOff>90805</xdr:rowOff>
    </xdr:from>
    <xdr:to>
      <xdr:col>45</xdr:col>
      <xdr:colOff>177800</xdr:colOff>
      <xdr:row>77</xdr:row>
      <xdr:rowOff>67945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2606655"/>
          <a:ext cx="889000" cy="662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116205</xdr:rowOff>
    </xdr:from>
    <xdr:to>
      <xdr:col>46</xdr:col>
      <xdr:colOff>38100</xdr:colOff>
      <xdr:row>78</xdr:row>
      <xdr:rowOff>46355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37465</xdr:rowOff>
    </xdr:from>
    <xdr:ext cx="527685" cy="259080"/>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2965" y="1341056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67945</xdr:rowOff>
    </xdr:from>
    <xdr:to>
      <xdr:col>41</xdr:col>
      <xdr:colOff>50800</xdr:colOff>
      <xdr:row>77</xdr:row>
      <xdr:rowOff>127635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26959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86995</xdr:rowOff>
    </xdr:from>
    <xdr:to>
      <xdr:col>41</xdr:col>
      <xdr:colOff>101600</xdr:colOff>
      <xdr:row>78</xdr:row>
      <xdr:rowOff>17780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288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8255</xdr:rowOff>
    </xdr:from>
    <xdr:ext cx="527685" cy="25209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3965" y="133813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32385</xdr:rowOff>
    </xdr:from>
    <xdr:to>
      <xdr:col>36</xdr:col>
      <xdr:colOff>165100</xdr:colOff>
      <xdr:row>77</xdr:row>
      <xdr:rowOff>133985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2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150495</xdr:rowOff>
    </xdr:from>
    <xdr:ext cx="527685"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4965" y="130092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15,970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50165</xdr:rowOff>
    </xdr:from>
    <xdr:to>
      <xdr:col>55</xdr:col>
      <xdr:colOff>50800</xdr:colOff>
      <xdr:row>78</xdr:row>
      <xdr:rowOff>151765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151765</xdr:rowOff>
    </xdr:from>
    <xdr:ext cx="469900" cy="259080"/>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53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135890</xdr:rowOff>
    </xdr:from>
    <xdr:to>
      <xdr:col>50</xdr:col>
      <xdr:colOff>165100</xdr:colOff>
      <xdr:row>79</xdr:row>
      <xdr:rowOff>66040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0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57150</xdr:rowOff>
    </xdr:from>
    <xdr:ext cx="462915"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350" y="1360170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73</xdr:row>
      <xdr:rowOff>40640</xdr:rowOff>
    </xdr:from>
    <xdr:to>
      <xdr:col>46</xdr:col>
      <xdr:colOff>38100</xdr:colOff>
      <xdr:row>73</xdr:row>
      <xdr:rowOff>141605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2556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71</xdr:row>
      <xdr:rowOff>158115</xdr:rowOff>
    </xdr:from>
    <xdr:ext cx="527685" cy="25209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2965" y="1233106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51,552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17780</xdr:rowOff>
    </xdr:from>
    <xdr:to>
      <xdr:col>41</xdr:col>
      <xdr:colOff>101600</xdr:colOff>
      <xdr:row>77</xdr:row>
      <xdr:rowOff>118745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19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135255</xdr:rowOff>
    </xdr:from>
    <xdr:ext cx="527685" cy="25209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3965" y="1299400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16,773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76835</xdr:rowOff>
    </xdr:from>
    <xdr:to>
      <xdr:col>36</xdr:col>
      <xdr:colOff>165100</xdr:colOff>
      <xdr:row>78</xdr:row>
      <xdr:rowOff>6985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169545</xdr:rowOff>
    </xdr:from>
    <xdr:ext cx="527685" cy="25209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4965" y="1337119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2900" cy="218440"/>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1935" cy="259080"/>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080" y="16930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209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505" y="16603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209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505" y="15951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88645" cy="2584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370" y="15624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88645"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370" y="15297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8645" cy="25209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52070</xdr:rowOff>
    </xdr:from>
    <xdr:to>
      <xdr:col>54</xdr:col>
      <xdr:colOff>189865</xdr:colOff>
      <xdr:row>99</xdr:row>
      <xdr:rowOff>36195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54020"/>
          <a:ext cx="1270" cy="1355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40640</xdr:rowOff>
    </xdr:from>
    <xdr:ext cx="469900" cy="25209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1419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5,741</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36195</xdr:rowOff>
    </xdr:from>
    <xdr:to>
      <xdr:col>55</xdr:col>
      <xdr:colOff>88900</xdr:colOff>
      <xdr:row>99</xdr:row>
      <xdr:rowOff>36195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09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169545</xdr:rowOff>
    </xdr:from>
    <xdr:ext cx="598805" cy="25209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2859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130,374</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52070</xdr:rowOff>
    </xdr:from>
    <xdr:to>
      <xdr:col>55</xdr:col>
      <xdr:colOff>88900</xdr:colOff>
      <xdr:row>91</xdr:row>
      <xdr:rowOff>52070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5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93345</xdr:rowOff>
    </xdr:from>
    <xdr:to>
      <xdr:col>55</xdr:col>
      <xdr:colOff>0</xdr:colOff>
      <xdr:row>97</xdr:row>
      <xdr:rowOff>116205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2399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54610</xdr:rowOff>
    </xdr:from>
    <xdr:ext cx="534670" cy="25209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8526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28,905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76200</xdr:rowOff>
    </xdr:from>
    <xdr:to>
      <xdr:col>55</xdr:col>
      <xdr:colOff>50800</xdr:colOff>
      <xdr:row>98</xdr:row>
      <xdr:rowOff>6350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116205</xdr:rowOff>
    </xdr:from>
    <xdr:to>
      <xdr:col>50</xdr:col>
      <xdr:colOff>114300</xdr:colOff>
      <xdr:row>98</xdr:row>
      <xdr:rowOff>121285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46855"/>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109220</xdr:rowOff>
    </xdr:from>
    <xdr:to>
      <xdr:col>50</xdr:col>
      <xdr:colOff>165100</xdr:colOff>
      <xdr:row>98</xdr:row>
      <xdr:rowOff>39370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30480</xdr:rowOff>
    </xdr:from>
    <xdr:ext cx="527685" cy="25209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1965" y="168325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43815</xdr:rowOff>
    </xdr:from>
    <xdr:to>
      <xdr:col>45</xdr:col>
      <xdr:colOff>177800</xdr:colOff>
      <xdr:row>98</xdr:row>
      <xdr:rowOff>121285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4591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105410</xdr:rowOff>
    </xdr:from>
    <xdr:to>
      <xdr:col>46</xdr:col>
      <xdr:colOff>38100</xdr:colOff>
      <xdr:row>98</xdr:row>
      <xdr:rowOff>35560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52070</xdr:rowOff>
    </xdr:from>
    <xdr:ext cx="527685" cy="25209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2965" y="165112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35560</xdr:rowOff>
    </xdr:from>
    <xdr:to>
      <xdr:col>41</xdr:col>
      <xdr:colOff>50800</xdr:colOff>
      <xdr:row>98</xdr:row>
      <xdr:rowOff>43815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494760"/>
          <a:ext cx="889000" cy="351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64135</xdr:rowOff>
    </xdr:from>
    <xdr:to>
      <xdr:col>41</xdr:col>
      <xdr:colOff>101600</xdr:colOff>
      <xdr:row>97</xdr:row>
      <xdr:rowOff>166370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94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10795</xdr:rowOff>
    </xdr:from>
    <xdr:ext cx="527685" cy="2584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3965" y="1646999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36830</xdr:rowOff>
    </xdr:from>
    <xdr:to>
      <xdr:col>36</xdr:col>
      <xdr:colOff>165100</xdr:colOff>
      <xdr:row>97</xdr:row>
      <xdr:rowOff>138430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129540</xdr:rowOff>
    </xdr:from>
    <xdr:ext cx="527685"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4965" y="167601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42545</xdr:rowOff>
    </xdr:from>
    <xdr:to>
      <xdr:col>55</xdr:col>
      <xdr:colOff>50800</xdr:colOff>
      <xdr:row>97</xdr:row>
      <xdr:rowOff>144145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7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65405</xdr:rowOff>
    </xdr:from>
    <xdr:ext cx="534670" cy="25209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2460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32,000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65405</xdr:rowOff>
    </xdr:from>
    <xdr:to>
      <xdr:col>50</xdr:col>
      <xdr:colOff>165100</xdr:colOff>
      <xdr:row>97</xdr:row>
      <xdr:rowOff>167005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12065</xdr:rowOff>
    </xdr:from>
    <xdr:ext cx="527685"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1965" y="1647126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70485</xdr:rowOff>
    </xdr:from>
    <xdr:to>
      <xdr:col>46</xdr:col>
      <xdr:colOff>38100</xdr:colOff>
      <xdr:row>99</xdr:row>
      <xdr:rowOff>635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7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163195</xdr:rowOff>
    </xdr:from>
    <xdr:ext cx="527685"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2965" y="169652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13,720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164465</xdr:rowOff>
    </xdr:from>
    <xdr:to>
      <xdr:col>41</xdr:col>
      <xdr:colOff>101600</xdr:colOff>
      <xdr:row>98</xdr:row>
      <xdr:rowOff>94615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86360</xdr:rowOff>
    </xdr:from>
    <xdr:ext cx="527685" cy="25209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3965" y="168884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20,803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156210</xdr:rowOff>
    </xdr:from>
    <xdr:to>
      <xdr:col>36</xdr:col>
      <xdr:colOff>165100</xdr:colOff>
      <xdr:row>96</xdr:row>
      <xdr:rowOff>86360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4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102870</xdr:rowOff>
    </xdr:from>
    <xdr:ext cx="527685"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4965" y="162191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2900" cy="218440"/>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1935" cy="259080"/>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080" y="6643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209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505" y="6316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209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505" y="5664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1495" cy="25908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209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57150</xdr:rowOff>
    </xdr:from>
    <xdr:to>
      <xdr:col>85</xdr:col>
      <xdr:colOff>126365</xdr:colOff>
      <xdr:row>39</xdr:row>
      <xdr:rowOff>99060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372100"/>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118745</xdr:rowOff>
    </xdr:from>
    <xdr:ext cx="249555" cy="259080"/>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8052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3810</xdr:rowOff>
    </xdr:from>
    <xdr:ext cx="534670" cy="259080"/>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47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43,286</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57150</xdr:rowOff>
    </xdr:from>
    <xdr:to>
      <xdr:col>86</xdr:col>
      <xdr:colOff>25400</xdr:colOff>
      <xdr:row>31</xdr:row>
      <xdr:rowOff>57150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37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57150</xdr:rowOff>
    </xdr:from>
    <xdr:to>
      <xdr:col>85</xdr:col>
      <xdr:colOff>127000</xdr:colOff>
      <xdr:row>39</xdr:row>
      <xdr:rowOff>57150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7437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163195</xdr:rowOff>
    </xdr:from>
    <xdr:ext cx="469900" cy="259080"/>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6782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13335</xdr:rowOff>
    </xdr:from>
    <xdr:to>
      <xdr:col>85</xdr:col>
      <xdr:colOff>177800</xdr:colOff>
      <xdr:row>39</xdr:row>
      <xdr:rowOff>114935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9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57150</xdr:rowOff>
    </xdr:from>
    <xdr:to>
      <xdr:col>81</xdr:col>
      <xdr:colOff>50800</xdr:colOff>
      <xdr:row>39</xdr:row>
      <xdr:rowOff>96520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7437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162560</xdr:rowOff>
    </xdr:from>
    <xdr:to>
      <xdr:col>81</xdr:col>
      <xdr:colOff>101600</xdr:colOff>
      <xdr:row>39</xdr:row>
      <xdr:rowOff>92710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109220</xdr:rowOff>
    </xdr:from>
    <xdr:ext cx="462915" cy="25209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350" y="645287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90805</xdr:rowOff>
    </xdr:from>
    <xdr:to>
      <xdr:col>76</xdr:col>
      <xdr:colOff>114300</xdr:colOff>
      <xdr:row>39</xdr:row>
      <xdr:rowOff>96520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773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147320</xdr:rowOff>
    </xdr:from>
    <xdr:to>
      <xdr:col>76</xdr:col>
      <xdr:colOff>165100</xdr:colOff>
      <xdr:row>39</xdr:row>
      <xdr:rowOff>77470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93980</xdr:rowOff>
    </xdr:from>
    <xdr:ext cx="462915"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350" y="64376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29210</xdr:rowOff>
    </xdr:from>
    <xdr:to>
      <xdr:col>71</xdr:col>
      <xdr:colOff>177800</xdr:colOff>
      <xdr:row>39</xdr:row>
      <xdr:rowOff>90805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544310"/>
          <a:ext cx="889000" cy="233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94615</xdr:rowOff>
    </xdr:from>
    <xdr:to>
      <xdr:col>72</xdr:col>
      <xdr:colOff>38100</xdr:colOff>
      <xdr:row>39</xdr:row>
      <xdr:rowOff>24765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41275</xdr:rowOff>
    </xdr:from>
    <xdr:ext cx="462915" cy="25209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350" y="638492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101600</xdr:rowOff>
    </xdr:from>
    <xdr:to>
      <xdr:col>67</xdr:col>
      <xdr:colOff>101600</xdr:colOff>
      <xdr:row>39</xdr:row>
      <xdr:rowOff>31750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22860</xdr:rowOff>
    </xdr:from>
    <xdr:ext cx="462915"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350" y="67094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39</xdr:row>
      <xdr:rowOff>6350</xdr:rowOff>
    </xdr:from>
    <xdr:to>
      <xdr:col>85</xdr:col>
      <xdr:colOff>177800</xdr:colOff>
      <xdr:row>39</xdr:row>
      <xdr:rowOff>107950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137160</xdr:rowOff>
    </xdr:from>
    <xdr:ext cx="469900" cy="259080"/>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480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6350</xdr:rowOff>
    </xdr:from>
    <xdr:to>
      <xdr:col>81</xdr:col>
      <xdr:colOff>101600</xdr:colOff>
      <xdr:row>39</xdr:row>
      <xdr:rowOff>107950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99060</xdr:rowOff>
    </xdr:from>
    <xdr:ext cx="462915" cy="25209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350" y="678561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45720</xdr:rowOff>
    </xdr:from>
    <xdr:to>
      <xdr:col>76</xdr:col>
      <xdr:colOff>165100</xdr:colOff>
      <xdr:row>39</xdr:row>
      <xdr:rowOff>147320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39</xdr:row>
      <xdr:rowOff>138430</xdr:rowOff>
    </xdr:from>
    <xdr:ext cx="31369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35455" y="682498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40640</xdr:rowOff>
    </xdr:from>
    <xdr:to>
      <xdr:col>72</xdr:col>
      <xdr:colOff>38100</xdr:colOff>
      <xdr:row>39</xdr:row>
      <xdr:rowOff>141605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27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132715</xdr:rowOff>
    </xdr:from>
    <xdr:ext cx="378460" cy="25209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4070" y="681926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149860</xdr:rowOff>
    </xdr:from>
    <xdr:to>
      <xdr:col>67</xdr:col>
      <xdr:colOff>101600</xdr:colOff>
      <xdr:row>38</xdr:row>
      <xdr:rowOff>80010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96520</xdr:rowOff>
    </xdr:from>
    <xdr:ext cx="462915" cy="25908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350" y="62687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2900" cy="218440"/>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1935" cy="25209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080" y="9255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1935" cy="25209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080" y="8112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2570" cy="259080"/>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2570"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257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257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257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257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257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2570"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2900" cy="218440"/>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1935" cy="259080"/>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080" y="13501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209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505" y="13174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209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505" y="12522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8645"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370" y="11868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8645" cy="25209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92075</xdr:rowOff>
    </xdr:from>
    <xdr:to>
      <xdr:col>85</xdr:col>
      <xdr:colOff>126365</xdr:colOff>
      <xdr:row>78</xdr:row>
      <xdr:rowOff>156210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1922125"/>
          <a:ext cx="1270" cy="1607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160020</xdr:rowOff>
    </xdr:from>
    <xdr:ext cx="469900" cy="259080"/>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33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7,008</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156210</xdr:rowOff>
    </xdr:from>
    <xdr:to>
      <xdr:col>86</xdr:col>
      <xdr:colOff>25400</xdr:colOff>
      <xdr:row>78</xdr:row>
      <xdr:rowOff>156210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29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38735</xdr:rowOff>
    </xdr:from>
    <xdr:ext cx="598805" cy="259080"/>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6973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105,430</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92075</xdr:rowOff>
    </xdr:from>
    <xdr:to>
      <xdr:col>86</xdr:col>
      <xdr:colOff>25400</xdr:colOff>
      <xdr:row>69</xdr:row>
      <xdr:rowOff>92075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1922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17780</xdr:rowOff>
    </xdr:from>
    <xdr:to>
      <xdr:col>85</xdr:col>
      <xdr:colOff>127000</xdr:colOff>
      <xdr:row>71</xdr:row>
      <xdr:rowOff>130810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190730"/>
          <a:ext cx="8382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155575</xdr:rowOff>
    </xdr:from>
    <xdr:ext cx="534670" cy="25209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1432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34,101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6350</xdr:rowOff>
    </xdr:from>
    <xdr:to>
      <xdr:col>85</xdr:col>
      <xdr:colOff>177800</xdr:colOff>
      <xdr:row>76</xdr:row>
      <xdr:rowOff>107315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36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130810</xdr:rowOff>
    </xdr:from>
    <xdr:to>
      <xdr:col>81</xdr:col>
      <xdr:colOff>50800</xdr:colOff>
      <xdr:row>71</xdr:row>
      <xdr:rowOff>135255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3037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15240</xdr:rowOff>
    </xdr:from>
    <xdr:to>
      <xdr:col>81</xdr:col>
      <xdr:colOff>101600</xdr:colOff>
      <xdr:row>76</xdr:row>
      <xdr:rowOff>116840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107950</xdr:rowOff>
    </xdr:from>
    <xdr:ext cx="527685"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3965" y="131381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69</xdr:row>
      <xdr:rowOff>170815</xdr:rowOff>
    </xdr:from>
    <xdr:to>
      <xdr:col>76</xdr:col>
      <xdr:colOff>114300</xdr:colOff>
      <xdr:row>71</xdr:row>
      <xdr:rowOff>135255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2000865"/>
          <a:ext cx="889000" cy="307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31115</xdr:rowOff>
    </xdr:from>
    <xdr:to>
      <xdr:col>76</xdr:col>
      <xdr:colOff>165100</xdr:colOff>
      <xdr:row>76</xdr:row>
      <xdr:rowOff>132715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6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123825</xdr:rowOff>
    </xdr:from>
    <xdr:ext cx="527685" cy="25209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4965" y="131540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69</xdr:row>
      <xdr:rowOff>170815</xdr:rowOff>
    </xdr:from>
    <xdr:to>
      <xdr:col>71</xdr:col>
      <xdr:colOff>177800</xdr:colOff>
      <xdr:row>72</xdr:row>
      <xdr:rowOff>53340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000865"/>
          <a:ext cx="889000" cy="396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52705</xdr:rowOff>
    </xdr:from>
    <xdr:to>
      <xdr:col>72</xdr:col>
      <xdr:colOff>38100</xdr:colOff>
      <xdr:row>76</xdr:row>
      <xdr:rowOff>154940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82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145415</xdr:rowOff>
    </xdr:from>
    <xdr:ext cx="527685" cy="25209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5965" y="1317561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163195</xdr:rowOff>
    </xdr:from>
    <xdr:to>
      <xdr:col>67</xdr:col>
      <xdr:colOff>101600</xdr:colOff>
      <xdr:row>76</xdr:row>
      <xdr:rowOff>93345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84455</xdr:rowOff>
    </xdr:from>
    <xdr:ext cx="527685"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6965" y="131146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34,966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70</xdr:row>
      <xdr:rowOff>137795</xdr:rowOff>
    </xdr:from>
    <xdr:to>
      <xdr:col>85</xdr:col>
      <xdr:colOff>177800</xdr:colOff>
      <xdr:row>71</xdr:row>
      <xdr:rowOff>67945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1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160655</xdr:rowOff>
    </xdr:from>
    <xdr:ext cx="534670" cy="259080"/>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1990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88,988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71</xdr:row>
      <xdr:rowOff>80010</xdr:rowOff>
    </xdr:from>
    <xdr:to>
      <xdr:col>81</xdr:col>
      <xdr:colOff>101600</xdr:colOff>
      <xdr:row>72</xdr:row>
      <xdr:rowOff>10160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25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70</xdr:row>
      <xdr:rowOff>26670</xdr:rowOff>
    </xdr:from>
    <xdr:ext cx="527685"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3965" y="120281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71</xdr:row>
      <xdr:rowOff>84455</xdr:rowOff>
    </xdr:from>
    <xdr:to>
      <xdr:col>76</xdr:col>
      <xdr:colOff>165100</xdr:colOff>
      <xdr:row>72</xdr:row>
      <xdr:rowOff>14605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25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70</xdr:row>
      <xdr:rowOff>31115</xdr:rowOff>
    </xdr:from>
    <xdr:ext cx="527685" cy="25209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4965" y="1203261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81,779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69</xdr:row>
      <xdr:rowOff>120650</xdr:rowOff>
    </xdr:from>
    <xdr:to>
      <xdr:col>72</xdr:col>
      <xdr:colOff>38100</xdr:colOff>
      <xdr:row>70</xdr:row>
      <xdr:rowOff>50165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1950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68</xdr:row>
      <xdr:rowOff>66675</xdr:rowOff>
    </xdr:from>
    <xdr:ext cx="591820" cy="25209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580" y="1172527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100,577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72</xdr:row>
      <xdr:rowOff>2540</xdr:rowOff>
    </xdr:from>
    <xdr:to>
      <xdr:col>67</xdr:col>
      <xdr:colOff>101600</xdr:colOff>
      <xdr:row>72</xdr:row>
      <xdr:rowOff>104140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34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70</xdr:row>
      <xdr:rowOff>120650</xdr:rowOff>
    </xdr:from>
    <xdr:ext cx="527685" cy="25209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6965" y="121221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76,307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2900" cy="21844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1935" cy="25209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080" y="16799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8645" cy="25209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370" y="16342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8645" cy="25209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370" y="15885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8645" cy="25209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370" y="15427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8645" cy="25209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64135</xdr:rowOff>
    </xdr:from>
    <xdr:to>
      <xdr:col>85</xdr:col>
      <xdr:colOff>126365</xdr:colOff>
      <xdr:row>98</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494635"/>
          <a:ext cx="127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143510</xdr:rowOff>
    </xdr:from>
    <xdr:ext cx="313690" cy="25209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5610"/>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10795</xdr:rowOff>
    </xdr:from>
    <xdr:ext cx="598805" cy="2584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2698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316,537</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64135</xdr:rowOff>
    </xdr:from>
    <xdr:to>
      <xdr:col>86</xdr:col>
      <xdr:colOff>25400</xdr:colOff>
      <xdr:row>90</xdr:row>
      <xdr:rowOff>64135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494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106680</xdr:rowOff>
    </xdr:from>
    <xdr:to>
      <xdr:col>85</xdr:col>
      <xdr:colOff>127000</xdr:colOff>
      <xdr:row>98</xdr:row>
      <xdr:rowOff>118745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90878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10795</xdr:rowOff>
    </xdr:from>
    <xdr:ext cx="534670" cy="2584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414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159385</xdr:rowOff>
    </xdr:from>
    <xdr:to>
      <xdr:col>85</xdr:col>
      <xdr:colOff>177800</xdr:colOff>
      <xdr:row>98</xdr:row>
      <xdr:rowOff>89535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118745</xdr:rowOff>
    </xdr:from>
    <xdr:to>
      <xdr:col>81</xdr:col>
      <xdr:colOff>50800</xdr:colOff>
      <xdr:row>98</xdr:row>
      <xdr:rowOff>118745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9208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150495</xdr:rowOff>
    </xdr:from>
    <xdr:to>
      <xdr:col>81</xdr:col>
      <xdr:colOff>101600</xdr:colOff>
      <xdr:row>98</xdr:row>
      <xdr:rowOff>80645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8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97790</xdr:rowOff>
    </xdr:from>
    <xdr:ext cx="527685" cy="25209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3965" y="165569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24,034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118745</xdr:rowOff>
    </xdr:from>
    <xdr:to>
      <xdr:col>76</xdr:col>
      <xdr:colOff>114300</xdr:colOff>
      <xdr:row>98</xdr:row>
      <xdr:rowOff>126365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92084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136525</xdr:rowOff>
    </xdr:from>
    <xdr:to>
      <xdr:col>76</xdr:col>
      <xdr:colOff>165100</xdr:colOff>
      <xdr:row>98</xdr:row>
      <xdr:rowOff>66675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6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83185</xdr:rowOff>
    </xdr:from>
    <xdr:ext cx="527685"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4965" y="165423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126365</xdr:rowOff>
    </xdr:from>
    <xdr:to>
      <xdr:col>71</xdr:col>
      <xdr:colOff>177800</xdr:colOff>
      <xdr:row>98</xdr:row>
      <xdr:rowOff>134620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92846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12065</xdr:rowOff>
    </xdr:from>
    <xdr:to>
      <xdr:col>72</xdr:col>
      <xdr:colOff>38100</xdr:colOff>
      <xdr:row>98</xdr:row>
      <xdr:rowOff>113665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81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130175</xdr:rowOff>
    </xdr:from>
    <xdr:ext cx="527685"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5965" y="165893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22860</xdr:rowOff>
    </xdr:from>
    <xdr:to>
      <xdr:col>67</xdr:col>
      <xdr:colOff>101600</xdr:colOff>
      <xdr:row>98</xdr:row>
      <xdr:rowOff>124460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140970</xdr:rowOff>
    </xdr:from>
    <xdr:ext cx="527685"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6965" y="166001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14,444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98</xdr:row>
      <xdr:rowOff>55880</xdr:rowOff>
    </xdr:from>
    <xdr:to>
      <xdr:col>85</xdr:col>
      <xdr:colOff>177800</xdr:colOff>
      <xdr:row>98</xdr:row>
      <xdr:rowOff>157480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142240</xdr:rowOff>
    </xdr:from>
    <xdr:ext cx="469900" cy="259080"/>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72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67945</xdr:rowOff>
    </xdr:from>
    <xdr:to>
      <xdr:col>81</xdr:col>
      <xdr:colOff>101600</xdr:colOff>
      <xdr:row>98</xdr:row>
      <xdr:rowOff>169545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160655</xdr:rowOff>
    </xdr:from>
    <xdr:ext cx="462915"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350" y="169627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67945</xdr:rowOff>
    </xdr:from>
    <xdr:to>
      <xdr:col>76</xdr:col>
      <xdr:colOff>165100</xdr:colOff>
      <xdr:row>98</xdr:row>
      <xdr:rowOff>169545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160655</xdr:rowOff>
    </xdr:from>
    <xdr:ext cx="462915"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350" y="169627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75565</xdr:rowOff>
    </xdr:from>
    <xdr:to>
      <xdr:col>72</xdr:col>
      <xdr:colOff>38100</xdr:colOff>
      <xdr:row>99</xdr:row>
      <xdr:rowOff>6350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77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168275</xdr:rowOff>
    </xdr:from>
    <xdr:ext cx="462915" cy="25209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350" y="1697037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83820</xdr:rowOff>
    </xdr:from>
    <xdr:to>
      <xdr:col>67</xdr:col>
      <xdr:colOff>101600</xdr:colOff>
      <xdr:row>99</xdr:row>
      <xdr:rowOff>13970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8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5080</xdr:rowOff>
    </xdr:from>
    <xdr:ext cx="462915"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350" y="169786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900" cy="218440"/>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1935" cy="25209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080" y="6512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0375" cy="25209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640" y="60553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209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505" y="5598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209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505" y="5140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209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13335</xdr:rowOff>
    </xdr:from>
    <xdr:to>
      <xdr:col>116</xdr:col>
      <xdr:colOff>62865</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56835"/>
          <a:ext cx="127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209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132080</xdr:rowOff>
    </xdr:from>
    <xdr:ext cx="534670" cy="25209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3268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16,385</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13335</xdr:rowOff>
    </xdr:from>
    <xdr:to>
      <xdr:col>116</xdr:col>
      <xdr:colOff>152400</xdr:colOff>
      <xdr:row>30</xdr:row>
      <xdr:rowOff>13335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56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83820</xdr:rowOff>
    </xdr:from>
    <xdr:ext cx="469900" cy="259080"/>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2560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2,179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60960</xdr:rowOff>
    </xdr:from>
    <xdr:to>
      <xdr:col>116</xdr:col>
      <xdr:colOff>114300</xdr:colOff>
      <xdr:row>37</xdr:row>
      <xdr:rowOff>162560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71755</xdr:rowOff>
    </xdr:from>
    <xdr:to>
      <xdr:col>112</xdr:col>
      <xdr:colOff>38100</xdr:colOff>
      <xdr:row>38</xdr:row>
      <xdr:rowOff>1905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18415</xdr:rowOff>
    </xdr:from>
    <xdr:ext cx="462915" cy="25209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350" y="619061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93345</xdr:rowOff>
    </xdr:from>
    <xdr:to>
      <xdr:col>107</xdr:col>
      <xdr:colOff>101600</xdr:colOff>
      <xdr:row>38</xdr:row>
      <xdr:rowOff>23495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40640</xdr:rowOff>
    </xdr:from>
    <xdr:ext cx="462915" cy="25209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350" y="621284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52070</xdr:rowOff>
    </xdr:from>
    <xdr:to>
      <xdr:col>102</xdr:col>
      <xdr:colOff>165100</xdr:colOff>
      <xdr:row>37</xdr:row>
      <xdr:rowOff>153670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170180</xdr:rowOff>
    </xdr:from>
    <xdr:ext cx="462915"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350" y="61709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140970</xdr:rowOff>
    </xdr:from>
    <xdr:to>
      <xdr:col>98</xdr:col>
      <xdr:colOff>38100</xdr:colOff>
      <xdr:row>38</xdr:row>
      <xdr:rowOff>71120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87630</xdr:rowOff>
    </xdr:from>
    <xdr:ext cx="462915" cy="25209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350" y="625983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257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257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257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2570"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900" cy="21844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1935" cy="25209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080" y="9941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54610</xdr:rowOff>
    </xdr:from>
    <xdr:ext cx="460375" cy="25209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640" y="94843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209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505" y="9027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209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505" y="8569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209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8112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109855</xdr:rowOff>
    </xdr:from>
    <xdr:to>
      <xdr:col>116</xdr:col>
      <xdr:colOff>62865</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82355"/>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209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6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56515</xdr:rowOff>
    </xdr:from>
    <xdr:ext cx="534670" cy="2584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575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15,324</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109855</xdr:rowOff>
    </xdr:from>
    <xdr:to>
      <xdr:col>116</xdr:col>
      <xdr:colOff>152400</xdr:colOff>
      <xdr:row>50</xdr:row>
      <xdr:rowOff>109855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82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30480</xdr:rowOff>
    </xdr:from>
    <xdr:to>
      <xdr:col>116</xdr:col>
      <xdr:colOff>63500</xdr:colOff>
      <xdr:row>58</xdr:row>
      <xdr:rowOff>88900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997458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26670</xdr:rowOff>
    </xdr:from>
    <xdr:ext cx="378460" cy="259080"/>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79932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3810</xdr:rowOff>
    </xdr:from>
    <xdr:to>
      <xdr:col>116</xdr:col>
      <xdr:colOff>114300</xdr:colOff>
      <xdr:row>58</xdr:row>
      <xdr:rowOff>105410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9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30480</xdr:rowOff>
    </xdr:from>
    <xdr:to>
      <xdr:col>111</xdr:col>
      <xdr:colOff>177800</xdr:colOff>
      <xdr:row>58</xdr:row>
      <xdr:rowOff>52070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997458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635</xdr:rowOff>
    </xdr:from>
    <xdr:to>
      <xdr:col>112</xdr:col>
      <xdr:colOff>38100</xdr:colOff>
      <xdr:row>58</xdr:row>
      <xdr:rowOff>102235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58</xdr:row>
      <xdr:rowOff>93345</xdr:rowOff>
    </xdr:from>
    <xdr:ext cx="378460" cy="25908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4070" y="100374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40640</xdr:rowOff>
    </xdr:from>
    <xdr:to>
      <xdr:col>107</xdr:col>
      <xdr:colOff>50800</xdr:colOff>
      <xdr:row>58</xdr:row>
      <xdr:rowOff>52070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99847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160655</xdr:rowOff>
    </xdr:from>
    <xdr:to>
      <xdr:col>107</xdr:col>
      <xdr:colOff>101600</xdr:colOff>
      <xdr:row>58</xdr:row>
      <xdr:rowOff>90805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107315</xdr:rowOff>
    </xdr:from>
    <xdr:ext cx="462915" cy="25908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350" y="970851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40640</xdr:rowOff>
    </xdr:from>
    <xdr:to>
      <xdr:col>102</xdr:col>
      <xdr:colOff>114300</xdr:colOff>
      <xdr:row>58</xdr:row>
      <xdr:rowOff>99060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998474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15875</xdr:rowOff>
    </xdr:from>
    <xdr:to>
      <xdr:col>102</xdr:col>
      <xdr:colOff>165100</xdr:colOff>
      <xdr:row>57</xdr:row>
      <xdr:rowOff>117475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133985</xdr:rowOff>
    </xdr:from>
    <xdr:ext cx="462915" cy="25209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350" y="956373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64770</xdr:rowOff>
    </xdr:from>
    <xdr:to>
      <xdr:col>98</xdr:col>
      <xdr:colOff>38100</xdr:colOff>
      <xdr:row>57</xdr:row>
      <xdr:rowOff>166370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11430</xdr:rowOff>
    </xdr:from>
    <xdr:ext cx="462915"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350" y="96126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38100</xdr:rowOff>
    </xdr:from>
    <xdr:to>
      <xdr:col>116</xdr:col>
      <xdr:colOff>114300</xdr:colOff>
      <xdr:row>58</xdr:row>
      <xdr:rowOff>139700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153670</xdr:rowOff>
    </xdr:from>
    <xdr:ext cx="378460" cy="259080"/>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263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151130</xdr:rowOff>
    </xdr:from>
    <xdr:to>
      <xdr:col>112</xdr:col>
      <xdr:colOff>38100</xdr:colOff>
      <xdr:row>58</xdr:row>
      <xdr:rowOff>81280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97790</xdr:rowOff>
    </xdr:from>
    <xdr:ext cx="462915" cy="25209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350" y="969899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1270</xdr:rowOff>
    </xdr:from>
    <xdr:to>
      <xdr:col>107</xdr:col>
      <xdr:colOff>101600</xdr:colOff>
      <xdr:row>58</xdr:row>
      <xdr:rowOff>102870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9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58</xdr:row>
      <xdr:rowOff>94615</xdr:rowOff>
    </xdr:from>
    <xdr:ext cx="37846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5070" y="100387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161290</xdr:rowOff>
    </xdr:from>
    <xdr:to>
      <xdr:col>102</xdr:col>
      <xdr:colOff>165100</xdr:colOff>
      <xdr:row>58</xdr:row>
      <xdr:rowOff>91440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93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82550</xdr:rowOff>
    </xdr:from>
    <xdr:ext cx="462915"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350" y="100266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48260</xdr:rowOff>
    </xdr:from>
    <xdr:to>
      <xdr:col>98</xdr:col>
      <xdr:colOff>38100</xdr:colOff>
      <xdr:row>58</xdr:row>
      <xdr:rowOff>149860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58</xdr:row>
      <xdr:rowOff>140970</xdr:rowOff>
    </xdr:from>
    <xdr:ext cx="37846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7070" y="10085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46,605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2900" cy="21844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1935" cy="25209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080" y="13827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209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505" y="12684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88645" cy="25908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370" y="1192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8645" cy="25209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139700</xdr:rowOff>
    </xdr:from>
    <xdr:to>
      <xdr:col>116</xdr:col>
      <xdr:colOff>62865</xdr:colOff>
      <xdr:row>78</xdr:row>
      <xdr:rowOff>112395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69750"/>
          <a:ext cx="127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116205</xdr:rowOff>
    </xdr:from>
    <xdr:ext cx="534670" cy="259080"/>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89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25,439</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112395</xdr:rowOff>
    </xdr:from>
    <xdr:to>
      <xdr:col>116</xdr:col>
      <xdr:colOff>152400</xdr:colOff>
      <xdr:row>78</xdr:row>
      <xdr:rowOff>112395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8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86360</xdr:rowOff>
    </xdr:from>
    <xdr:ext cx="598805" cy="25209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4496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104,998</a:t>
          </a:r>
          <a:endParaRPr kumimoji="1" lang="ja-JP" altLang="en-US" sz="1000" b="1">
            <a:latin typeface="ＭＳ Ｐゴシック"/>
            <a:ea typeface="ＭＳ Ｐゴシック"/>
          </a:endParaRPr>
        </a:p>
      </xdr:txBody>
    </xdr:sp>
    <xdr:clientData/>
  </xdr:oneCellAnchor>
  <xdr:twoCellAnchor>
    <xdr:from>
      <xdr:col>115</xdr:col>
      <xdr:colOff>165100</xdr:colOff>
      <xdr:row>69</xdr:row>
      <xdr:rowOff>139700</xdr:rowOff>
    </xdr:from>
    <xdr:to>
      <xdr:col>116</xdr:col>
      <xdr:colOff>152400</xdr:colOff>
      <xdr:row>69</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69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69</xdr:row>
      <xdr:rowOff>139700</xdr:rowOff>
    </xdr:from>
    <xdr:to>
      <xdr:col>116</xdr:col>
      <xdr:colOff>63500</xdr:colOff>
      <xdr:row>70</xdr:row>
      <xdr:rowOff>43815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1969750"/>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118745</xdr:rowOff>
    </xdr:from>
    <xdr:ext cx="534670" cy="259080"/>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31489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39,299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140335</xdr:rowOff>
    </xdr:from>
    <xdr:to>
      <xdr:col>116</xdr:col>
      <xdr:colOff>114300</xdr:colOff>
      <xdr:row>77</xdr:row>
      <xdr:rowOff>70485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17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43815</xdr:rowOff>
    </xdr:from>
    <xdr:to>
      <xdr:col>111</xdr:col>
      <xdr:colOff>177800</xdr:colOff>
      <xdr:row>70</xdr:row>
      <xdr:rowOff>91440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04531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170180</xdr:rowOff>
    </xdr:from>
    <xdr:to>
      <xdr:col>112</xdr:col>
      <xdr:colOff>38100</xdr:colOff>
      <xdr:row>77</xdr:row>
      <xdr:rowOff>100330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2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91440</xdr:rowOff>
    </xdr:from>
    <xdr:ext cx="527685" cy="25908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5965" y="132930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37,733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70</xdr:row>
      <xdr:rowOff>91440</xdr:rowOff>
    </xdr:from>
    <xdr:to>
      <xdr:col>107</xdr:col>
      <xdr:colOff>50800</xdr:colOff>
      <xdr:row>70</xdr:row>
      <xdr:rowOff>138430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09294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16510</xdr:rowOff>
    </xdr:from>
    <xdr:to>
      <xdr:col>107</xdr:col>
      <xdr:colOff>101600</xdr:colOff>
      <xdr:row>77</xdr:row>
      <xdr:rowOff>118110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109220</xdr:rowOff>
    </xdr:from>
    <xdr:ext cx="527685" cy="25209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6965" y="133108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70</xdr:row>
      <xdr:rowOff>138430</xdr:rowOff>
    </xdr:from>
    <xdr:to>
      <xdr:col>102</xdr:col>
      <xdr:colOff>114300</xdr:colOff>
      <xdr:row>71</xdr:row>
      <xdr:rowOff>12700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1399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153670</xdr:rowOff>
    </xdr:from>
    <xdr:to>
      <xdr:col>102</xdr:col>
      <xdr:colOff>165100</xdr:colOff>
      <xdr:row>77</xdr:row>
      <xdr:rowOff>83820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18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74930</xdr:rowOff>
    </xdr:from>
    <xdr:ext cx="527685" cy="25209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7965" y="132765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54610</xdr:rowOff>
    </xdr:from>
    <xdr:to>
      <xdr:col>98</xdr:col>
      <xdr:colOff>38100</xdr:colOff>
      <xdr:row>76</xdr:row>
      <xdr:rowOff>156210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08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147320</xdr:rowOff>
    </xdr:from>
    <xdr:ext cx="527685" cy="25908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8965" y="131775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43,811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69</xdr:row>
      <xdr:rowOff>88900</xdr:rowOff>
    </xdr:from>
    <xdr:to>
      <xdr:col>116</xdr:col>
      <xdr:colOff>114300</xdr:colOff>
      <xdr:row>70</xdr:row>
      <xdr:rowOff>19050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191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41910</xdr:rowOff>
    </xdr:from>
    <xdr:ext cx="598805" cy="25209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187196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104,998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69</xdr:row>
      <xdr:rowOff>164465</xdr:rowOff>
    </xdr:from>
    <xdr:to>
      <xdr:col>112</xdr:col>
      <xdr:colOff>38100</xdr:colOff>
      <xdr:row>70</xdr:row>
      <xdr:rowOff>94615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199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68</xdr:row>
      <xdr:rowOff>111125</xdr:rowOff>
    </xdr:from>
    <xdr:ext cx="591820" cy="25209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23580" y="1176972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101,021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70</xdr:row>
      <xdr:rowOff>40640</xdr:rowOff>
    </xdr:from>
    <xdr:to>
      <xdr:col>107</xdr:col>
      <xdr:colOff>101600</xdr:colOff>
      <xdr:row>70</xdr:row>
      <xdr:rowOff>142240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04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68</xdr:row>
      <xdr:rowOff>158750</xdr:rowOff>
    </xdr:from>
    <xdr:ext cx="527685"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6965" y="118173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98,534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70</xdr:row>
      <xdr:rowOff>87630</xdr:rowOff>
    </xdr:from>
    <xdr:to>
      <xdr:col>102</xdr:col>
      <xdr:colOff>165100</xdr:colOff>
      <xdr:row>71</xdr:row>
      <xdr:rowOff>17780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08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69</xdr:row>
      <xdr:rowOff>34290</xdr:rowOff>
    </xdr:from>
    <xdr:ext cx="527685"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7965" y="118643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96,059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70</xdr:row>
      <xdr:rowOff>133350</xdr:rowOff>
    </xdr:from>
    <xdr:to>
      <xdr:col>98</xdr:col>
      <xdr:colOff>38100</xdr:colOff>
      <xdr:row>71</xdr:row>
      <xdr:rowOff>63500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13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69</xdr:row>
      <xdr:rowOff>80010</xdr:rowOff>
    </xdr:from>
    <xdr:ext cx="527685"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8965" y="119100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93,655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2900" cy="218440"/>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1935" cy="25209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080" y="16113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1935" cy="25209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080" y="14970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2570"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257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257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257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257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257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257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257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人口減少により、住民一人当たりのコストは全体的に増加傾向であることに加え、多くの費目で類似団体平均を上回っており、合併後の歳出のスリム化が出来ていない状況にあることが分かる。</a:t>
          </a: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本年度は、後年度公債費を抑制するために繰上償還を実施したことから公債費が増加している。また、つばきこども園新築等の大規模事業に係る元金償還が開始し、今後も公債費は類似団体平均を大きく上回る水準で推移する見込みである。</a:t>
          </a:r>
          <a:endParaRPr kumimoji="1" lang="en-US" altLang="ja-JP" sz="1300">
            <a:solidFill>
              <a:sysClr val="windowText" lastClr="00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繰出金は、これまで同様に類似団体中１位であり当町の財政における大きな負担であるが、下水道事業に対し毎年１０億円近い額の繰出金は、料金改定等を行ったとしても、即時的に解消されるものではなく、財政負担においては最大の課題になっている。</a:t>
          </a:r>
          <a:endParaRPr kumimoji="1" lang="en-US" altLang="ja-JP" sz="1300">
            <a:solidFill>
              <a:srgbClr val="FF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今後も、普通建設事業費の緊縮などによる公債費の抑制と、繰出金への対策に努めなければならない。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京都府与謝野町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19,777
19,660
108.38
12,360,664
12,295,245
25,215
7,759,544
12,109,377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17.6
89.1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09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209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900" cy="21844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0375" cy="25209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037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037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0375" cy="25209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037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037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0375" cy="25209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106680</xdr:rowOff>
    </xdr:from>
    <xdr:to>
      <xdr:col>24</xdr:col>
      <xdr:colOff>62865</xdr:colOff>
      <xdr:row>37</xdr:row>
      <xdr:rowOff>161925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180"/>
          <a:ext cx="1270" cy="1255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166370</xdr:rowOff>
    </xdr:from>
    <xdr:ext cx="469900" cy="25209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002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2,592</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161925</xdr:rowOff>
    </xdr:from>
    <xdr:to>
      <xdr:col>24</xdr:col>
      <xdr:colOff>152400</xdr:colOff>
      <xdr:row>37</xdr:row>
      <xdr:rowOff>161925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53340</xdr:rowOff>
    </xdr:from>
    <xdr:ext cx="469900" cy="25209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39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5,887</a:t>
          </a:r>
          <a:endParaRPr kumimoji="1" lang="ja-JP" altLang="en-US" sz="1000" b="1">
            <a:latin typeface="ＭＳ Ｐゴシック"/>
          </a:endParaRPr>
        </a:p>
      </xdr:txBody>
    </xdr:sp>
    <xdr:clientData/>
  </xdr:oneCellAnchor>
  <xdr:twoCellAnchor>
    <xdr:from>
      <xdr:col>23</xdr:col>
      <xdr:colOff>165100</xdr:colOff>
      <xdr:row>30</xdr:row>
      <xdr:rowOff>106680</xdr:rowOff>
    </xdr:from>
    <xdr:to>
      <xdr:col>24</xdr:col>
      <xdr:colOff>152400</xdr:colOff>
      <xdr:row>30</xdr:row>
      <xdr:rowOff>106680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45085</xdr:rowOff>
    </xdr:from>
    <xdr:to>
      <xdr:col>24</xdr:col>
      <xdr:colOff>63500</xdr:colOff>
      <xdr:row>31</xdr:row>
      <xdr:rowOff>146050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60035"/>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146050</xdr:rowOff>
    </xdr:from>
    <xdr:ext cx="469900" cy="25209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35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167640</xdr:rowOff>
    </xdr:from>
    <xdr:to>
      <xdr:col>24</xdr:col>
      <xdr:colOff>114300</xdr:colOff>
      <xdr:row>35</xdr:row>
      <xdr:rowOff>97790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146050</xdr:rowOff>
    </xdr:from>
    <xdr:to>
      <xdr:col>19</xdr:col>
      <xdr:colOff>177800</xdr:colOff>
      <xdr:row>32</xdr:row>
      <xdr:rowOff>52070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6100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132080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122555</xdr:rowOff>
    </xdr:from>
    <xdr:ext cx="462915" cy="25209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12330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52070</xdr:rowOff>
    </xdr:from>
    <xdr:to>
      <xdr:col>15</xdr:col>
      <xdr:colOff>50800</xdr:colOff>
      <xdr:row>32</xdr:row>
      <xdr:rowOff>78105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3847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30480</xdr:rowOff>
    </xdr:from>
    <xdr:to>
      <xdr:col>15</xdr:col>
      <xdr:colOff>101600</xdr:colOff>
      <xdr:row>35</xdr:row>
      <xdr:rowOff>132080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123190</xdr:rowOff>
    </xdr:from>
    <xdr:ext cx="462915" cy="25209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12394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32</xdr:row>
      <xdr:rowOff>75565</xdr:rowOff>
    </xdr:from>
    <xdr:to>
      <xdr:col>10</xdr:col>
      <xdr:colOff>114300</xdr:colOff>
      <xdr:row>32</xdr:row>
      <xdr:rowOff>78105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619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125730</xdr:rowOff>
    </xdr:from>
    <xdr:to>
      <xdr:col>10</xdr:col>
      <xdr:colOff>165100</xdr:colOff>
      <xdr:row>35</xdr:row>
      <xdr:rowOff>55880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46990</xdr:rowOff>
    </xdr:from>
    <xdr:ext cx="46291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04774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151130</xdr:rowOff>
    </xdr:from>
    <xdr:ext cx="462915"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59804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30</xdr:row>
      <xdr:rowOff>166370</xdr:rowOff>
    </xdr:from>
    <xdr:to>
      <xdr:col>24</xdr:col>
      <xdr:colOff>114300</xdr:colOff>
      <xdr:row>31</xdr:row>
      <xdr:rowOff>95885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09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80645</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24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31</xdr:row>
      <xdr:rowOff>95250</xdr:rowOff>
    </xdr:from>
    <xdr:to>
      <xdr:col>20</xdr:col>
      <xdr:colOff>38100</xdr:colOff>
      <xdr:row>32</xdr:row>
      <xdr:rowOff>25400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1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30</xdr:row>
      <xdr:rowOff>41910</xdr:rowOff>
    </xdr:from>
    <xdr:ext cx="462915" cy="25209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18541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1270</xdr:rowOff>
    </xdr:from>
    <xdr:to>
      <xdr:col>15</xdr:col>
      <xdr:colOff>101600</xdr:colOff>
      <xdr:row>32</xdr:row>
      <xdr:rowOff>102870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30</xdr:row>
      <xdr:rowOff>119380</xdr:rowOff>
    </xdr:from>
    <xdr:ext cx="46291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26288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27305</xdr:rowOff>
    </xdr:from>
    <xdr:to>
      <xdr:col>10</xdr:col>
      <xdr:colOff>165100</xdr:colOff>
      <xdr:row>32</xdr:row>
      <xdr:rowOff>128905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1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30</xdr:row>
      <xdr:rowOff>145415</xdr:rowOff>
    </xdr:from>
    <xdr:ext cx="462915" cy="25209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28891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32</xdr:row>
      <xdr:rowOff>24765</xdr:rowOff>
    </xdr:from>
    <xdr:to>
      <xdr:col>6</xdr:col>
      <xdr:colOff>38100</xdr:colOff>
      <xdr:row>32</xdr:row>
      <xdr:rowOff>126365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1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30</xdr:row>
      <xdr:rowOff>143510</xdr:rowOff>
    </xdr:from>
    <xdr:ext cx="462915" cy="25209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528701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900" cy="21844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193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72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88645" cy="25209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745345"/>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88645" cy="25908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41895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88645" cy="25209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909320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88645" cy="2584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766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88645" cy="25908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439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8645" cy="25209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155575</xdr:rowOff>
    </xdr:from>
    <xdr:to>
      <xdr:col>24</xdr:col>
      <xdr:colOff>62865</xdr:colOff>
      <xdr:row>59</xdr:row>
      <xdr:rowOff>1905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075"/>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6350</xdr:rowOff>
    </xdr:from>
    <xdr:ext cx="534670" cy="25209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90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29,689</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1905</xdr:rowOff>
    </xdr:from>
    <xdr:to>
      <xdr:col>24</xdr:col>
      <xdr:colOff>152400</xdr:colOff>
      <xdr:row>59</xdr:row>
      <xdr:rowOff>1905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102235</xdr:rowOff>
    </xdr:from>
    <xdr:ext cx="598805" cy="2584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2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455,075</a:t>
          </a:r>
          <a:endParaRPr kumimoji="1" lang="ja-JP" altLang="en-US" sz="1000" b="1">
            <a:latin typeface="ＭＳ Ｐゴシック"/>
          </a:endParaRPr>
        </a:p>
      </xdr:txBody>
    </xdr:sp>
    <xdr:clientData/>
  </xdr:oneCellAnchor>
  <xdr:twoCellAnchor>
    <xdr:from>
      <xdr:col>23</xdr:col>
      <xdr:colOff>165100</xdr:colOff>
      <xdr:row>50</xdr:row>
      <xdr:rowOff>155575</xdr:rowOff>
    </xdr:from>
    <xdr:to>
      <xdr:col>24</xdr:col>
      <xdr:colOff>152400</xdr:colOff>
      <xdr:row>50</xdr:row>
      <xdr:rowOff>155575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43815</xdr:rowOff>
    </xdr:from>
    <xdr:to>
      <xdr:col>24</xdr:col>
      <xdr:colOff>63500</xdr:colOff>
      <xdr:row>58</xdr:row>
      <xdr:rowOff>52070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8791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145415</xdr:rowOff>
    </xdr:from>
    <xdr:ext cx="534670" cy="25209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1806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167005</xdr:rowOff>
    </xdr:from>
    <xdr:to>
      <xdr:col>24</xdr:col>
      <xdr:colOff>114300</xdr:colOff>
      <xdr:row>58</xdr:row>
      <xdr:rowOff>97790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52070</xdr:rowOff>
    </xdr:from>
    <xdr:to>
      <xdr:col>19</xdr:col>
      <xdr:colOff>177800</xdr:colOff>
      <xdr:row>58</xdr:row>
      <xdr:rowOff>72390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9617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161290</xdr:rowOff>
    </xdr:from>
    <xdr:to>
      <xdr:col>20</xdr:col>
      <xdr:colOff>38100</xdr:colOff>
      <xdr:row>58</xdr:row>
      <xdr:rowOff>91440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107950</xdr:rowOff>
    </xdr:from>
    <xdr:ext cx="527685" cy="259080"/>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29965" y="97091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70,268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98425</xdr:rowOff>
    </xdr:from>
    <xdr:to>
      <xdr:col>15</xdr:col>
      <xdr:colOff>50800</xdr:colOff>
      <xdr:row>58</xdr:row>
      <xdr:rowOff>72390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99625"/>
          <a:ext cx="889000" cy="316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154940</xdr:rowOff>
    </xdr:from>
    <xdr:to>
      <xdr:col>15</xdr:col>
      <xdr:colOff>101600</xdr:colOff>
      <xdr:row>58</xdr:row>
      <xdr:rowOff>85090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101600</xdr:rowOff>
    </xdr:from>
    <xdr:ext cx="527685"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0965" y="97028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98425</xdr:rowOff>
    </xdr:from>
    <xdr:to>
      <xdr:col>10</xdr:col>
      <xdr:colOff>114300</xdr:colOff>
      <xdr:row>58</xdr:row>
      <xdr:rowOff>92710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99625"/>
          <a:ext cx="889000" cy="337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17780</xdr:rowOff>
    </xdr:from>
    <xdr:to>
      <xdr:col>10</xdr:col>
      <xdr:colOff>165100</xdr:colOff>
      <xdr:row>56</xdr:row>
      <xdr:rowOff>118745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8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135255</xdr:rowOff>
    </xdr:from>
    <xdr:ext cx="591820" cy="25209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580" y="939355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167,061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6350</xdr:rowOff>
    </xdr:from>
    <xdr:to>
      <xdr:col>6</xdr:col>
      <xdr:colOff>38100</xdr:colOff>
      <xdr:row>58</xdr:row>
      <xdr:rowOff>107950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124460</xdr:rowOff>
    </xdr:from>
    <xdr:ext cx="527685"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2965" y="97256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164465</xdr:rowOff>
    </xdr:from>
    <xdr:to>
      <xdr:col>24</xdr:col>
      <xdr:colOff>114300</xdr:colOff>
      <xdr:row>58</xdr:row>
      <xdr:rowOff>94615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15875</xdr:rowOff>
    </xdr:from>
    <xdr:ext cx="534670" cy="259080"/>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88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69,304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635</xdr:rowOff>
    </xdr:from>
    <xdr:to>
      <xdr:col>20</xdr:col>
      <xdr:colOff>38100</xdr:colOff>
      <xdr:row>58</xdr:row>
      <xdr:rowOff>102235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93345</xdr:rowOff>
    </xdr:from>
    <xdr:ext cx="527685"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29965" y="100374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21590</xdr:rowOff>
    </xdr:from>
    <xdr:to>
      <xdr:col>15</xdr:col>
      <xdr:colOff>101600</xdr:colOff>
      <xdr:row>58</xdr:row>
      <xdr:rowOff>123190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114300</xdr:rowOff>
    </xdr:from>
    <xdr:ext cx="527685"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0965" y="100584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47625</xdr:rowOff>
    </xdr:from>
    <xdr:to>
      <xdr:col>10</xdr:col>
      <xdr:colOff>165100</xdr:colOff>
      <xdr:row>56</xdr:row>
      <xdr:rowOff>149225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140335</xdr:rowOff>
    </xdr:from>
    <xdr:ext cx="591820"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580" y="974153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157,662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41910</xdr:rowOff>
    </xdr:from>
    <xdr:to>
      <xdr:col>6</xdr:col>
      <xdr:colOff>38100</xdr:colOff>
      <xdr:row>58</xdr:row>
      <xdr:rowOff>143510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134620</xdr:rowOff>
    </xdr:from>
    <xdr:ext cx="527685" cy="25209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2965" y="100787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54,427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233,907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900" cy="21844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209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505" y="13827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8645"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446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8645"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3065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8645" cy="25209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684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8645"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30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8645" cy="25908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92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8645" cy="25209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xdr:rowOff>
    </xdr:from>
    <xdr:to>
      <xdr:col>24</xdr:col>
      <xdr:colOff>62865</xdr:colOff>
      <xdr:row>78</xdr:row>
      <xdr:rowOff>73660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311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77470</xdr:rowOff>
    </xdr:from>
    <xdr:ext cx="598805" cy="25209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57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118,683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73660</xdr:rowOff>
    </xdr:from>
    <xdr:to>
      <xdr:col>24</xdr:col>
      <xdr:colOff>152400</xdr:colOff>
      <xdr:row>78</xdr:row>
      <xdr:rowOff>73660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128270</xdr:rowOff>
    </xdr:from>
    <xdr:ext cx="598805" cy="25908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284,519</a:t>
          </a:r>
          <a:endParaRPr kumimoji="1" lang="ja-JP" altLang="en-US" sz="1000" b="1">
            <a:latin typeface="ＭＳ Ｐゴシック"/>
          </a:endParaRPr>
        </a:p>
      </xdr:txBody>
    </xdr:sp>
    <xdr:clientData/>
  </xdr:oneCellAnchor>
  <xdr:twoCellAnchor>
    <xdr:from>
      <xdr:col>23</xdr:col>
      <xdr:colOff>165100</xdr:colOff>
      <xdr:row>71</xdr:row>
      <xdr:rowOff>10160</xdr:rowOff>
    </xdr:from>
    <xdr:to>
      <xdr:col>24</xdr:col>
      <xdr:colOff>152400</xdr:colOff>
      <xdr:row>71</xdr:row>
      <xdr:rowOff>10160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9525</xdr:rowOff>
    </xdr:from>
    <xdr:to>
      <xdr:col>24</xdr:col>
      <xdr:colOff>63500</xdr:colOff>
      <xdr:row>75</xdr:row>
      <xdr:rowOff>114300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68275"/>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10795</xdr:rowOff>
    </xdr:from>
    <xdr:ext cx="598805" cy="2584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99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162,458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32385</xdr:rowOff>
    </xdr:from>
    <xdr:to>
      <xdr:col>24</xdr:col>
      <xdr:colOff>114300</xdr:colOff>
      <xdr:row>76</xdr:row>
      <xdr:rowOff>133985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53340</xdr:rowOff>
    </xdr:from>
    <xdr:to>
      <xdr:col>19</xdr:col>
      <xdr:colOff>177800</xdr:colOff>
      <xdr:row>75</xdr:row>
      <xdr:rowOff>114300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569190"/>
          <a:ext cx="889000" cy="403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104775</xdr:rowOff>
    </xdr:from>
    <xdr:to>
      <xdr:col>20</xdr:col>
      <xdr:colOff>38100</xdr:colOff>
      <xdr:row>77</xdr:row>
      <xdr:rowOff>34925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26035</xdr:rowOff>
    </xdr:from>
    <xdr:ext cx="591820" cy="25908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580" y="1322768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152,902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73</xdr:row>
      <xdr:rowOff>53340</xdr:rowOff>
    </xdr:from>
    <xdr:to>
      <xdr:col>15</xdr:col>
      <xdr:colOff>50800</xdr:colOff>
      <xdr:row>76</xdr:row>
      <xdr:rowOff>30480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569190"/>
          <a:ext cx="889000" cy="491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26670</xdr:rowOff>
    </xdr:from>
    <xdr:to>
      <xdr:col>15</xdr:col>
      <xdr:colOff>101600</xdr:colOff>
      <xdr:row>76</xdr:row>
      <xdr:rowOff>128270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119380</xdr:rowOff>
    </xdr:from>
    <xdr:ext cx="591820"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580" y="1314958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163,137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30480</xdr:rowOff>
    </xdr:from>
    <xdr:to>
      <xdr:col>10</xdr:col>
      <xdr:colOff>114300</xdr:colOff>
      <xdr:row>76</xdr:row>
      <xdr:rowOff>166370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60680"/>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83820</xdr:rowOff>
    </xdr:from>
    <xdr:to>
      <xdr:col>10</xdr:col>
      <xdr:colOff>165100</xdr:colOff>
      <xdr:row>78</xdr:row>
      <xdr:rowOff>13970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6350</xdr:rowOff>
    </xdr:from>
    <xdr:ext cx="591820" cy="25209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580" y="1337945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109220</xdr:rowOff>
    </xdr:from>
    <xdr:to>
      <xdr:col>6</xdr:col>
      <xdr:colOff>38100</xdr:colOff>
      <xdr:row>78</xdr:row>
      <xdr:rowOff>39370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30480</xdr:rowOff>
    </xdr:from>
    <xdr:ext cx="591820" cy="25209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580" y="1340358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130175</xdr:rowOff>
    </xdr:from>
    <xdr:to>
      <xdr:col>24</xdr:col>
      <xdr:colOff>114300</xdr:colOff>
      <xdr:row>75</xdr:row>
      <xdr:rowOff>60325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1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153035</xdr:rowOff>
    </xdr:from>
    <xdr:ext cx="598805" cy="259080"/>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688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194,556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63500</xdr:rowOff>
    </xdr:from>
    <xdr:to>
      <xdr:col>20</xdr:col>
      <xdr:colOff>38100</xdr:colOff>
      <xdr:row>75</xdr:row>
      <xdr:rowOff>165100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2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10160</xdr:rowOff>
    </xdr:from>
    <xdr:ext cx="59182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580" y="126974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180,852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73</xdr:row>
      <xdr:rowOff>2540</xdr:rowOff>
    </xdr:from>
    <xdr:to>
      <xdr:col>15</xdr:col>
      <xdr:colOff>101600</xdr:colOff>
      <xdr:row>73</xdr:row>
      <xdr:rowOff>104140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51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71</xdr:row>
      <xdr:rowOff>120650</xdr:rowOff>
    </xdr:from>
    <xdr:ext cx="591820" cy="25209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580" y="1229360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233,874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151130</xdr:rowOff>
    </xdr:from>
    <xdr:to>
      <xdr:col>10</xdr:col>
      <xdr:colOff>165100</xdr:colOff>
      <xdr:row>76</xdr:row>
      <xdr:rowOff>81280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0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97790</xdr:rowOff>
    </xdr:from>
    <xdr:ext cx="591820" cy="25209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580" y="1278509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169,302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115570</xdr:rowOff>
    </xdr:from>
    <xdr:to>
      <xdr:col>6</xdr:col>
      <xdr:colOff>38100</xdr:colOff>
      <xdr:row>77</xdr:row>
      <xdr:rowOff>45720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62230</xdr:rowOff>
    </xdr:from>
    <xdr:ext cx="591820" cy="25908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580" y="1292098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151,476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41,035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900" cy="21844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1935" cy="25209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080" y="17256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209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7995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5209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342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1495" cy="25209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5885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88645" cy="25209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427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8645" cy="25209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122555</xdr:rowOff>
    </xdr:from>
    <xdr:to>
      <xdr:col>24</xdr:col>
      <xdr:colOff>62865</xdr:colOff>
      <xdr:row>99</xdr:row>
      <xdr:rowOff>54610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724505"/>
          <a:ext cx="1270" cy="1303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58420</xdr:rowOff>
    </xdr:from>
    <xdr:ext cx="534670" cy="259080"/>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31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24,331</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54610</xdr:rowOff>
    </xdr:from>
    <xdr:to>
      <xdr:col>24</xdr:col>
      <xdr:colOff>152400</xdr:colOff>
      <xdr:row>99</xdr:row>
      <xdr:rowOff>54610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28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69215</xdr:rowOff>
    </xdr:from>
    <xdr:ext cx="598805" cy="259080"/>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997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109,876</a:t>
          </a:r>
          <a:endParaRPr kumimoji="1" lang="ja-JP" altLang="en-US" sz="1000" b="1">
            <a:latin typeface="ＭＳ Ｐゴシック"/>
          </a:endParaRPr>
        </a:p>
      </xdr:txBody>
    </xdr:sp>
    <xdr:clientData/>
  </xdr:oneCellAnchor>
  <xdr:twoCellAnchor>
    <xdr:from>
      <xdr:col>23</xdr:col>
      <xdr:colOff>165100</xdr:colOff>
      <xdr:row>91</xdr:row>
      <xdr:rowOff>122555</xdr:rowOff>
    </xdr:from>
    <xdr:to>
      <xdr:col>24</xdr:col>
      <xdr:colOff>152400</xdr:colOff>
      <xdr:row>91</xdr:row>
      <xdr:rowOff>122555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724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123190</xdr:rowOff>
    </xdr:from>
    <xdr:to>
      <xdr:col>24</xdr:col>
      <xdr:colOff>63500</xdr:colOff>
      <xdr:row>96</xdr:row>
      <xdr:rowOff>166370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8239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79375</xdr:rowOff>
    </xdr:from>
    <xdr:ext cx="534670" cy="2584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100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40,463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100965</xdr:rowOff>
    </xdr:from>
    <xdr:to>
      <xdr:col>24</xdr:col>
      <xdr:colOff>114300</xdr:colOff>
      <xdr:row>98</xdr:row>
      <xdr:rowOff>31115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123190</xdr:rowOff>
    </xdr:from>
    <xdr:to>
      <xdr:col>19</xdr:col>
      <xdr:colOff>177800</xdr:colOff>
      <xdr:row>96</xdr:row>
      <xdr:rowOff>165100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8239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60325</xdr:rowOff>
    </xdr:from>
    <xdr:to>
      <xdr:col>20</xdr:col>
      <xdr:colOff>38100</xdr:colOff>
      <xdr:row>97</xdr:row>
      <xdr:rowOff>161925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153035</xdr:rowOff>
    </xdr:from>
    <xdr:ext cx="527685" cy="25908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29965" y="167836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43,108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152400</xdr:rowOff>
    </xdr:from>
    <xdr:to>
      <xdr:col>15</xdr:col>
      <xdr:colOff>50800</xdr:colOff>
      <xdr:row>96</xdr:row>
      <xdr:rowOff>165100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440150"/>
          <a:ext cx="8890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71755</xdr:rowOff>
    </xdr:from>
    <xdr:to>
      <xdr:col>15</xdr:col>
      <xdr:colOff>101600</xdr:colOff>
      <xdr:row>98</xdr:row>
      <xdr:rowOff>1905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164465</xdr:rowOff>
    </xdr:from>
    <xdr:ext cx="527685"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0965" y="167951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90</xdr:row>
      <xdr:rowOff>6350</xdr:rowOff>
    </xdr:from>
    <xdr:to>
      <xdr:col>10</xdr:col>
      <xdr:colOff>114300</xdr:colOff>
      <xdr:row>95</xdr:row>
      <xdr:rowOff>152400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5436850"/>
          <a:ext cx="889000" cy="1003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148590</xdr:rowOff>
    </xdr:from>
    <xdr:to>
      <xdr:col>10</xdr:col>
      <xdr:colOff>165100</xdr:colOff>
      <xdr:row>98</xdr:row>
      <xdr:rowOff>78740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7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69850</xdr:rowOff>
    </xdr:from>
    <xdr:ext cx="52768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1965" y="168719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151130</xdr:rowOff>
    </xdr:from>
    <xdr:to>
      <xdr:col>6</xdr:col>
      <xdr:colOff>38100</xdr:colOff>
      <xdr:row>98</xdr:row>
      <xdr:rowOff>81280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8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72390</xdr:rowOff>
    </xdr:from>
    <xdr:ext cx="52768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2965" y="168744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115570</xdr:rowOff>
    </xdr:from>
    <xdr:to>
      <xdr:col>24</xdr:col>
      <xdr:colOff>114300</xdr:colOff>
      <xdr:row>97</xdr:row>
      <xdr:rowOff>45720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138430</xdr:rowOff>
    </xdr:from>
    <xdr:ext cx="534670" cy="259080"/>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26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50,768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72390</xdr:rowOff>
    </xdr:from>
    <xdr:to>
      <xdr:col>20</xdr:col>
      <xdr:colOff>38100</xdr:colOff>
      <xdr:row>97</xdr:row>
      <xdr:rowOff>2540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3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19050</xdr:rowOff>
    </xdr:from>
    <xdr:ext cx="527685" cy="25209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29965" y="163068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114300</xdr:rowOff>
    </xdr:from>
    <xdr:to>
      <xdr:col>15</xdr:col>
      <xdr:colOff>101600</xdr:colOff>
      <xdr:row>97</xdr:row>
      <xdr:rowOff>44450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60960</xdr:rowOff>
    </xdr:from>
    <xdr:ext cx="527685"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0965" y="163487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101600</xdr:rowOff>
    </xdr:from>
    <xdr:to>
      <xdr:col>10</xdr:col>
      <xdr:colOff>165100</xdr:colOff>
      <xdr:row>96</xdr:row>
      <xdr:rowOff>31750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8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48260</xdr:rowOff>
    </xdr:from>
    <xdr:ext cx="527685"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1965" y="161645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62,933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89</xdr:row>
      <xdr:rowOff>127000</xdr:rowOff>
    </xdr:from>
    <xdr:to>
      <xdr:col>6</xdr:col>
      <xdr:colOff>38100</xdr:colOff>
      <xdr:row>90</xdr:row>
      <xdr:rowOff>57150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53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88</xdr:row>
      <xdr:rowOff>73660</xdr:rowOff>
    </xdr:from>
    <xdr:ext cx="591820"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580" y="151612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128,759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2900" cy="21844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1935" cy="25908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080" y="6588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0375"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620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0375" cy="25209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5826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0375"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445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0375" cy="25908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064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209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139700</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83200"/>
          <a:ext cx="127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86360</xdr:rowOff>
    </xdr:from>
    <xdr:ext cx="469900" cy="25209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5841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7,601</a:t>
          </a:r>
          <a:endParaRPr kumimoji="1" lang="ja-JP" altLang="en-US" sz="1000" b="1">
            <a:latin typeface="ＭＳ Ｐゴシック"/>
          </a:endParaRPr>
        </a:p>
      </xdr:txBody>
    </xdr:sp>
    <xdr:clientData/>
  </xdr:oneCellAnchor>
  <xdr:twoCellAnchor>
    <xdr:from>
      <xdr:col>54</xdr:col>
      <xdr:colOff>101600</xdr:colOff>
      <xdr:row>30</xdr:row>
      <xdr:rowOff>139700</xdr:rowOff>
    </xdr:from>
    <xdr:to>
      <xdr:col>55</xdr:col>
      <xdr:colOff>88900</xdr:colOff>
      <xdr:row>30</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83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70485</xdr:rowOff>
    </xdr:from>
    <xdr:to>
      <xdr:col>55</xdr:col>
      <xdr:colOff>0</xdr:colOff>
      <xdr:row>38</xdr:row>
      <xdr:rowOff>86995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8558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52705</xdr:rowOff>
    </xdr:from>
    <xdr:ext cx="378460" cy="25209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67805"/>
          <a:ext cx="37846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74930</xdr:rowOff>
    </xdr:from>
    <xdr:to>
      <xdr:col>55</xdr:col>
      <xdr:colOff>50800</xdr:colOff>
      <xdr:row>39</xdr:row>
      <xdr:rowOff>4445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66040</xdr:rowOff>
    </xdr:from>
    <xdr:to>
      <xdr:col>50</xdr:col>
      <xdr:colOff>114300</xdr:colOff>
      <xdr:row>38</xdr:row>
      <xdr:rowOff>86995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8114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12065</xdr:rowOff>
    </xdr:from>
    <xdr:ext cx="378460" cy="259080"/>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70" y="66986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66040</xdr:rowOff>
    </xdr:from>
    <xdr:to>
      <xdr:col>45</xdr:col>
      <xdr:colOff>177800</xdr:colOff>
      <xdr:row>38</xdr:row>
      <xdr:rowOff>90805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58114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90170</xdr:rowOff>
    </xdr:from>
    <xdr:to>
      <xdr:col>46</xdr:col>
      <xdr:colOff>38100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11430</xdr:rowOff>
    </xdr:from>
    <xdr:ext cx="37846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70" y="66979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69215</xdr:rowOff>
    </xdr:from>
    <xdr:to>
      <xdr:col>41</xdr:col>
      <xdr:colOff>50800</xdr:colOff>
      <xdr:row>38</xdr:row>
      <xdr:rowOff>90805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8431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31115</xdr:rowOff>
    </xdr:from>
    <xdr:to>
      <xdr:col>41</xdr:col>
      <xdr:colOff>101600</xdr:colOff>
      <xdr:row>38</xdr:row>
      <xdr:rowOff>132715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149225</xdr:rowOff>
    </xdr:from>
    <xdr:ext cx="37846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70" y="63214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13970</xdr:rowOff>
    </xdr:from>
    <xdr:to>
      <xdr:col>36</xdr:col>
      <xdr:colOff>165100</xdr:colOff>
      <xdr:row>38</xdr:row>
      <xdr:rowOff>115570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132080</xdr:rowOff>
    </xdr:from>
    <xdr:ext cx="378460" cy="25209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70" y="630428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19685</xdr:rowOff>
    </xdr:from>
    <xdr:to>
      <xdr:col>55</xdr:col>
      <xdr:colOff>50800</xdr:colOff>
      <xdr:row>38</xdr:row>
      <xdr:rowOff>121285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42545</xdr:rowOff>
    </xdr:from>
    <xdr:ext cx="378460" cy="25209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8619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36195</xdr:rowOff>
    </xdr:from>
    <xdr:to>
      <xdr:col>50</xdr:col>
      <xdr:colOff>165100</xdr:colOff>
      <xdr:row>38</xdr:row>
      <xdr:rowOff>137795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154940</xdr:rowOff>
    </xdr:from>
    <xdr:ext cx="378460" cy="25209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70" y="632714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15240</xdr:rowOff>
    </xdr:from>
    <xdr:to>
      <xdr:col>46</xdr:col>
      <xdr:colOff>38100</xdr:colOff>
      <xdr:row>38</xdr:row>
      <xdr:rowOff>116840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133350</xdr:rowOff>
    </xdr:from>
    <xdr:ext cx="378460" cy="25209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70" y="630555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40640</xdr:rowOff>
    </xdr:from>
    <xdr:to>
      <xdr:col>41</xdr:col>
      <xdr:colOff>101600</xdr:colOff>
      <xdr:row>38</xdr:row>
      <xdr:rowOff>141605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55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133350</xdr:rowOff>
    </xdr:from>
    <xdr:ext cx="378460" cy="25209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70" y="664845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18415</xdr:rowOff>
    </xdr:from>
    <xdr:to>
      <xdr:col>36</xdr:col>
      <xdr:colOff>165100</xdr:colOff>
      <xdr:row>38</xdr:row>
      <xdr:rowOff>120650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33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111125</xdr:rowOff>
    </xdr:from>
    <xdr:ext cx="378460" cy="25209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70" y="662622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2900" cy="21844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1935" cy="25908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080" y="10017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209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505" y="9255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8645" cy="25908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370" y="849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8645" cy="25209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55880</xdr:rowOff>
    </xdr:from>
    <xdr:to>
      <xdr:col>54</xdr:col>
      <xdr:colOff>189865</xdr:colOff>
      <xdr:row>59</xdr:row>
      <xdr:rowOff>35560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28380"/>
          <a:ext cx="1270" cy="1522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39370</xdr:rowOff>
    </xdr:from>
    <xdr:ext cx="378460" cy="259080"/>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549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707</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35560</xdr:rowOff>
    </xdr:from>
    <xdr:to>
      <xdr:col>55</xdr:col>
      <xdr:colOff>88900</xdr:colOff>
      <xdr:row>59</xdr:row>
      <xdr:rowOff>35560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2540</xdr:rowOff>
    </xdr:from>
    <xdr:ext cx="598805" cy="259080"/>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03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120,616</a:t>
          </a:r>
          <a:endParaRPr kumimoji="1" lang="ja-JP" altLang="en-US" sz="1000" b="1">
            <a:latin typeface="ＭＳ Ｐゴシック"/>
          </a:endParaRPr>
        </a:p>
      </xdr:txBody>
    </xdr:sp>
    <xdr:clientData/>
  </xdr:oneCellAnchor>
  <xdr:twoCellAnchor>
    <xdr:from>
      <xdr:col>54</xdr:col>
      <xdr:colOff>101600</xdr:colOff>
      <xdr:row>50</xdr:row>
      <xdr:rowOff>55880</xdr:rowOff>
    </xdr:from>
    <xdr:to>
      <xdr:col>55</xdr:col>
      <xdr:colOff>88900</xdr:colOff>
      <xdr:row>50</xdr:row>
      <xdr:rowOff>55880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28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48260</xdr:rowOff>
    </xdr:from>
    <xdr:to>
      <xdr:col>55</xdr:col>
      <xdr:colOff>0</xdr:colOff>
      <xdr:row>57</xdr:row>
      <xdr:rowOff>80010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82091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3175</xdr:rowOff>
    </xdr:from>
    <xdr:ext cx="534670" cy="259080"/>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472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11,076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24130</xdr:rowOff>
    </xdr:from>
    <xdr:to>
      <xdr:col>55</xdr:col>
      <xdr:colOff>50800</xdr:colOff>
      <xdr:row>58</xdr:row>
      <xdr:rowOff>125730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80010</xdr:rowOff>
    </xdr:from>
    <xdr:to>
      <xdr:col>50</xdr:col>
      <xdr:colOff>114300</xdr:colOff>
      <xdr:row>57</xdr:row>
      <xdr:rowOff>140335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5266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42545</xdr:rowOff>
    </xdr:from>
    <xdr:to>
      <xdr:col>50</xdr:col>
      <xdr:colOff>165100</xdr:colOff>
      <xdr:row>58</xdr:row>
      <xdr:rowOff>144145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135255</xdr:rowOff>
    </xdr:from>
    <xdr:ext cx="462915" cy="25209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350" y="1007935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113665</xdr:rowOff>
    </xdr:from>
    <xdr:to>
      <xdr:col>45</xdr:col>
      <xdr:colOff>177800</xdr:colOff>
      <xdr:row>57</xdr:row>
      <xdr:rowOff>140335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88631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43815</xdr:rowOff>
    </xdr:from>
    <xdr:to>
      <xdr:col>46</xdr:col>
      <xdr:colOff>38100</xdr:colOff>
      <xdr:row>58</xdr:row>
      <xdr:rowOff>145415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8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136525</xdr:rowOff>
    </xdr:from>
    <xdr:ext cx="462915" cy="2584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350" y="1008062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113665</xdr:rowOff>
    </xdr:from>
    <xdr:to>
      <xdr:col>41</xdr:col>
      <xdr:colOff>50800</xdr:colOff>
      <xdr:row>57</xdr:row>
      <xdr:rowOff>144145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8631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128270</xdr:rowOff>
    </xdr:from>
    <xdr:to>
      <xdr:col>41</xdr:col>
      <xdr:colOff>101600</xdr:colOff>
      <xdr:row>58</xdr:row>
      <xdr:rowOff>58420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49530</xdr:rowOff>
    </xdr:from>
    <xdr:ext cx="527685"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3965" y="99936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83820</xdr:rowOff>
    </xdr:from>
    <xdr:to>
      <xdr:col>36</xdr:col>
      <xdr:colOff>165100</xdr:colOff>
      <xdr:row>58</xdr:row>
      <xdr:rowOff>13970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30480</xdr:rowOff>
    </xdr:from>
    <xdr:ext cx="527685" cy="25209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4965" y="96316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168910</xdr:rowOff>
    </xdr:from>
    <xdr:to>
      <xdr:col>55</xdr:col>
      <xdr:colOff>50800</xdr:colOff>
      <xdr:row>57</xdr:row>
      <xdr:rowOff>99060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20320</xdr:rowOff>
    </xdr:from>
    <xdr:ext cx="534670" cy="25209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2152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26,689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29210</xdr:rowOff>
    </xdr:from>
    <xdr:to>
      <xdr:col>50</xdr:col>
      <xdr:colOff>165100</xdr:colOff>
      <xdr:row>57</xdr:row>
      <xdr:rowOff>130810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147320</xdr:rowOff>
    </xdr:from>
    <xdr:ext cx="527685"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1965" y="95770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24,198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89535</xdr:rowOff>
    </xdr:from>
    <xdr:to>
      <xdr:col>46</xdr:col>
      <xdr:colOff>38100</xdr:colOff>
      <xdr:row>58</xdr:row>
      <xdr:rowOff>19685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36195</xdr:rowOff>
    </xdr:from>
    <xdr:ext cx="527685"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2965" y="96373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19,459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63500</xdr:rowOff>
    </xdr:from>
    <xdr:to>
      <xdr:col>41</xdr:col>
      <xdr:colOff>101600</xdr:colOff>
      <xdr:row>57</xdr:row>
      <xdr:rowOff>164465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36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9525</xdr:rowOff>
    </xdr:from>
    <xdr:ext cx="527685" cy="25209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3965" y="96107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21,529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93345</xdr:rowOff>
    </xdr:from>
    <xdr:to>
      <xdr:col>36</xdr:col>
      <xdr:colOff>165100</xdr:colOff>
      <xdr:row>58</xdr:row>
      <xdr:rowOff>23495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14605</xdr:rowOff>
    </xdr:from>
    <xdr:ext cx="527685"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4965" y="99587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2900" cy="21844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1935"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080" y="13446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209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505" y="12684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209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148590</xdr:rowOff>
    </xdr:from>
    <xdr:to>
      <xdr:col>54</xdr:col>
      <xdr:colOff>189865</xdr:colOff>
      <xdr:row>79</xdr:row>
      <xdr:rowOff>20955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21540"/>
          <a:ext cx="127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24765</xdr:rowOff>
    </xdr:from>
    <xdr:ext cx="378460" cy="259080"/>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69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20955</xdr:rowOff>
    </xdr:from>
    <xdr:to>
      <xdr:col>55</xdr:col>
      <xdr:colOff>88900</xdr:colOff>
      <xdr:row>79</xdr:row>
      <xdr:rowOff>20955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5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95250</xdr:rowOff>
    </xdr:from>
    <xdr:ext cx="534670" cy="259080"/>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96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33,273</a:t>
          </a:r>
          <a:endParaRPr kumimoji="1" lang="ja-JP" altLang="en-US" sz="1000" b="1">
            <a:latin typeface="ＭＳ Ｐゴシック"/>
          </a:endParaRPr>
        </a:p>
      </xdr:txBody>
    </xdr:sp>
    <xdr:clientData/>
  </xdr:oneCellAnchor>
  <xdr:twoCellAnchor>
    <xdr:from>
      <xdr:col>54</xdr:col>
      <xdr:colOff>101600</xdr:colOff>
      <xdr:row>71</xdr:row>
      <xdr:rowOff>148590</xdr:rowOff>
    </xdr:from>
    <xdr:to>
      <xdr:col>55</xdr:col>
      <xdr:colOff>88900</xdr:colOff>
      <xdr:row>71</xdr:row>
      <xdr:rowOff>148590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21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46990</xdr:rowOff>
    </xdr:from>
    <xdr:to>
      <xdr:col>55</xdr:col>
      <xdr:colOff>0</xdr:colOff>
      <xdr:row>75</xdr:row>
      <xdr:rowOff>71120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734290"/>
          <a:ext cx="8382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29210</xdr:rowOff>
    </xdr:from>
    <xdr:ext cx="469900" cy="25209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086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50800</xdr:rowOff>
    </xdr:from>
    <xdr:to>
      <xdr:col>55</xdr:col>
      <xdr:colOff>50800</xdr:colOff>
      <xdr:row>77</xdr:row>
      <xdr:rowOff>152400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71120</xdr:rowOff>
    </xdr:from>
    <xdr:to>
      <xdr:col>50</xdr:col>
      <xdr:colOff>114300</xdr:colOff>
      <xdr:row>75</xdr:row>
      <xdr:rowOff>144780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92987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151765</xdr:rowOff>
    </xdr:from>
    <xdr:to>
      <xdr:col>50</xdr:col>
      <xdr:colOff>165100</xdr:colOff>
      <xdr:row>77</xdr:row>
      <xdr:rowOff>81915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77</xdr:row>
      <xdr:rowOff>73025</xdr:rowOff>
    </xdr:from>
    <xdr:ext cx="462915"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350" y="132746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74</xdr:row>
      <xdr:rowOff>154940</xdr:rowOff>
    </xdr:from>
    <xdr:to>
      <xdr:col>45</xdr:col>
      <xdr:colOff>177800</xdr:colOff>
      <xdr:row>75</xdr:row>
      <xdr:rowOff>144780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842240"/>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635</xdr:rowOff>
    </xdr:from>
    <xdr:to>
      <xdr:col>46</xdr:col>
      <xdr:colOff>38100</xdr:colOff>
      <xdr:row>77</xdr:row>
      <xdr:rowOff>102235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77</xdr:row>
      <xdr:rowOff>93345</xdr:rowOff>
    </xdr:from>
    <xdr:ext cx="462915"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350" y="1329499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70</xdr:row>
      <xdr:rowOff>25400</xdr:rowOff>
    </xdr:from>
    <xdr:to>
      <xdr:col>41</xdr:col>
      <xdr:colOff>50800</xdr:colOff>
      <xdr:row>74</xdr:row>
      <xdr:rowOff>154940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026900"/>
          <a:ext cx="889000" cy="815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168910</xdr:rowOff>
    </xdr:from>
    <xdr:to>
      <xdr:col>41</xdr:col>
      <xdr:colOff>101600</xdr:colOff>
      <xdr:row>76</xdr:row>
      <xdr:rowOff>99060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90170</xdr:rowOff>
    </xdr:from>
    <xdr:ext cx="527685"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3965" y="131203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144780</xdr:rowOff>
    </xdr:from>
    <xdr:to>
      <xdr:col>36</xdr:col>
      <xdr:colOff>165100</xdr:colOff>
      <xdr:row>77</xdr:row>
      <xdr:rowOff>74930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77</xdr:row>
      <xdr:rowOff>66040</xdr:rowOff>
    </xdr:from>
    <xdr:ext cx="462915" cy="25209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350" y="1326769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73</xdr:row>
      <xdr:rowOff>167640</xdr:rowOff>
    </xdr:from>
    <xdr:to>
      <xdr:col>55</xdr:col>
      <xdr:colOff>50800</xdr:colOff>
      <xdr:row>74</xdr:row>
      <xdr:rowOff>97790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19050</xdr:rowOff>
    </xdr:from>
    <xdr:ext cx="534670" cy="25209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53490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20320</xdr:rowOff>
    </xdr:from>
    <xdr:to>
      <xdr:col>50</xdr:col>
      <xdr:colOff>165100</xdr:colOff>
      <xdr:row>75</xdr:row>
      <xdr:rowOff>121920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8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73</xdr:row>
      <xdr:rowOff>138430</xdr:rowOff>
    </xdr:from>
    <xdr:ext cx="527685"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1965" y="126542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17,293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93980</xdr:rowOff>
    </xdr:from>
    <xdr:to>
      <xdr:col>46</xdr:col>
      <xdr:colOff>38100</xdr:colOff>
      <xdr:row>76</xdr:row>
      <xdr:rowOff>24130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95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40640</xdr:rowOff>
    </xdr:from>
    <xdr:ext cx="527685" cy="25209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2965" y="127279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74</xdr:row>
      <xdr:rowOff>103505</xdr:rowOff>
    </xdr:from>
    <xdr:to>
      <xdr:col>41</xdr:col>
      <xdr:colOff>101600</xdr:colOff>
      <xdr:row>75</xdr:row>
      <xdr:rowOff>33655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7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73</xdr:row>
      <xdr:rowOff>50165</xdr:rowOff>
    </xdr:from>
    <xdr:ext cx="527685"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3965" y="125660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69</xdr:row>
      <xdr:rowOff>146050</xdr:rowOff>
    </xdr:from>
    <xdr:to>
      <xdr:col>36</xdr:col>
      <xdr:colOff>165100</xdr:colOff>
      <xdr:row>70</xdr:row>
      <xdr:rowOff>76200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197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68</xdr:row>
      <xdr:rowOff>92710</xdr:rowOff>
    </xdr:from>
    <xdr:ext cx="527685"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4965" y="117513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45,038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2900" cy="21844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193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080" y="16875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209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505" y="1611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8645" cy="25908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8645" cy="25209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34290</xdr:rowOff>
    </xdr:from>
    <xdr:to>
      <xdr:col>54</xdr:col>
      <xdr:colOff>189865</xdr:colOff>
      <xdr:row>97</xdr:row>
      <xdr:rowOff>159385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4790"/>
          <a:ext cx="1270" cy="1325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163195</xdr:rowOff>
    </xdr:from>
    <xdr:ext cx="534670" cy="259080"/>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3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17,969</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159385</xdr:rowOff>
    </xdr:from>
    <xdr:to>
      <xdr:col>55</xdr:col>
      <xdr:colOff>88900</xdr:colOff>
      <xdr:row>97</xdr:row>
      <xdr:rowOff>159385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152400</xdr:rowOff>
    </xdr:from>
    <xdr:ext cx="598805" cy="259080"/>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400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122,303</a:t>
          </a:r>
          <a:endParaRPr kumimoji="1" lang="ja-JP" altLang="en-US" sz="1000" b="1">
            <a:latin typeface="ＭＳ Ｐゴシック"/>
          </a:endParaRPr>
        </a:p>
      </xdr:txBody>
    </xdr:sp>
    <xdr:clientData/>
  </xdr:oneCellAnchor>
  <xdr:twoCellAnchor>
    <xdr:from>
      <xdr:col>54</xdr:col>
      <xdr:colOff>101600</xdr:colOff>
      <xdr:row>90</xdr:row>
      <xdr:rowOff>34290</xdr:rowOff>
    </xdr:from>
    <xdr:to>
      <xdr:col>55</xdr:col>
      <xdr:colOff>88900</xdr:colOff>
      <xdr:row>90</xdr:row>
      <xdr:rowOff>34290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4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104775</xdr:rowOff>
    </xdr:from>
    <xdr:to>
      <xdr:col>55</xdr:col>
      <xdr:colOff>0</xdr:colOff>
      <xdr:row>93</xdr:row>
      <xdr:rowOff>158115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049625"/>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119380</xdr:rowOff>
    </xdr:from>
    <xdr:ext cx="534670" cy="259080"/>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7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42,415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140970</xdr:rowOff>
    </xdr:from>
    <xdr:to>
      <xdr:col>55</xdr:col>
      <xdr:colOff>50800</xdr:colOff>
      <xdr:row>96</xdr:row>
      <xdr:rowOff>71120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104775</xdr:rowOff>
    </xdr:from>
    <xdr:to>
      <xdr:col>50</xdr:col>
      <xdr:colOff>114300</xdr:colOff>
      <xdr:row>93</xdr:row>
      <xdr:rowOff>129540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04962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140335</xdr:rowOff>
    </xdr:from>
    <xdr:to>
      <xdr:col>50</xdr:col>
      <xdr:colOff>165100</xdr:colOff>
      <xdr:row>96</xdr:row>
      <xdr:rowOff>70485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61595</xdr:rowOff>
    </xdr:from>
    <xdr:ext cx="527685" cy="259080"/>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1965" y="165207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42,450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93</xdr:row>
      <xdr:rowOff>129540</xdr:rowOff>
    </xdr:from>
    <xdr:to>
      <xdr:col>45</xdr:col>
      <xdr:colOff>177800</xdr:colOff>
      <xdr:row>93</xdr:row>
      <xdr:rowOff>162560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0743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165100</xdr:rowOff>
    </xdr:from>
    <xdr:to>
      <xdr:col>46</xdr:col>
      <xdr:colOff>38100</xdr:colOff>
      <xdr:row>96</xdr:row>
      <xdr:rowOff>95250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86360</xdr:rowOff>
    </xdr:from>
    <xdr:ext cx="527685" cy="25209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2965" y="165455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93</xdr:row>
      <xdr:rowOff>162560</xdr:rowOff>
    </xdr:from>
    <xdr:to>
      <xdr:col>41</xdr:col>
      <xdr:colOff>50800</xdr:colOff>
      <xdr:row>94</xdr:row>
      <xdr:rowOff>67310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10741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149860</xdr:rowOff>
    </xdr:from>
    <xdr:to>
      <xdr:col>41</xdr:col>
      <xdr:colOff>101600</xdr:colOff>
      <xdr:row>96</xdr:row>
      <xdr:rowOff>80010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3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71120</xdr:rowOff>
    </xdr:from>
    <xdr:ext cx="527685"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3965" y="165303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41,682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140970</xdr:rowOff>
    </xdr:from>
    <xdr:to>
      <xdr:col>36</xdr:col>
      <xdr:colOff>165100</xdr:colOff>
      <xdr:row>96</xdr:row>
      <xdr:rowOff>71120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62230</xdr:rowOff>
    </xdr:from>
    <xdr:ext cx="527685"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4965" y="165214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93</xdr:row>
      <xdr:rowOff>107315</xdr:rowOff>
    </xdr:from>
    <xdr:to>
      <xdr:col>55</xdr:col>
      <xdr:colOff>50800</xdr:colOff>
      <xdr:row>94</xdr:row>
      <xdr:rowOff>37465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05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130175</xdr:rowOff>
    </xdr:from>
    <xdr:ext cx="534670" cy="259080"/>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903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72,038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93</xdr:row>
      <xdr:rowOff>53975</xdr:rowOff>
    </xdr:from>
    <xdr:to>
      <xdr:col>50</xdr:col>
      <xdr:colOff>165100</xdr:colOff>
      <xdr:row>93</xdr:row>
      <xdr:rowOff>155575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99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92</xdr:row>
      <xdr:rowOff>635</xdr:rowOff>
    </xdr:from>
    <xdr:ext cx="527685"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1965" y="157740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76,232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93</xdr:row>
      <xdr:rowOff>78740</xdr:rowOff>
    </xdr:from>
    <xdr:to>
      <xdr:col>46</xdr:col>
      <xdr:colOff>38100</xdr:colOff>
      <xdr:row>94</xdr:row>
      <xdr:rowOff>8890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02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92</xdr:row>
      <xdr:rowOff>25400</xdr:rowOff>
    </xdr:from>
    <xdr:ext cx="527685"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2965" y="157988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74,292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93</xdr:row>
      <xdr:rowOff>111760</xdr:rowOff>
    </xdr:from>
    <xdr:to>
      <xdr:col>41</xdr:col>
      <xdr:colOff>101600</xdr:colOff>
      <xdr:row>94</xdr:row>
      <xdr:rowOff>41910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05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92</xdr:row>
      <xdr:rowOff>58420</xdr:rowOff>
    </xdr:from>
    <xdr:ext cx="527685"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3965" y="158318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71,704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94</xdr:row>
      <xdr:rowOff>16510</xdr:rowOff>
    </xdr:from>
    <xdr:to>
      <xdr:col>36</xdr:col>
      <xdr:colOff>165100</xdr:colOff>
      <xdr:row>94</xdr:row>
      <xdr:rowOff>118110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3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92</xdr:row>
      <xdr:rowOff>134620</xdr:rowOff>
    </xdr:from>
    <xdr:ext cx="527685" cy="25209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4965" y="159080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2900" cy="21844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1935" cy="25209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080" y="6969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209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5826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209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90170</xdr:rowOff>
    </xdr:from>
    <xdr:to>
      <xdr:col>85</xdr:col>
      <xdr:colOff>126365</xdr:colOff>
      <xdr:row>39</xdr:row>
      <xdr:rowOff>19050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405120"/>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22860</xdr:rowOff>
    </xdr:from>
    <xdr:ext cx="534670" cy="259080"/>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09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10,662</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19050</xdr:rowOff>
    </xdr:from>
    <xdr:to>
      <xdr:col>86</xdr:col>
      <xdr:colOff>25400</xdr:colOff>
      <xdr:row>39</xdr:row>
      <xdr:rowOff>19050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0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36830</xdr:rowOff>
    </xdr:from>
    <xdr:ext cx="534670" cy="259080"/>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80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44,798</a:t>
          </a:r>
          <a:endParaRPr kumimoji="1" lang="ja-JP" altLang="en-US" sz="1000" b="1">
            <a:latin typeface="ＭＳ Ｐゴシック"/>
          </a:endParaRPr>
        </a:p>
      </xdr:txBody>
    </xdr:sp>
    <xdr:clientData/>
  </xdr:oneCellAnchor>
  <xdr:twoCellAnchor>
    <xdr:from>
      <xdr:col>85</xdr:col>
      <xdr:colOff>38100</xdr:colOff>
      <xdr:row>31</xdr:row>
      <xdr:rowOff>90170</xdr:rowOff>
    </xdr:from>
    <xdr:to>
      <xdr:col>86</xdr:col>
      <xdr:colOff>25400</xdr:colOff>
      <xdr:row>31</xdr:row>
      <xdr:rowOff>90170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405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123825</xdr:rowOff>
    </xdr:from>
    <xdr:to>
      <xdr:col>85</xdr:col>
      <xdr:colOff>127000</xdr:colOff>
      <xdr:row>34</xdr:row>
      <xdr:rowOff>57785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5438775"/>
          <a:ext cx="838200" cy="448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55245</xdr:rowOff>
    </xdr:from>
    <xdr:ext cx="534670" cy="25209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9889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16,823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42545</xdr:rowOff>
    </xdr:from>
    <xdr:to>
      <xdr:col>81</xdr:col>
      <xdr:colOff>50800</xdr:colOff>
      <xdr:row>31</xdr:row>
      <xdr:rowOff>123825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535749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86360</xdr:rowOff>
    </xdr:from>
    <xdr:to>
      <xdr:col>81</xdr:col>
      <xdr:colOff>101600</xdr:colOff>
      <xdr:row>38</xdr:row>
      <xdr:rowOff>15875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6985</xdr:rowOff>
    </xdr:from>
    <xdr:ext cx="527685" cy="25209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3965" y="65220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31</xdr:row>
      <xdr:rowOff>42545</xdr:rowOff>
    </xdr:from>
    <xdr:to>
      <xdr:col>76</xdr:col>
      <xdr:colOff>114300</xdr:colOff>
      <xdr:row>32</xdr:row>
      <xdr:rowOff>60960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5357495"/>
          <a:ext cx="8890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69215</xdr:rowOff>
    </xdr:from>
    <xdr:to>
      <xdr:col>76</xdr:col>
      <xdr:colOff>165100</xdr:colOff>
      <xdr:row>37</xdr:row>
      <xdr:rowOff>170815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161925</xdr:rowOff>
    </xdr:from>
    <xdr:ext cx="527685"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4965" y="65055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32</xdr:row>
      <xdr:rowOff>60960</xdr:rowOff>
    </xdr:from>
    <xdr:to>
      <xdr:col>71</xdr:col>
      <xdr:colOff>177800</xdr:colOff>
      <xdr:row>35</xdr:row>
      <xdr:rowOff>107315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5547360"/>
          <a:ext cx="889000" cy="560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113665</xdr:rowOff>
    </xdr:from>
    <xdr:to>
      <xdr:col>72</xdr:col>
      <xdr:colOff>38100</xdr:colOff>
      <xdr:row>37</xdr:row>
      <xdr:rowOff>43815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35560</xdr:rowOff>
    </xdr:from>
    <xdr:ext cx="527685"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5965" y="63792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162560</xdr:rowOff>
    </xdr:from>
    <xdr:to>
      <xdr:col>67</xdr:col>
      <xdr:colOff>101600</xdr:colOff>
      <xdr:row>37</xdr:row>
      <xdr:rowOff>92710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83820</xdr:rowOff>
    </xdr:from>
    <xdr:ext cx="527685"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6965" y="64274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34</xdr:row>
      <xdr:rowOff>6985</xdr:rowOff>
    </xdr:from>
    <xdr:to>
      <xdr:col>85</xdr:col>
      <xdr:colOff>177800</xdr:colOff>
      <xdr:row>34</xdr:row>
      <xdr:rowOff>109220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8362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29845</xdr:rowOff>
    </xdr:from>
    <xdr:ext cx="534670" cy="25209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68769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32,143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31</xdr:row>
      <xdr:rowOff>73025</xdr:rowOff>
    </xdr:from>
    <xdr:to>
      <xdr:col>81</xdr:col>
      <xdr:colOff>101600</xdr:colOff>
      <xdr:row>32</xdr:row>
      <xdr:rowOff>3175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38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30</xdr:row>
      <xdr:rowOff>19685</xdr:rowOff>
    </xdr:from>
    <xdr:ext cx="527685" cy="25209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3965" y="51631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30</xdr:row>
      <xdr:rowOff>163195</xdr:rowOff>
    </xdr:from>
    <xdr:to>
      <xdr:col>76</xdr:col>
      <xdr:colOff>165100</xdr:colOff>
      <xdr:row>31</xdr:row>
      <xdr:rowOff>93345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3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29</xdr:row>
      <xdr:rowOff>109855</xdr:rowOff>
    </xdr:from>
    <xdr:ext cx="527685" cy="25209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4965" y="508190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32</xdr:row>
      <xdr:rowOff>10160</xdr:rowOff>
    </xdr:from>
    <xdr:to>
      <xdr:col>72</xdr:col>
      <xdr:colOff>38100</xdr:colOff>
      <xdr:row>32</xdr:row>
      <xdr:rowOff>111760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49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30</xdr:row>
      <xdr:rowOff>128270</xdr:rowOff>
    </xdr:from>
    <xdr:ext cx="527685" cy="259080"/>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5965" y="52717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41,067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56515</xdr:rowOff>
    </xdr:from>
    <xdr:to>
      <xdr:col>67</xdr:col>
      <xdr:colOff>101600</xdr:colOff>
      <xdr:row>35</xdr:row>
      <xdr:rowOff>158115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3175</xdr:rowOff>
    </xdr:from>
    <xdr:ext cx="527685" cy="25908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6965" y="58324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79,298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2900" cy="21844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1935" cy="25908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080" y="10017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88645" cy="25209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370" y="9255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88645" cy="2590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370" y="887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88645" cy="25908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370" y="849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8645" cy="25209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45085</xdr:rowOff>
    </xdr:from>
    <xdr:to>
      <xdr:col>85</xdr:col>
      <xdr:colOff>126365</xdr:colOff>
      <xdr:row>58</xdr:row>
      <xdr:rowOff>29210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89035"/>
          <a:ext cx="1270" cy="1184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32385</xdr:rowOff>
    </xdr:from>
    <xdr:ext cx="534670" cy="25209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7648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24,547</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29210</xdr:rowOff>
    </xdr:from>
    <xdr:to>
      <xdr:col>86</xdr:col>
      <xdr:colOff>25400</xdr:colOff>
      <xdr:row>58</xdr:row>
      <xdr:rowOff>29210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73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163195</xdr:rowOff>
    </xdr:from>
    <xdr:ext cx="598805" cy="259080"/>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4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179,904</a:t>
          </a:r>
          <a:endParaRPr kumimoji="1" lang="ja-JP" altLang="en-US" sz="1000" b="1">
            <a:latin typeface="ＭＳ Ｐゴシック"/>
          </a:endParaRPr>
        </a:p>
      </xdr:txBody>
    </xdr:sp>
    <xdr:clientData/>
  </xdr:oneCellAnchor>
  <xdr:twoCellAnchor>
    <xdr:from>
      <xdr:col>85</xdr:col>
      <xdr:colOff>38100</xdr:colOff>
      <xdr:row>51</xdr:row>
      <xdr:rowOff>45085</xdr:rowOff>
    </xdr:from>
    <xdr:to>
      <xdr:col>86</xdr:col>
      <xdr:colOff>25400</xdr:colOff>
      <xdr:row>51</xdr:row>
      <xdr:rowOff>45085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8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123190</xdr:rowOff>
    </xdr:from>
    <xdr:to>
      <xdr:col>85</xdr:col>
      <xdr:colOff>127000</xdr:colOff>
      <xdr:row>57</xdr:row>
      <xdr:rowOff>22225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24390"/>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67945</xdr:rowOff>
    </xdr:from>
    <xdr:ext cx="534670" cy="2584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691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89535</xdr:rowOff>
    </xdr:from>
    <xdr:to>
      <xdr:col>85</xdr:col>
      <xdr:colOff>177800</xdr:colOff>
      <xdr:row>57</xdr:row>
      <xdr:rowOff>19685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9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22225</xdr:rowOff>
    </xdr:from>
    <xdr:to>
      <xdr:col>81</xdr:col>
      <xdr:colOff>50800</xdr:colOff>
      <xdr:row>57</xdr:row>
      <xdr:rowOff>34925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9487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124460</xdr:rowOff>
    </xdr:from>
    <xdr:to>
      <xdr:col>81</xdr:col>
      <xdr:colOff>101600</xdr:colOff>
      <xdr:row>57</xdr:row>
      <xdr:rowOff>54610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2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71120</xdr:rowOff>
    </xdr:from>
    <xdr:ext cx="527685" cy="25908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3965" y="95008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101600</xdr:rowOff>
    </xdr:from>
    <xdr:to>
      <xdr:col>76</xdr:col>
      <xdr:colOff>114300</xdr:colOff>
      <xdr:row>57</xdr:row>
      <xdr:rowOff>34925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0280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129540</xdr:rowOff>
    </xdr:from>
    <xdr:to>
      <xdr:col>76</xdr:col>
      <xdr:colOff>165100</xdr:colOff>
      <xdr:row>57</xdr:row>
      <xdr:rowOff>59690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76200</xdr:rowOff>
    </xdr:from>
    <xdr:ext cx="527685" cy="25209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4965" y="95059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49,644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54610</xdr:rowOff>
    </xdr:from>
    <xdr:to>
      <xdr:col>71</xdr:col>
      <xdr:colOff>177800</xdr:colOff>
      <xdr:row>56</xdr:row>
      <xdr:rowOff>101600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5581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78105</xdr:rowOff>
    </xdr:from>
    <xdr:to>
      <xdr:col>72</xdr:col>
      <xdr:colOff>38100</xdr:colOff>
      <xdr:row>57</xdr:row>
      <xdr:rowOff>8255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170815</xdr:rowOff>
    </xdr:from>
    <xdr:ext cx="527685" cy="2584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5965" y="977201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103505</xdr:rowOff>
    </xdr:from>
    <xdr:to>
      <xdr:col>67</xdr:col>
      <xdr:colOff>101600</xdr:colOff>
      <xdr:row>57</xdr:row>
      <xdr:rowOff>33655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24765</xdr:rowOff>
    </xdr:from>
    <xdr:ext cx="527685"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6965" y="97974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56</xdr:row>
      <xdr:rowOff>72390</xdr:rowOff>
    </xdr:from>
    <xdr:to>
      <xdr:col>85</xdr:col>
      <xdr:colOff>177800</xdr:colOff>
      <xdr:row>57</xdr:row>
      <xdr:rowOff>2540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7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95250</xdr:rowOff>
    </xdr:from>
    <xdr:ext cx="534670" cy="259080"/>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25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57,131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143510</xdr:rowOff>
    </xdr:from>
    <xdr:to>
      <xdr:col>81</xdr:col>
      <xdr:colOff>101600</xdr:colOff>
      <xdr:row>57</xdr:row>
      <xdr:rowOff>73025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44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64135</xdr:rowOff>
    </xdr:from>
    <xdr:ext cx="527685" cy="25209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3965" y="98367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155575</xdr:rowOff>
    </xdr:from>
    <xdr:to>
      <xdr:col>76</xdr:col>
      <xdr:colOff>165100</xdr:colOff>
      <xdr:row>57</xdr:row>
      <xdr:rowOff>86360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56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76835</xdr:rowOff>
    </xdr:from>
    <xdr:ext cx="527685" cy="25209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4965" y="98494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50800</xdr:rowOff>
    </xdr:from>
    <xdr:to>
      <xdr:col>72</xdr:col>
      <xdr:colOff>38100</xdr:colOff>
      <xdr:row>56</xdr:row>
      <xdr:rowOff>152400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168910</xdr:rowOff>
    </xdr:from>
    <xdr:ext cx="527685" cy="25209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5965" y="942721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59,961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3810</xdr:rowOff>
    </xdr:from>
    <xdr:to>
      <xdr:col>67</xdr:col>
      <xdr:colOff>101600</xdr:colOff>
      <xdr:row>56</xdr:row>
      <xdr:rowOff>105410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0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121920</xdr:rowOff>
    </xdr:from>
    <xdr:ext cx="527685" cy="25209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6965" y="93802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66,166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2900" cy="21844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1935" cy="25908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080" y="13501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209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505" y="13174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209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505" y="12522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38100</xdr:rowOff>
    </xdr:from>
    <xdr:ext cx="531495" cy="25908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209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57150</xdr:rowOff>
    </xdr:from>
    <xdr:to>
      <xdr:col>85</xdr:col>
      <xdr:colOff>126365</xdr:colOff>
      <xdr:row>79</xdr:row>
      <xdr:rowOff>99060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30100"/>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118745</xdr:rowOff>
    </xdr:from>
    <xdr:ext cx="249555" cy="259080"/>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632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3810</xdr:rowOff>
    </xdr:from>
    <xdr:ext cx="534670" cy="259080"/>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05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43,286</a:t>
          </a:r>
          <a:endParaRPr kumimoji="1" lang="ja-JP" altLang="en-US" sz="1000" b="1">
            <a:latin typeface="ＭＳ Ｐゴシック"/>
          </a:endParaRPr>
        </a:p>
      </xdr:txBody>
    </xdr:sp>
    <xdr:clientData/>
  </xdr:oneCellAnchor>
  <xdr:twoCellAnchor>
    <xdr:from>
      <xdr:col>85</xdr:col>
      <xdr:colOff>38100</xdr:colOff>
      <xdr:row>71</xdr:row>
      <xdr:rowOff>57150</xdr:rowOff>
    </xdr:from>
    <xdr:to>
      <xdr:col>86</xdr:col>
      <xdr:colOff>25400</xdr:colOff>
      <xdr:row>71</xdr:row>
      <xdr:rowOff>57150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3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57150</xdr:rowOff>
    </xdr:from>
    <xdr:to>
      <xdr:col>85</xdr:col>
      <xdr:colOff>127000</xdr:colOff>
      <xdr:row>79</xdr:row>
      <xdr:rowOff>57150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6017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163195</xdr:rowOff>
    </xdr:from>
    <xdr:ext cx="469900" cy="259080"/>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5362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13335</xdr:rowOff>
    </xdr:from>
    <xdr:to>
      <xdr:col>85</xdr:col>
      <xdr:colOff>177800</xdr:colOff>
      <xdr:row>79</xdr:row>
      <xdr:rowOff>114935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5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57150</xdr:rowOff>
    </xdr:from>
    <xdr:to>
      <xdr:col>81</xdr:col>
      <xdr:colOff>50800</xdr:colOff>
      <xdr:row>79</xdr:row>
      <xdr:rowOff>96520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6017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162560</xdr:rowOff>
    </xdr:from>
    <xdr:to>
      <xdr:col>81</xdr:col>
      <xdr:colOff>101600</xdr:colOff>
      <xdr:row>79</xdr:row>
      <xdr:rowOff>92710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109220</xdr:rowOff>
    </xdr:from>
    <xdr:ext cx="462915" cy="25209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350" y="1331087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90805</xdr:rowOff>
    </xdr:from>
    <xdr:to>
      <xdr:col>76</xdr:col>
      <xdr:colOff>114300</xdr:colOff>
      <xdr:row>79</xdr:row>
      <xdr:rowOff>96520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353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146685</xdr:rowOff>
    </xdr:from>
    <xdr:to>
      <xdr:col>76</xdr:col>
      <xdr:colOff>165100</xdr:colOff>
      <xdr:row>79</xdr:row>
      <xdr:rowOff>76835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93980</xdr:rowOff>
    </xdr:from>
    <xdr:ext cx="462915"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350" y="132956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29210</xdr:rowOff>
    </xdr:from>
    <xdr:to>
      <xdr:col>71</xdr:col>
      <xdr:colOff>177800</xdr:colOff>
      <xdr:row>79</xdr:row>
      <xdr:rowOff>90805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402310"/>
          <a:ext cx="889000" cy="233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94615</xdr:rowOff>
    </xdr:from>
    <xdr:to>
      <xdr:col>72</xdr:col>
      <xdr:colOff>38100</xdr:colOff>
      <xdr:row>79</xdr:row>
      <xdr:rowOff>24765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41275</xdr:rowOff>
    </xdr:from>
    <xdr:ext cx="462915" cy="25209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350" y="1324292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101600</xdr:rowOff>
    </xdr:from>
    <xdr:to>
      <xdr:col>67</xdr:col>
      <xdr:colOff>101600</xdr:colOff>
      <xdr:row>79</xdr:row>
      <xdr:rowOff>31750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22860</xdr:rowOff>
    </xdr:from>
    <xdr:ext cx="462915"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350" y="135674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79</xdr:row>
      <xdr:rowOff>6350</xdr:rowOff>
    </xdr:from>
    <xdr:to>
      <xdr:col>85</xdr:col>
      <xdr:colOff>177800</xdr:colOff>
      <xdr:row>79</xdr:row>
      <xdr:rowOff>107950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137160</xdr:rowOff>
    </xdr:from>
    <xdr:ext cx="469900" cy="259080"/>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3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6350</xdr:rowOff>
    </xdr:from>
    <xdr:to>
      <xdr:col>81</xdr:col>
      <xdr:colOff>101600</xdr:colOff>
      <xdr:row>79</xdr:row>
      <xdr:rowOff>107950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99060</xdr:rowOff>
    </xdr:from>
    <xdr:ext cx="462915" cy="25209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350" y="1364361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45720</xdr:rowOff>
    </xdr:from>
    <xdr:to>
      <xdr:col>76</xdr:col>
      <xdr:colOff>165100</xdr:colOff>
      <xdr:row>79</xdr:row>
      <xdr:rowOff>147320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79</xdr:row>
      <xdr:rowOff>138430</xdr:rowOff>
    </xdr:from>
    <xdr:ext cx="31369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35455" y="1368298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40640</xdr:rowOff>
    </xdr:from>
    <xdr:to>
      <xdr:col>72</xdr:col>
      <xdr:colOff>38100</xdr:colOff>
      <xdr:row>79</xdr:row>
      <xdr:rowOff>141605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85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132715</xdr:rowOff>
    </xdr:from>
    <xdr:ext cx="378460" cy="25209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70" y="1367726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149860</xdr:rowOff>
    </xdr:from>
    <xdr:to>
      <xdr:col>67</xdr:col>
      <xdr:colOff>101600</xdr:colOff>
      <xdr:row>78</xdr:row>
      <xdr:rowOff>80010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35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96520</xdr:rowOff>
    </xdr:from>
    <xdr:ext cx="462915" cy="25908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350" y="131267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57,202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2900" cy="21844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1935" cy="25908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080" y="16930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209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505" y="16603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209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505" y="15951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88645" cy="259080"/>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370" y="15297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8645" cy="25209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92075</xdr:rowOff>
    </xdr:from>
    <xdr:to>
      <xdr:col>85</xdr:col>
      <xdr:colOff>126365</xdr:colOff>
      <xdr:row>98</xdr:row>
      <xdr:rowOff>156210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351125"/>
          <a:ext cx="1270" cy="1607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160020</xdr:rowOff>
    </xdr:from>
    <xdr:ext cx="469900" cy="259080"/>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62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7,008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156210</xdr:rowOff>
    </xdr:from>
    <xdr:to>
      <xdr:col>86</xdr:col>
      <xdr:colOff>25400</xdr:colOff>
      <xdr:row>98</xdr:row>
      <xdr:rowOff>156210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58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38735</xdr:rowOff>
    </xdr:from>
    <xdr:ext cx="598805" cy="259080"/>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1263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105,430</a:t>
          </a:r>
          <a:endParaRPr kumimoji="1" lang="ja-JP" altLang="en-US" sz="1000" b="1">
            <a:latin typeface="ＭＳ Ｐゴシック"/>
          </a:endParaRPr>
        </a:p>
      </xdr:txBody>
    </xdr:sp>
    <xdr:clientData/>
  </xdr:oneCellAnchor>
  <xdr:twoCellAnchor>
    <xdr:from>
      <xdr:col>85</xdr:col>
      <xdr:colOff>38100</xdr:colOff>
      <xdr:row>89</xdr:row>
      <xdr:rowOff>92075</xdr:rowOff>
    </xdr:from>
    <xdr:to>
      <xdr:col>86</xdr:col>
      <xdr:colOff>25400</xdr:colOff>
      <xdr:row>89</xdr:row>
      <xdr:rowOff>92075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351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17780</xdr:rowOff>
    </xdr:from>
    <xdr:to>
      <xdr:col>85</xdr:col>
      <xdr:colOff>127000</xdr:colOff>
      <xdr:row>91</xdr:row>
      <xdr:rowOff>130810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5619730"/>
          <a:ext cx="8382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154940</xdr:rowOff>
    </xdr:from>
    <xdr:ext cx="534670" cy="25209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4269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34,116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5080</xdr:rowOff>
    </xdr:from>
    <xdr:to>
      <xdr:col>85</xdr:col>
      <xdr:colOff>177800</xdr:colOff>
      <xdr:row>96</xdr:row>
      <xdr:rowOff>106680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6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130810</xdr:rowOff>
    </xdr:from>
    <xdr:to>
      <xdr:col>81</xdr:col>
      <xdr:colOff>50800</xdr:colOff>
      <xdr:row>91</xdr:row>
      <xdr:rowOff>135255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57327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15240</xdr:rowOff>
    </xdr:from>
    <xdr:to>
      <xdr:col>81</xdr:col>
      <xdr:colOff>101600</xdr:colOff>
      <xdr:row>96</xdr:row>
      <xdr:rowOff>116840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4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107950</xdr:rowOff>
    </xdr:from>
    <xdr:ext cx="527685"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3965" y="165671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89</xdr:row>
      <xdr:rowOff>170815</xdr:rowOff>
    </xdr:from>
    <xdr:to>
      <xdr:col>76</xdr:col>
      <xdr:colOff>114300</xdr:colOff>
      <xdr:row>91</xdr:row>
      <xdr:rowOff>135255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5429865"/>
          <a:ext cx="889000" cy="307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31115</xdr:rowOff>
    </xdr:from>
    <xdr:to>
      <xdr:col>76</xdr:col>
      <xdr:colOff>165100</xdr:colOff>
      <xdr:row>96</xdr:row>
      <xdr:rowOff>132715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123825</xdr:rowOff>
    </xdr:from>
    <xdr:ext cx="527685" cy="25209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4965" y="165830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89</xdr:row>
      <xdr:rowOff>170815</xdr:rowOff>
    </xdr:from>
    <xdr:to>
      <xdr:col>71</xdr:col>
      <xdr:colOff>177800</xdr:colOff>
      <xdr:row>92</xdr:row>
      <xdr:rowOff>53340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5429865"/>
          <a:ext cx="889000" cy="396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52705</xdr:rowOff>
    </xdr:from>
    <xdr:to>
      <xdr:col>72</xdr:col>
      <xdr:colOff>38100</xdr:colOff>
      <xdr:row>96</xdr:row>
      <xdr:rowOff>154940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145415</xdr:rowOff>
    </xdr:from>
    <xdr:ext cx="527685" cy="25209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5965" y="1660461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163195</xdr:rowOff>
    </xdr:from>
    <xdr:to>
      <xdr:col>67</xdr:col>
      <xdr:colOff>101600</xdr:colOff>
      <xdr:row>96</xdr:row>
      <xdr:rowOff>93345</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4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84455</xdr:rowOff>
    </xdr:from>
    <xdr:ext cx="527685"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6965" y="165436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90</xdr:row>
      <xdr:rowOff>137795</xdr:rowOff>
    </xdr:from>
    <xdr:to>
      <xdr:col>85</xdr:col>
      <xdr:colOff>177800</xdr:colOff>
      <xdr:row>91</xdr:row>
      <xdr:rowOff>67945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56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160655</xdr:rowOff>
    </xdr:from>
    <xdr:ext cx="534670" cy="259080"/>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419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88,989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91</xdr:row>
      <xdr:rowOff>80010</xdr:rowOff>
    </xdr:from>
    <xdr:to>
      <xdr:col>81</xdr:col>
      <xdr:colOff>101600</xdr:colOff>
      <xdr:row>92</xdr:row>
      <xdr:rowOff>10160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68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90</xdr:row>
      <xdr:rowOff>26670</xdr:rowOff>
    </xdr:from>
    <xdr:ext cx="527685"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3965" y="154571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82,057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91</xdr:row>
      <xdr:rowOff>84455</xdr:rowOff>
    </xdr:from>
    <xdr:to>
      <xdr:col>76</xdr:col>
      <xdr:colOff>165100</xdr:colOff>
      <xdr:row>92</xdr:row>
      <xdr:rowOff>14605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68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90</xdr:row>
      <xdr:rowOff>31115</xdr:rowOff>
    </xdr:from>
    <xdr:ext cx="527685" cy="25209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4965" y="1546161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81,781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89</xdr:row>
      <xdr:rowOff>120650</xdr:rowOff>
    </xdr:from>
    <xdr:to>
      <xdr:col>72</xdr:col>
      <xdr:colOff>38100</xdr:colOff>
      <xdr:row>90</xdr:row>
      <xdr:rowOff>50165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379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88</xdr:row>
      <xdr:rowOff>66675</xdr:rowOff>
    </xdr:from>
    <xdr:ext cx="591820" cy="25209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03580" y="1515427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100,577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92</xdr:row>
      <xdr:rowOff>2540</xdr:rowOff>
    </xdr:from>
    <xdr:to>
      <xdr:col>67</xdr:col>
      <xdr:colOff>101600</xdr:colOff>
      <xdr:row>92</xdr:row>
      <xdr:rowOff>104140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57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90</xdr:row>
      <xdr:rowOff>120650</xdr:rowOff>
    </xdr:from>
    <xdr:ext cx="527685" cy="25209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6965" y="155511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76,307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900" cy="218440"/>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1935" cy="259080"/>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080" y="6643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36</xdr:row>
      <xdr:rowOff>144145</xdr:rowOff>
    </xdr:from>
    <xdr:ext cx="370205" cy="25209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810" y="6316345"/>
          <a:ext cx="3702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34</xdr:row>
      <xdr:rowOff>160655</xdr:rowOff>
    </xdr:from>
    <xdr:ext cx="370205" cy="25908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810" y="5989955"/>
          <a:ext cx="370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33</xdr:row>
      <xdr:rowOff>6350</xdr:rowOff>
    </xdr:from>
    <xdr:ext cx="370205" cy="25209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810" y="5664200"/>
          <a:ext cx="3702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31</xdr:row>
      <xdr:rowOff>22225</xdr:rowOff>
    </xdr:from>
    <xdr:ext cx="370205" cy="2584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810" y="5337175"/>
          <a:ext cx="3702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38100</xdr:rowOff>
    </xdr:from>
    <xdr:ext cx="460375" cy="259080"/>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640" y="501015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0375" cy="25209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640" y="4683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19050</xdr:rowOff>
    </xdr:from>
    <xdr:to>
      <xdr:col>116</xdr:col>
      <xdr:colOff>62865</xdr:colOff>
      <xdr:row>39</xdr:row>
      <xdr:rowOff>99060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62550"/>
          <a:ext cx="1270" cy="1623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117475</xdr:rowOff>
    </xdr:from>
    <xdr:ext cx="249555" cy="259080"/>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80402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137160</xdr:rowOff>
    </xdr:from>
    <xdr:ext cx="378460" cy="259080"/>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377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994</a:t>
          </a:r>
          <a:endParaRPr kumimoji="1" lang="ja-JP" altLang="en-US" sz="1000" b="1">
            <a:latin typeface="ＭＳ Ｐゴシック"/>
          </a:endParaRPr>
        </a:p>
      </xdr:txBody>
    </xdr:sp>
    <xdr:clientData/>
  </xdr:oneCellAnchor>
  <xdr:twoCellAnchor>
    <xdr:from>
      <xdr:col>115</xdr:col>
      <xdr:colOff>165100</xdr:colOff>
      <xdr:row>30</xdr:row>
      <xdr:rowOff>19050</xdr:rowOff>
    </xdr:from>
    <xdr:to>
      <xdr:col>116</xdr:col>
      <xdr:colOff>152400</xdr:colOff>
      <xdr:row>30</xdr:row>
      <xdr:rowOff>19050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62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93980</xdr:rowOff>
    </xdr:from>
    <xdr:to>
      <xdr:col>116</xdr:col>
      <xdr:colOff>63500</xdr:colOff>
      <xdr:row>39</xdr:row>
      <xdr:rowOff>99060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437630"/>
          <a:ext cx="838200" cy="347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34925</xdr:rowOff>
    </xdr:from>
    <xdr:ext cx="313690" cy="259080"/>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5002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12065</xdr:rowOff>
    </xdr:from>
    <xdr:to>
      <xdr:col>116</xdr:col>
      <xdr:colOff>114300</xdr:colOff>
      <xdr:row>39</xdr:row>
      <xdr:rowOff>113665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93980</xdr:rowOff>
    </xdr:from>
    <xdr:to>
      <xdr:col>111</xdr:col>
      <xdr:colOff>177800</xdr:colOff>
      <xdr:row>39</xdr:row>
      <xdr:rowOff>99060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0434300" y="6437630"/>
          <a:ext cx="889000" cy="347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40640</xdr:rowOff>
    </xdr:from>
    <xdr:to>
      <xdr:col>112</xdr:col>
      <xdr:colOff>38100</xdr:colOff>
      <xdr:row>38</xdr:row>
      <xdr:rowOff>141605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38</xdr:row>
      <xdr:rowOff>132715</xdr:rowOff>
    </xdr:from>
    <xdr:ext cx="378460" cy="25209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70" y="664781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125095</xdr:rowOff>
    </xdr:from>
    <xdr:to>
      <xdr:col>107</xdr:col>
      <xdr:colOff>101600</xdr:colOff>
      <xdr:row>39</xdr:row>
      <xdr:rowOff>55245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71755</xdr:rowOff>
    </xdr:from>
    <xdr:ext cx="31369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455" y="64154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35</xdr:row>
      <xdr:rowOff>151130</xdr:rowOff>
    </xdr:from>
    <xdr:to>
      <xdr:col>102</xdr:col>
      <xdr:colOff>114300</xdr:colOff>
      <xdr:row>39</xdr:row>
      <xdr:rowOff>99060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151880"/>
          <a:ext cx="889000" cy="633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48260</xdr:rowOff>
    </xdr:from>
    <xdr:to>
      <xdr:col>102</xdr:col>
      <xdr:colOff>165100</xdr:colOff>
      <xdr:row>39</xdr:row>
      <xdr:rowOff>149860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257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840" y="682752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155575</xdr:rowOff>
    </xdr:from>
    <xdr:to>
      <xdr:col>98</xdr:col>
      <xdr:colOff>38100</xdr:colOff>
      <xdr:row>39</xdr:row>
      <xdr:rowOff>86360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70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39</xdr:row>
      <xdr:rowOff>76835</xdr:rowOff>
    </xdr:from>
    <xdr:ext cx="313690" cy="25209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455" y="6763385"/>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161925</xdr:rowOff>
    </xdr:from>
    <xdr:ext cx="249555" cy="259080"/>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7702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43180</xdr:rowOff>
    </xdr:from>
    <xdr:to>
      <xdr:col>112</xdr:col>
      <xdr:colOff>38100</xdr:colOff>
      <xdr:row>37</xdr:row>
      <xdr:rowOff>144780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35</xdr:row>
      <xdr:rowOff>161290</xdr:rowOff>
    </xdr:from>
    <xdr:ext cx="378460" cy="25908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4070" y="61620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2570" cy="25908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840" y="682752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37</xdr:row>
      <xdr:rowOff>166370</xdr:rowOff>
    </xdr:from>
    <xdr:ext cx="242570" cy="25209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840" y="651002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35</xdr:row>
      <xdr:rowOff>100330</xdr:rowOff>
    </xdr:from>
    <xdr:to>
      <xdr:col>98</xdr:col>
      <xdr:colOff>38100</xdr:colOff>
      <xdr:row>36</xdr:row>
      <xdr:rowOff>30480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34</xdr:row>
      <xdr:rowOff>46990</xdr:rowOff>
    </xdr:from>
    <xdr:ext cx="378460" cy="25908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67070" y="58762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900" cy="218440"/>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1935" cy="25209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080" y="9255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1935" cy="25209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080" y="8112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257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257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257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257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2570"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2570"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2570" cy="259080"/>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2570" cy="259080"/>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人口減少により、住民一人当たりのコストは全体的に増加傾向であることに加え、多くの費目で類似団体平均を上回っており、合併後の歳出のスリム化が進まず、財政規模の縮小が図れていない状況にある。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本年度は消防費が大きく減少しているが、前年度に実施した新型コロナウイルス経済対策事業（住民生活商品券事業）の皆減が主な要因である。</a:t>
          </a:r>
        </a:p>
        <a:p>
          <a:r>
            <a:rPr kumimoji="1" lang="ja-JP" altLang="en-US" sz="1300">
              <a:solidFill>
                <a:sysClr val="windowText" lastClr="000000"/>
              </a:solidFill>
              <a:latin typeface="ＭＳ Ｐゴシック"/>
              <a:ea typeface="ＭＳ Ｐゴシック"/>
            </a:rPr>
            <a:t>　民生費では物価高騰対策生活者支援事業や高齢者福祉施設整備助成事業の実施による皆増、商工費では物価高騰対策商工業者支援事業の実施による皆増やクアハウス岩滝の直営化による経費増加などの要因で、大きく増加した。</a:t>
          </a:r>
        </a:p>
        <a:p>
          <a:r>
            <a:rPr kumimoji="1" lang="ja-JP" altLang="en-US" sz="1300">
              <a:solidFill>
                <a:sysClr val="windowText" lastClr="000000"/>
              </a:solidFill>
              <a:latin typeface="ＭＳ Ｐゴシック"/>
              <a:ea typeface="ＭＳ Ｐゴシック"/>
            </a:rPr>
            <a:t>　また、公債費は類似団体平均と比較して大きく上回っており、土木費の類似団体平均を上回る要因である下水道特別会計への繰出金については、これまでと同様に手立てを行う必要がある。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京都府与謝野町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a:ea typeface="ＭＳ ゴシック"/>
            </a:rPr>
            <a:t>　財政調整基金残高は、取り崩しを行ったことにより前年と比較し減少となっている。</a:t>
          </a:r>
          <a:endParaRPr kumimoji="1" lang="en-US" altLang="ja-JP" sz="1100">
            <a:solidFill>
              <a:sysClr val="windowText" lastClr="000000"/>
            </a:solidFill>
            <a:latin typeface="ＭＳ ゴシック"/>
            <a:ea typeface="ＭＳ ゴシック"/>
          </a:endParaRPr>
        </a:p>
        <a:p>
          <a:r>
            <a:rPr kumimoji="1" lang="ja-JP" altLang="en-US" sz="1100">
              <a:solidFill>
                <a:sysClr val="windowText" lastClr="000000"/>
              </a:solidFill>
              <a:latin typeface="ＭＳ ゴシック"/>
              <a:ea typeface="ＭＳ ゴシック"/>
            </a:rPr>
            <a:t>　実質収支額は前年と比較して減少している。そのため、実質単年度収支は、財政調整基金の取り崩しの実施や公債費の繰上償還の実施により、平成３０年度以来の赤字となった。</a:t>
          </a:r>
          <a:endParaRPr kumimoji="1" lang="en-US" altLang="ja-JP" sz="1100">
            <a:solidFill>
              <a:srgbClr val="FF0000"/>
            </a:solidFill>
            <a:latin typeface="ＭＳ ゴシック"/>
            <a:ea typeface="ＭＳ ゴシック"/>
          </a:endParaRPr>
        </a:p>
        <a:p>
          <a:r>
            <a:rPr kumimoji="1" lang="ja-JP" altLang="en-US" sz="1100">
              <a:solidFill>
                <a:srgbClr val="FF0000"/>
              </a:solidFill>
              <a:latin typeface="ＭＳ ゴシック"/>
              <a:ea typeface="ＭＳ ゴシック"/>
            </a:rPr>
            <a:t>　</a:t>
          </a:r>
          <a:r>
            <a:rPr kumimoji="1" lang="ja-JP" altLang="en-US" sz="1100">
              <a:solidFill>
                <a:sysClr val="windowText" lastClr="000000"/>
              </a:solidFill>
              <a:latin typeface="ＭＳ ゴシック"/>
              <a:ea typeface="ＭＳ ゴシック"/>
            </a:rPr>
            <a:t>今後も施設統廃合に伴う大型整備事業等が控えており、事務事業評価等の実施により事業見直しを行うなど行財政改革の推進に努めなければならない。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京都府与謝野町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全会計黒字となっている。しかし、特別会計は依然として繰入金割合が大きく、一般会計に強く依存している。下水道事業等の法適用化が推進される中、移行した場合でも料金改定や利用促進対策等による安定的な収入確保を講じ、一般会計からの繰入金に頼らない経営が行えるよう努める必要があ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26%20&#19982;&#35613;&#37326;&#30010;&#12295;&#65359;&#65355;\03%20&#20462;&#27491;\&#12304;&#36001;&#25919;&#29366;&#27841;&#36039;&#26009;&#38598;&#12305;_264652_&#19982;&#35613;&#37326;&#30010;_2023(2&#22238;&#30446;)_9.24&#20462;&#27491;.xlsx" TargetMode="External"/><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26%20&#19982;&#35613;&#37326;&#30010;&#12295;&#65359;&#65355;/03%20&#20462;&#27491;/&#12304;&#36001;&#25919;&#29366;&#27841;&#36039;&#26009;&#38598;&#12305;_264652_&#19982;&#35613;&#37326;&#30010;_2023(2&#22238;&#30446;)_9.24&#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1">
          <cell r="AN51" t="str">
            <v>当該団体値</v>
          </cell>
          <cell r="BP51">
            <v>123</v>
          </cell>
          <cell r="BX51">
            <v>114.6</v>
          </cell>
          <cell r="CF51">
            <v>101.5</v>
          </cell>
          <cell r="CN51">
            <v>93.8</v>
          </cell>
          <cell r="CV51">
            <v>89.1</v>
          </cell>
        </row>
        <row r="53">
          <cell r="BP53">
            <v>67.900000000000006</v>
          </cell>
          <cell r="BX53">
            <v>69.599999999999994</v>
          </cell>
          <cell r="CF53">
            <v>71.900000000000006</v>
          </cell>
          <cell r="CN53">
            <v>73.599999999999994</v>
          </cell>
          <cell r="CV53">
            <v>73.2</v>
          </cell>
        </row>
        <row r="55">
          <cell r="AN55" t="str">
            <v>類似団体内平均値</v>
          </cell>
          <cell r="BP55">
            <v>10.4</v>
          </cell>
          <cell r="BX55">
            <v>10.9</v>
          </cell>
          <cell r="CF55">
            <v>4.5999999999999996</v>
          </cell>
          <cell r="CN55">
            <v>1.6</v>
          </cell>
          <cell r="CV55">
            <v>0</v>
          </cell>
        </row>
        <row r="57">
          <cell r="BP57">
            <v>61.3</v>
          </cell>
          <cell r="BX57">
            <v>62.2</v>
          </cell>
          <cell r="CF57">
            <v>61.3</v>
          </cell>
          <cell r="CN57">
            <v>62.4</v>
          </cell>
          <cell r="CV57">
            <v>63.5</v>
          </cell>
        </row>
        <row r="73">
          <cell r="AN73" t="str">
            <v>当該団体値</v>
          </cell>
          <cell r="BP73">
            <v>123</v>
          </cell>
          <cell r="BX73">
            <v>114.6</v>
          </cell>
          <cell r="CF73">
            <v>101.5</v>
          </cell>
          <cell r="CN73">
            <v>93.8</v>
          </cell>
          <cell r="CV73">
            <v>89.1</v>
          </cell>
        </row>
        <row r="75">
          <cell r="BP75">
            <v>17</v>
          </cell>
          <cell r="BX75">
            <v>17</v>
          </cell>
          <cell r="CF75">
            <v>17.2</v>
          </cell>
          <cell r="CN75">
            <v>17.2</v>
          </cell>
          <cell r="CV75">
            <v>17.600000000000001</v>
          </cell>
        </row>
        <row r="77">
          <cell r="AN77" t="str">
            <v>類似団体内平均値</v>
          </cell>
          <cell r="BP77">
            <v>10.4</v>
          </cell>
          <cell r="BX77">
            <v>10.9</v>
          </cell>
          <cell r="CF77">
            <v>4.5999999999999996</v>
          </cell>
          <cell r="CN77">
            <v>1.6</v>
          </cell>
          <cell r="CV77">
            <v>0</v>
          </cell>
        </row>
        <row r="79">
          <cell r="BP79">
            <v>6.6</v>
          </cell>
          <cell r="BX79">
            <v>5.9</v>
          </cell>
          <cell r="CF79">
            <v>6.3</v>
          </cell>
          <cell r="CN79">
            <v>6.6</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43" t="s">
        <v>134</v>
      </c>
      <c r="C1" s="543"/>
      <c r="D1" s="543"/>
      <c r="E1" s="543"/>
      <c r="F1" s="543"/>
      <c r="G1" s="543"/>
      <c r="H1" s="543"/>
      <c r="I1" s="543"/>
      <c r="J1" s="543"/>
      <c r="K1" s="543"/>
      <c r="L1" s="543"/>
      <c r="M1" s="543"/>
      <c r="N1" s="543"/>
      <c r="O1" s="543"/>
      <c r="P1" s="543"/>
      <c r="Q1" s="543"/>
      <c r="R1" s="543"/>
      <c r="S1" s="543"/>
      <c r="T1" s="543"/>
      <c r="U1" s="543"/>
      <c r="V1" s="543"/>
      <c r="W1" s="543"/>
      <c r="X1" s="543"/>
      <c r="Y1" s="543"/>
      <c r="Z1" s="543"/>
      <c r="AA1" s="543"/>
      <c r="AB1" s="543"/>
      <c r="AC1" s="543"/>
      <c r="AD1" s="543"/>
      <c r="AE1" s="543"/>
      <c r="AF1" s="543"/>
      <c r="AG1" s="543"/>
      <c r="AH1" s="543"/>
      <c r="AI1" s="543"/>
      <c r="AJ1" s="543"/>
      <c r="AK1" s="543"/>
      <c r="AL1" s="543"/>
      <c r="AM1" s="543"/>
      <c r="AN1" s="543"/>
      <c r="AO1" s="543"/>
      <c r="AP1" s="543"/>
      <c r="AQ1" s="543"/>
      <c r="AR1" s="543"/>
      <c r="AS1" s="543"/>
      <c r="AT1" s="543"/>
      <c r="AU1" s="543"/>
      <c r="AV1" s="543"/>
      <c r="AW1" s="543"/>
      <c r="AX1" s="543"/>
      <c r="AY1" s="543"/>
      <c r="AZ1" s="543"/>
      <c r="BA1" s="543"/>
      <c r="BB1" s="543"/>
      <c r="BC1" s="543"/>
      <c r="BD1" s="543"/>
      <c r="BE1" s="543"/>
      <c r="BF1" s="543"/>
      <c r="BG1" s="543"/>
      <c r="BH1" s="543"/>
      <c r="BI1" s="543"/>
      <c r="BJ1" s="543"/>
      <c r="BK1" s="543"/>
      <c r="BL1" s="543"/>
      <c r="BM1" s="543"/>
      <c r="BN1" s="543"/>
      <c r="BO1" s="543"/>
      <c r="BP1" s="543"/>
      <c r="BQ1" s="543"/>
      <c r="BR1" s="543"/>
      <c r="BS1" s="543"/>
      <c r="BT1" s="543"/>
      <c r="BU1" s="543"/>
      <c r="BV1" s="543"/>
      <c r="BW1" s="543"/>
      <c r="BX1" s="543"/>
      <c r="BY1" s="543"/>
      <c r="BZ1" s="543"/>
      <c r="CA1" s="543"/>
      <c r="CB1" s="543"/>
      <c r="CC1" s="543"/>
      <c r="CD1" s="543"/>
      <c r="CE1" s="543"/>
      <c r="CF1" s="543"/>
      <c r="CG1" s="543"/>
      <c r="CH1" s="543"/>
      <c r="CI1" s="543"/>
      <c r="CJ1" s="543"/>
      <c r="CK1" s="543"/>
      <c r="CL1" s="543"/>
      <c r="CM1" s="543"/>
      <c r="CN1" s="543"/>
      <c r="CO1" s="543"/>
      <c r="CP1" s="543"/>
      <c r="CQ1" s="543"/>
      <c r="CR1" s="543"/>
      <c r="CS1" s="543"/>
      <c r="CT1" s="543"/>
      <c r="CU1" s="543"/>
      <c r="CV1" s="543"/>
      <c r="CW1" s="543"/>
      <c r="CX1" s="543"/>
      <c r="CY1" s="543"/>
      <c r="CZ1" s="543"/>
      <c r="DA1" s="543"/>
      <c r="DB1" s="543"/>
      <c r="DC1" s="543"/>
      <c r="DD1" s="543"/>
      <c r="DE1" s="543"/>
      <c r="DF1" s="543"/>
      <c r="DG1" s="543"/>
      <c r="DH1" s="543"/>
      <c r="DI1" s="543"/>
      <c r="DJ1" s="2"/>
      <c r="DK1" s="2"/>
      <c r="DL1" s="2"/>
      <c r="DM1" s="2"/>
      <c r="DN1" s="2"/>
      <c r="DO1" s="2"/>
    </row>
    <row r="2" spans="1:119" ht="24" x14ac:dyDescent="0.15">
      <c r="B2" s="3" t="s">
        <v>135</v>
      </c>
      <c r="C2" s="3"/>
      <c r="D2" s="10"/>
    </row>
    <row r="3" spans="1:119" ht="18.75" customHeight="1" x14ac:dyDescent="0.15">
      <c r="A3" s="2"/>
      <c r="B3" s="358" t="s">
        <v>137</v>
      </c>
      <c r="C3" s="359"/>
      <c r="D3" s="359"/>
      <c r="E3" s="360"/>
      <c r="F3" s="360"/>
      <c r="G3" s="360"/>
      <c r="H3" s="360"/>
      <c r="I3" s="360"/>
      <c r="J3" s="360"/>
      <c r="K3" s="360"/>
      <c r="L3" s="360" t="s">
        <v>140</v>
      </c>
      <c r="M3" s="360"/>
      <c r="N3" s="360"/>
      <c r="O3" s="360"/>
      <c r="P3" s="360"/>
      <c r="Q3" s="360"/>
      <c r="R3" s="366"/>
      <c r="S3" s="366"/>
      <c r="T3" s="366"/>
      <c r="U3" s="366"/>
      <c r="V3" s="367"/>
      <c r="W3" s="371" t="s">
        <v>143</v>
      </c>
      <c r="X3" s="372"/>
      <c r="Y3" s="372"/>
      <c r="Z3" s="372"/>
      <c r="AA3" s="372"/>
      <c r="AB3" s="359"/>
      <c r="AC3" s="366" t="s">
        <v>144</v>
      </c>
      <c r="AD3" s="372"/>
      <c r="AE3" s="372"/>
      <c r="AF3" s="372"/>
      <c r="AG3" s="372"/>
      <c r="AH3" s="372"/>
      <c r="AI3" s="372"/>
      <c r="AJ3" s="372"/>
      <c r="AK3" s="372"/>
      <c r="AL3" s="376"/>
      <c r="AM3" s="371" t="s">
        <v>145</v>
      </c>
      <c r="AN3" s="372"/>
      <c r="AO3" s="372"/>
      <c r="AP3" s="372"/>
      <c r="AQ3" s="372"/>
      <c r="AR3" s="372"/>
      <c r="AS3" s="372"/>
      <c r="AT3" s="372"/>
      <c r="AU3" s="372"/>
      <c r="AV3" s="372"/>
      <c r="AW3" s="372"/>
      <c r="AX3" s="376"/>
      <c r="AY3" s="399" t="s">
        <v>5</v>
      </c>
      <c r="AZ3" s="400"/>
      <c r="BA3" s="400"/>
      <c r="BB3" s="400"/>
      <c r="BC3" s="400"/>
      <c r="BD3" s="400"/>
      <c r="BE3" s="400"/>
      <c r="BF3" s="400"/>
      <c r="BG3" s="400"/>
      <c r="BH3" s="400"/>
      <c r="BI3" s="400"/>
      <c r="BJ3" s="400"/>
      <c r="BK3" s="400"/>
      <c r="BL3" s="400"/>
      <c r="BM3" s="544"/>
      <c r="BN3" s="371" t="s">
        <v>149</v>
      </c>
      <c r="BO3" s="372"/>
      <c r="BP3" s="372"/>
      <c r="BQ3" s="372"/>
      <c r="BR3" s="372"/>
      <c r="BS3" s="372"/>
      <c r="BT3" s="372"/>
      <c r="BU3" s="376"/>
      <c r="BV3" s="371" t="s">
        <v>15</v>
      </c>
      <c r="BW3" s="372"/>
      <c r="BX3" s="372"/>
      <c r="BY3" s="372"/>
      <c r="BZ3" s="372"/>
      <c r="CA3" s="372"/>
      <c r="CB3" s="372"/>
      <c r="CC3" s="376"/>
      <c r="CD3" s="399" t="s">
        <v>5</v>
      </c>
      <c r="CE3" s="400"/>
      <c r="CF3" s="400"/>
      <c r="CG3" s="400"/>
      <c r="CH3" s="400"/>
      <c r="CI3" s="400"/>
      <c r="CJ3" s="400"/>
      <c r="CK3" s="400"/>
      <c r="CL3" s="400"/>
      <c r="CM3" s="400"/>
      <c r="CN3" s="400"/>
      <c r="CO3" s="400"/>
      <c r="CP3" s="400"/>
      <c r="CQ3" s="400"/>
      <c r="CR3" s="400"/>
      <c r="CS3" s="544"/>
      <c r="CT3" s="371" t="s">
        <v>150</v>
      </c>
      <c r="CU3" s="372"/>
      <c r="CV3" s="372"/>
      <c r="CW3" s="372"/>
      <c r="CX3" s="372"/>
      <c r="CY3" s="372"/>
      <c r="CZ3" s="372"/>
      <c r="DA3" s="376"/>
      <c r="DB3" s="371" t="s">
        <v>152</v>
      </c>
      <c r="DC3" s="372"/>
      <c r="DD3" s="372"/>
      <c r="DE3" s="372"/>
      <c r="DF3" s="372"/>
      <c r="DG3" s="372"/>
      <c r="DH3" s="372"/>
      <c r="DI3" s="376"/>
    </row>
    <row r="4" spans="1:119" ht="18.75" customHeight="1" x14ac:dyDescent="0.15">
      <c r="A4" s="2"/>
      <c r="B4" s="361"/>
      <c r="C4" s="362"/>
      <c r="D4" s="362"/>
      <c r="E4" s="363"/>
      <c r="F4" s="363"/>
      <c r="G4" s="363"/>
      <c r="H4" s="363"/>
      <c r="I4" s="363"/>
      <c r="J4" s="363"/>
      <c r="K4" s="363"/>
      <c r="L4" s="363"/>
      <c r="M4" s="363"/>
      <c r="N4" s="363"/>
      <c r="O4" s="363"/>
      <c r="P4" s="363"/>
      <c r="Q4" s="363"/>
      <c r="R4" s="368"/>
      <c r="S4" s="368"/>
      <c r="T4" s="368"/>
      <c r="U4" s="368"/>
      <c r="V4" s="369"/>
      <c r="W4" s="373"/>
      <c r="X4" s="374"/>
      <c r="Y4" s="374"/>
      <c r="Z4" s="374"/>
      <c r="AA4" s="374"/>
      <c r="AB4" s="362"/>
      <c r="AC4" s="368"/>
      <c r="AD4" s="374"/>
      <c r="AE4" s="374"/>
      <c r="AF4" s="374"/>
      <c r="AG4" s="374"/>
      <c r="AH4" s="374"/>
      <c r="AI4" s="374"/>
      <c r="AJ4" s="374"/>
      <c r="AK4" s="374"/>
      <c r="AL4" s="377"/>
      <c r="AM4" s="375"/>
      <c r="AN4" s="332"/>
      <c r="AO4" s="332"/>
      <c r="AP4" s="332"/>
      <c r="AQ4" s="332"/>
      <c r="AR4" s="332"/>
      <c r="AS4" s="332"/>
      <c r="AT4" s="332"/>
      <c r="AU4" s="332"/>
      <c r="AV4" s="332"/>
      <c r="AW4" s="332"/>
      <c r="AX4" s="378"/>
      <c r="AY4" s="456" t="s">
        <v>153</v>
      </c>
      <c r="AZ4" s="457"/>
      <c r="BA4" s="457"/>
      <c r="BB4" s="457"/>
      <c r="BC4" s="457"/>
      <c r="BD4" s="457"/>
      <c r="BE4" s="457"/>
      <c r="BF4" s="457"/>
      <c r="BG4" s="457"/>
      <c r="BH4" s="457"/>
      <c r="BI4" s="457"/>
      <c r="BJ4" s="457"/>
      <c r="BK4" s="457"/>
      <c r="BL4" s="457"/>
      <c r="BM4" s="458"/>
      <c r="BN4" s="440">
        <v>12360664</v>
      </c>
      <c r="BO4" s="441"/>
      <c r="BP4" s="441"/>
      <c r="BQ4" s="441"/>
      <c r="BR4" s="441"/>
      <c r="BS4" s="441"/>
      <c r="BT4" s="441"/>
      <c r="BU4" s="442"/>
      <c r="BV4" s="440">
        <v>12213521</v>
      </c>
      <c r="BW4" s="441"/>
      <c r="BX4" s="441"/>
      <c r="BY4" s="441"/>
      <c r="BZ4" s="441"/>
      <c r="CA4" s="441"/>
      <c r="CB4" s="441"/>
      <c r="CC4" s="442"/>
      <c r="CD4" s="511" t="s">
        <v>155</v>
      </c>
      <c r="CE4" s="512"/>
      <c r="CF4" s="512"/>
      <c r="CG4" s="512"/>
      <c r="CH4" s="512"/>
      <c r="CI4" s="512"/>
      <c r="CJ4" s="512"/>
      <c r="CK4" s="512"/>
      <c r="CL4" s="512"/>
      <c r="CM4" s="512"/>
      <c r="CN4" s="512"/>
      <c r="CO4" s="512"/>
      <c r="CP4" s="512"/>
      <c r="CQ4" s="512"/>
      <c r="CR4" s="512"/>
      <c r="CS4" s="513"/>
      <c r="CT4" s="545">
        <v>0.3</v>
      </c>
      <c r="CU4" s="546"/>
      <c r="CV4" s="546"/>
      <c r="CW4" s="546"/>
      <c r="CX4" s="546"/>
      <c r="CY4" s="546"/>
      <c r="CZ4" s="546"/>
      <c r="DA4" s="547"/>
      <c r="DB4" s="545">
        <v>0.7</v>
      </c>
      <c r="DC4" s="546"/>
      <c r="DD4" s="546"/>
      <c r="DE4" s="546"/>
      <c r="DF4" s="546"/>
      <c r="DG4" s="546"/>
      <c r="DH4" s="546"/>
      <c r="DI4" s="547"/>
    </row>
    <row r="5" spans="1:119" ht="18.75" customHeight="1" x14ac:dyDescent="0.15">
      <c r="A5" s="2"/>
      <c r="B5" s="364"/>
      <c r="C5" s="333"/>
      <c r="D5" s="333"/>
      <c r="E5" s="365"/>
      <c r="F5" s="365"/>
      <c r="G5" s="365"/>
      <c r="H5" s="365"/>
      <c r="I5" s="365"/>
      <c r="J5" s="365"/>
      <c r="K5" s="365"/>
      <c r="L5" s="365"/>
      <c r="M5" s="365"/>
      <c r="N5" s="365"/>
      <c r="O5" s="365"/>
      <c r="P5" s="365"/>
      <c r="Q5" s="365"/>
      <c r="R5" s="331"/>
      <c r="S5" s="331"/>
      <c r="T5" s="331"/>
      <c r="U5" s="331"/>
      <c r="V5" s="370"/>
      <c r="W5" s="375"/>
      <c r="X5" s="332"/>
      <c r="Y5" s="332"/>
      <c r="Z5" s="332"/>
      <c r="AA5" s="332"/>
      <c r="AB5" s="333"/>
      <c r="AC5" s="331"/>
      <c r="AD5" s="332"/>
      <c r="AE5" s="332"/>
      <c r="AF5" s="332"/>
      <c r="AG5" s="332"/>
      <c r="AH5" s="332"/>
      <c r="AI5" s="332"/>
      <c r="AJ5" s="332"/>
      <c r="AK5" s="332"/>
      <c r="AL5" s="378"/>
      <c r="AM5" s="482" t="s">
        <v>156</v>
      </c>
      <c r="AN5" s="444"/>
      <c r="AO5" s="444"/>
      <c r="AP5" s="444"/>
      <c r="AQ5" s="444"/>
      <c r="AR5" s="444"/>
      <c r="AS5" s="444"/>
      <c r="AT5" s="445"/>
      <c r="AU5" s="483" t="s">
        <v>73</v>
      </c>
      <c r="AV5" s="484"/>
      <c r="AW5" s="484"/>
      <c r="AX5" s="484"/>
      <c r="AY5" s="450" t="s">
        <v>146</v>
      </c>
      <c r="AZ5" s="451"/>
      <c r="BA5" s="451"/>
      <c r="BB5" s="451"/>
      <c r="BC5" s="451"/>
      <c r="BD5" s="451"/>
      <c r="BE5" s="451"/>
      <c r="BF5" s="451"/>
      <c r="BG5" s="451"/>
      <c r="BH5" s="451"/>
      <c r="BI5" s="451"/>
      <c r="BJ5" s="451"/>
      <c r="BK5" s="451"/>
      <c r="BL5" s="451"/>
      <c r="BM5" s="452"/>
      <c r="BN5" s="453">
        <v>12295245</v>
      </c>
      <c r="BO5" s="454"/>
      <c r="BP5" s="454"/>
      <c r="BQ5" s="454"/>
      <c r="BR5" s="454"/>
      <c r="BS5" s="454"/>
      <c r="BT5" s="454"/>
      <c r="BU5" s="455"/>
      <c r="BV5" s="453">
        <v>12130960</v>
      </c>
      <c r="BW5" s="454"/>
      <c r="BX5" s="454"/>
      <c r="BY5" s="454"/>
      <c r="BZ5" s="454"/>
      <c r="CA5" s="454"/>
      <c r="CB5" s="454"/>
      <c r="CC5" s="455"/>
      <c r="CD5" s="464" t="s">
        <v>158</v>
      </c>
      <c r="CE5" s="415"/>
      <c r="CF5" s="415"/>
      <c r="CG5" s="415"/>
      <c r="CH5" s="415"/>
      <c r="CI5" s="415"/>
      <c r="CJ5" s="415"/>
      <c r="CK5" s="415"/>
      <c r="CL5" s="415"/>
      <c r="CM5" s="415"/>
      <c r="CN5" s="415"/>
      <c r="CO5" s="415"/>
      <c r="CP5" s="415"/>
      <c r="CQ5" s="415"/>
      <c r="CR5" s="415"/>
      <c r="CS5" s="465"/>
      <c r="CT5" s="316">
        <v>95.3</v>
      </c>
      <c r="CU5" s="317"/>
      <c r="CV5" s="317"/>
      <c r="CW5" s="317"/>
      <c r="CX5" s="317"/>
      <c r="CY5" s="317"/>
      <c r="CZ5" s="317"/>
      <c r="DA5" s="318"/>
      <c r="DB5" s="316">
        <v>93.6</v>
      </c>
      <c r="DC5" s="317"/>
      <c r="DD5" s="317"/>
      <c r="DE5" s="317"/>
      <c r="DF5" s="317"/>
      <c r="DG5" s="317"/>
      <c r="DH5" s="317"/>
      <c r="DI5" s="318"/>
    </row>
    <row r="6" spans="1:119" ht="18.75" customHeight="1" x14ac:dyDescent="0.15">
      <c r="A6" s="2"/>
      <c r="B6" s="379" t="s">
        <v>159</v>
      </c>
      <c r="C6" s="330"/>
      <c r="D6" s="330"/>
      <c r="E6" s="380"/>
      <c r="F6" s="380"/>
      <c r="G6" s="380"/>
      <c r="H6" s="380"/>
      <c r="I6" s="380"/>
      <c r="J6" s="380"/>
      <c r="K6" s="380"/>
      <c r="L6" s="380" t="s">
        <v>162</v>
      </c>
      <c r="M6" s="380"/>
      <c r="N6" s="380"/>
      <c r="O6" s="380"/>
      <c r="P6" s="380"/>
      <c r="Q6" s="380"/>
      <c r="R6" s="328"/>
      <c r="S6" s="328"/>
      <c r="T6" s="328"/>
      <c r="U6" s="328"/>
      <c r="V6" s="384"/>
      <c r="W6" s="387" t="s">
        <v>164</v>
      </c>
      <c r="X6" s="329"/>
      <c r="Y6" s="329"/>
      <c r="Z6" s="329"/>
      <c r="AA6" s="329"/>
      <c r="AB6" s="330"/>
      <c r="AC6" s="390" t="s">
        <v>166</v>
      </c>
      <c r="AD6" s="391"/>
      <c r="AE6" s="391"/>
      <c r="AF6" s="391"/>
      <c r="AG6" s="391"/>
      <c r="AH6" s="391"/>
      <c r="AI6" s="391"/>
      <c r="AJ6" s="391"/>
      <c r="AK6" s="391"/>
      <c r="AL6" s="392"/>
      <c r="AM6" s="482" t="s">
        <v>77</v>
      </c>
      <c r="AN6" s="444"/>
      <c r="AO6" s="444"/>
      <c r="AP6" s="444"/>
      <c r="AQ6" s="444"/>
      <c r="AR6" s="444"/>
      <c r="AS6" s="444"/>
      <c r="AT6" s="445"/>
      <c r="AU6" s="483" t="s">
        <v>73</v>
      </c>
      <c r="AV6" s="484"/>
      <c r="AW6" s="484"/>
      <c r="AX6" s="484"/>
      <c r="AY6" s="450" t="s">
        <v>171</v>
      </c>
      <c r="AZ6" s="451"/>
      <c r="BA6" s="451"/>
      <c r="BB6" s="451"/>
      <c r="BC6" s="451"/>
      <c r="BD6" s="451"/>
      <c r="BE6" s="451"/>
      <c r="BF6" s="451"/>
      <c r="BG6" s="451"/>
      <c r="BH6" s="451"/>
      <c r="BI6" s="451"/>
      <c r="BJ6" s="451"/>
      <c r="BK6" s="451"/>
      <c r="BL6" s="451"/>
      <c r="BM6" s="452"/>
      <c r="BN6" s="453">
        <v>65419</v>
      </c>
      <c r="BO6" s="454"/>
      <c r="BP6" s="454"/>
      <c r="BQ6" s="454"/>
      <c r="BR6" s="454"/>
      <c r="BS6" s="454"/>
      <c r="BT6" s="454"/>
      <c r="BU6" s="455"/>
      <c r="BV6" s="453">
        <v>82561</v>
      </c>
      <c r="BW6" s="454"/>
      <c r="BX6" s="454"/>
      <c r="BY6" s="454"/>
      <c r="BZ6" s="454"/>
      <c r="CA6" s="454"/>
      <c r="CB6" s="454"/>
      <c r="CC6" s="455"/>
      <c r="CD6" s="464" t="s">
        <v>172</v>
      </c>
      <c r="CE6" s="415"/>
      <c r="CF6" s="415"/>
      <c r="CG6" s="415"/>
      <c r="CH6" s="415"/>
      <c r="CI6" s="415"/>
      <c r="CJ6" s="415"/>
      <c r="CK6" s="415"/>
      <c r="CL6" s="415"/>
      <c r="CM6" s="415"/>
      <c r="CN6" s="415"/>
      <c r="CO6" s="415"/>
      <c r="CP6" s="415"/>
      <c r="CQ6" s="415"/>
      <c r="CR6" s="415"/>
      <c r="CS6" s="465"/>
      <c r="CT6" s="540">
        <v>95.7</v>
      </c>
      <c r="CU6" s="541"/>
      <c r="CV6" s="541"/>
      <c r="CW6" s="541"/>
      <c r="CX6" s="541"/>
      <c r="CY6" s="541"/>
      <c r="CZ6" s="541"/>
      <c r="DA6" s="542"/>
      <c r="DB6" s="540">
        <v>94.6</v>
      </c>
      <c r="DC6" s="541"/>
      <c r="DD6" s="541"/>
      <c r="DE6" s="541"/>
      <c r="DF6" s="541"/>
      <c r="DG6" s="541"/>
      <c r="DH6" s="541"/>
      <c r="DI6" s="542"/>
    </row>
    <row r="7" spans="1:119" ht="18.75" customHeight="1" x14ac:dyDescent="0.15">
      <c r="A7" s="2"/>
      <c r="B7" s="361"/>
      <c r="C7" s="362"/>
      <c r="D7" s="362"/>
      <c r="E7" s="363"/>
      <c r="F7" s="363"/>
      <c r="G7" s="363"/>
      <c r="H7" s="363"/>
      <c r="I7" s="363"/>
      <c r="J7" s="363"/>
      <c r="K7" s="363"/>
      <c r="L7" s="363"/>
      <c r="M7" s="363"/>
      <c r="N7" s="363"/>
      <c r="O7" s="363"/>
      <c r="P7" s="363"/>
      <c r="Q7" s="363"/>
      <c r="R7" s="368"/>
      <c r="S7" s="368"/>
      <c r="T7" s="368"/>
      <c r="U7" s="368"/>
      <c r="V7" s="369"/>
      <c r="W7" s="373"/>
      <c r="X7" s="374"/>
      <c r="Y7" s="374"/>
      <c r="Z7" s="374"/>
      <c r="AA7" s="374"/>
      <c r="AB7" s="362"/>
      <c r="AC7" s="393"/>
      <c r="AD7" s="394"/>
      <c r="AE7" s="394"/>
      <c r="AF7" s="394"/>
      <c r="AG7" s="394"/>
      <c r="AH7" s="394"/>
      <c r="AI7" s="394"/>
      <c r="AJ7" s="394"/>
      <c r="AK7" s="394"/>
      <c r="AL7" s="395"/>
      <c r="AM7" s="482" t="s">
        <v>173</v>
      </c>
      <c r="AN7" s="444"/>
      <c r="AO7" s="444"/>
      <c r="AP7" s="444"/>
      <c r="AQ7" s="444"/>
      <c r="AR7" s="444"/>
      <c r="AS7" s="444"/>
      <c r="AT7" s="445"/>
      <c r="AU7" s="483" t="s">
        <v>73</v>
      </c>
      <c r="AV7" s="484"/>
      <c r="AW7" s="484"/>
      <c r="AX7" s="484"/>
      <c r="AY7" s="450" t="s">
        <v>174</v>
      </c>
      <c r="AZ7" s="451"/>
      <c r="BA7" s="451"/>
      <c r="BB7" s="451"/>
      <c r="BC7" s="451"/>
      <c r="BD7" s="451"/>
      <c r="BE7" s="451"/>
      <c r="BF7" s="451"/>
      <c r="BG7" s="451"/>
      <c r="BH7" s="451"/>
      <c r="BI7" s="451"/>
      <c r="BJ7" s="451"/>
      <c r="BK7" s="451"/>
      <c r="BL7" s="451"/>
      <c r="BM7" s="452"/>
      <c r="BN7" s="453">
        <v>40204</v>
      </c>
      <c r="BO7" s="454"/>
      <c r="BP7" s="454"/>
      <c r="BQ7" s="454"/>
      <c r="BR7" s="454"/>
      <c r="BS7" s="454"/>
      <c r="BT7" s="454"/>
      <c r="BU7" s="455"/>
      <c r="BV7" s="453">
        <v>29682</v>
      </c>
      <c r="BW7" s="454"/>
      <c r="BX7" s="454"/>
      <c r="BY7" s="454"/>
      <c r="BZ7" s="454"/>
      <c r="CA7" s="454"/>
      <c r="CB7" s="454"/>
      <c r="CC7" s="455"/>
      <c r="CD7" s="464" t="s">
        <v>175</v>
      </c>
      <c r="CE7" s="415"/>
      <c r="CF7" s="415"/>
      <c r="CG7" s="415"/>
      <c r="CH7" s="415"/>
      <c r="CI7" s="415"/>
      <c r="CJ7" s="415"/>
      <c r="CK7" s="415"/>
      <c r="CL7" s="415"/>
      <c r="CM7" s="415"/>
      <c r="CN7" s="415"/>
      <c r="CO7" s="415"/>
      <c r="CP7" s="415"/>
      <c r="CQ7" s="415"/>
      <c r="CR7" s="415"/>
      <c r="CS7" s="465"/>
      <c r="CT7" s="453">
        <v>7759544</v>
      </c>
      <c r="CU7" s="454"/>
      <c r="CV7" s="454"/>
      <c r="CW7" s="454"/>
      <c r="CX7" s="454"/>
      <c r="CY7" s="454"/>
      <c r="CZ7" s="454"/>
      <c r="DA7" s="455"/>
      <c r="DB7" s="453">
        <v>7790144</v>
      </c>
      <c r="DC7" s="454"/>
      <c r="DD7" s="454"/>
      <c r="DE7" s="454"/>
      <c r="DF7" s="454"/>
      <c r="DG7" s="454"/>
      <c r="DH7" s="454"/>
      <c r="DI7" s="455"/>
    </row>
    <row r="8" spans="1:119" ht="18.75" customHeight="1" x14ac:dyDescent="0.15">
      <c r="A8" s="2"/>
      <c r="B8" s="381"/>
      <c r="C8" s="382"/>
      <c r="D8" s="382"/>
      <c r="E8" s="383"/>
      <c r="F8" s="383"/>
      <c r="G8" s="383"/>
      <c r="H8" s="383"/>
      <c r="I8" s="383"/>
      <c r="J8" s="383"/>
      <c r="K8" s="383"/>
      <c r="L8" s="383"/>
      <c r="M8" s="383"/>
      <c r="N8" s="383"/>
      <c r="O8" s="383"/>
      <c r="P8" s="383"/>
      <c r="Q8" s="383"/>
      <c r="R8" s="385"/>
      <c r="S8" s="385"/>
      <c r="T8" s="385"/>
      <c r="U8" s="385"/>
      <c r="V8" s="386"/>
      <c r="W8" s="388"/>
      <c r="X8" s="389"/>
      <c r="Y8" s="389"/>
      <c r="Z8" s="389"/>
      <c r="AA8" s="389"/>
      <c r="AB8" s="382"/>
      <c r="AC8" s="396"/>
      <c r="AD8" s="397"/>
      <c r="AE8" s="397"/>
      <c r="AF8" s="397"/>
      <c r="AG8" s="397"/>
      <c r="AH8" s="397"/>
      <c r="AI8" s="397"/>
      <c r="AJ8" s="397"/>
      <c r="AK8" s="397"/>
      <c r="AL8" s="398"/>
      <c r="AM8" s="482" t="s">
        <v>176</v>
      </c>
      <c r="AN8" s="444"/>
      <c r="AO8" s="444"/>
      <c r="AP8" s="444"/>
      <c r="AQ8" s="444"/>
      <c r="AR8" s="444"/>
      <c r="AS8" s="444"/>
      <c r="AT8" s="445"/>
      <c r="AU8" s="483" t="s">
        <v>180</v>
      </c>
      <c r="AV8" s="484"/>
      <c r="AW8" s="484"/>
      <c r="AX8" s="484"/>
      <c r="AY8" s="450" t="s">
        <v>181</v>
      </c>
      <c r="AZ8" s="451"/>
      <c r="BA8" s="451"/>
      <c r="BB8" s="451"/>
      <c r="BC8" s="451"/>
      <c r="BD8" s="451"/>
      <c r="BE8" s="451"/>
      <c r="BF8" s="451"/>
      <c r="BG8" s="451"/>
      <c r="BH8" s="451"/>
      <c r="BI8" s="451"/>
      <c r="BJ8" s="451"/>
      <c r="BK8" s="451"/>
      <c r="BL8" s="451"/>
      <c r="BM8" s="452"/>
      <c r="BN8" s="453">
        <v>25215</v>
      </c>
      <c r="BO8" s="454"/>
      <c r="BP8" s="454"/>
      <c r="BQ8" s="454"/>
      <c r="BR8" s="454"/>
      <c r="BS8" s="454"/>
      <c r="BT8" s="454"/>
      <c r="BU8" s="455"/>
      <c r="BV8" s="453">
        <v>52879</v>
      </c>
      <c r="BW8" s="454"/>
      <c r="BX8" s="454"/>
      <c r="BY8" s="454"/>
      <c r="BZ8" s="454"/>
      <c r="CA8" s="454"/>
      <c r="CB8" s="454"/>
      <c r="CC8" s="455"/>
      <c r="CD8" s="464" t="s">
        <v>163</v>
      </c>
      <c r="CE8" s="415"/>
      <c r="CF8" s="415"/>
      <c r="CG8" s="415"/>
      <c r="CH8" s="415"/>
      <c r="CI8" s="415"/>
      <c r="CJ8" s="415"/>
      <c r="CK8" s="415"/>
      <c r="CL8" s="415"/>
      <c r="CM8" s="415"/>
      <c r="CN8" s="415"/>
      <c r="CO8" s="415"/>
      <c r="CP8" s="415"/>
      <c r="CQ8" s="415"/>
      <c r="CR8" s="415"/>
      <c r="CS8" s="465"/>
      <c r="CT8" s="516">
        <v>0.27</v>
      </c>
      <c r="CU8" s="517"/>
      <c r="CV8" s="517"/>
      <c r="CW8" s="517"/>
      <c r="CX8" s="517"/>
      <c r="CY8" s="517"/>
      <c r="CZ8" s="517"/>
      <c r="DA8" s="518"/>
      <c r="DB8" s="516">
        <v>0.27</v>
      </c>
      <c r="DC8" s="517"/>
      <c r="DD8" s="517"/>
      <c r="DE8" s="517"/>
      <c r="DF8" s="517"/>
      <c r="DG8" s="517"/>
      <c r="DH8" s="517"/>
      <c r="DI8" s="518"/>
    </row>
    <row r="9" spans="1:119" ht="18.75" customHeight="1" x14ac:dyDescent="0.15">
      <c r="A9" s="2"/>
      <c r="B9" s="399" t="s">
        <v>18</v>
      </c>
      <c r="C9" s="400"/>
      <c r="D9" s="400"/>
      <c r="E9" s="400"/>
      <c r="F9" s="400"/>
      <c r="G9" s="400"/>
      <c r="H9" s="400"/>
      <c r="I9" s="400"/>
      <c r="J9" s="400"/>
      <c r="K9" s="401"/>
      <c r="L9" s="534" t="s">
        <v>14</v>
      </c>
      <c r="M9" s="535"/>
      <c r="N9" s="535"/>
      <c r="O9" s="535"/>
      <c r="P9" s="535"/>
      <c r="Q9" s="536"/>
      <c r="R9" s="537">
        <v>20092</v>
      </c>
      <c r="S9" s="538"/>
      <c r="T9" s="538"/>
      <c r="U9" s="538"/>
      <c r="V9" s="539"/>
      <c r="W9" s="371" t="s">
        <v>183</v>
      </c>
      <c r="X9" s="372"/>
      <c r="Y9" s="372"/>
      <c r="Z9" s="372"/>
      <c r="AA9" s="372"/>
      <c r="AB9" s="372"/>
      <c r="AC9" s="372"/>
      <c r="AD9" s="372"/>
      <c r="AE9" s="372"/>
      <c r="AF9" s="372"/>
      <c r="AG9" s="372"/>
      <c r="AH9" s="372"/>
      <c r="AI9" s="372"/>
      <c r="AJ9" s="372"/>
      <c r="AK9" s="372"/>
      <c r="AL9" s="376"/>
      <c r="AM9" s="482" t="s">
        <v>184</v>
      </c>
      <c r="AN9" s="444"/>
      <c r="AO9" s="444"/>
      <c r="AP9" s="444"/>
      <c r="AQ9" s="444"/>
      <c r="AR9" s="444"/>
      <c r="AS9" s="444"/>
      <c r="AT9" s="445"/>
      <c r="AU9" s="483" t="s">
        <v>73</v>
      </c>
      <c r="AV9" s="484"/>
      <c r="AW9" s="484"/>
      <c r="AX9" s="484"/>
      <c r="AY9" s="450" t="s">
        <v>74</v>
      </c>
      <c r="AZ9" s="451"/>
      <c r="BA9" s="451"/>
      <c r="BB9" s="451"/>
      <c r="BC9" s="451"/>
      <c r="BD9" s="451"/>
      <c r="BE9" s="451"/>
      <c r="BF9" s="451"/>
      <c r="BG9" s="451"/>
      <c r="BH9" s="451"/>
      <c r="BI9" s="451"/>
      <c r="BJ9" s="451"/>
      <c r="BK9" s="451"/>
      <c r="BL9" s="451"/>
      <c r="BM9" s="452"/>
      <c r="BN9" s="453">
        <v>-27664</v>
      </c>
      <c r="BO9" s="454"/>
      <c r="BP9" s="454"/>
      <c r="BQ9" s="454"/>
      <c r="BR9" s="454"/>
      <c r="BS9" s="454"/>
      <c r="BT9" s="454"/>
      <c r="BU9" s="455"/>
      <c r="BV9" s="453">
        <v>36750</v>
      </c>
      <c r="BW9" s="454"/>
      <c r="BX9" s="454"/>
      <c r="BY9" s="454"/>
      <c r="BZ9" s="454"/>
      <c r="CA9" s="454"/>
      <c r="CB9" s="454"/>
      <c r="CC9" s="455"/>
      <c r="CD9" s="464" t="s">
        <v>71</v>
      </c>
      <c r="CE9" s="415"/>
      <c r="CF9" s="415"/>
      <c r="CG9" s="415"/>
      <c r="CH9" s="415"/>
      <c r="CI9" s="415"/>
      <c r="CJ9" s="415"/>
      <c r="CK9" s="415"/>
      <c r="CL9" s="415"/>
      <c r="CM9" s="415"/>
      <c r="CN9" s="415"/>
      <c r="CO9" s="415"/>
      <c r="CP9" s="415"/>
      <c r="CQ9" s="415"/>
      <c r="CR9" s="415"/>
      <c r="CS9" s="465"/>
      <c r="CT9" s="316">
        <v>19.3</v>
      </c>
      <c r="CU9" s="317"/>
      <c r="CV9" s="317"/>
      <c r="CW9" s="317"/>
      <c r="CX9" s="317"/>
      <c r="CY9" s="317"/>
      <c r="CZ9" s="317"/>
      <c r="DA9" s="318"/>
      <c r="DB9" s="316">
        <v>18.5</v>
      </c>
      <c r="DC9" s="317"/>
      <c r="DD9" s="317"/>
      <c r="DE9" s="317"/>
      <c r="DF9" s="317"/>
      <c r="DG9" s="317"/>
      <c r="DH9" s="317"/>
      <c r="DI9" s="318"/>
    </row>
    <row r="10" spans="1:119" ht="18.75" customHeight="1" x14ac:dyDescent="0.15">
      <c r="A10" s="2"/>
      <c r="B10" s="399"/>
      <c r="C10" s="400"/>
      <c r="D10" s="400"/>
      <c r="E10" s="400"/>
      <c r="F10" s="400"/>
      <c r="G10" s="400"/>
      <c r="H10" s="400"/>
      <c r="I10" s="400"/>
      <c r="J10" s="400"/>
      <c r="K10" s="401"/>
      <c r="L10" s="443" t="s">
        <v>187</v>
      </c>
      <c r="M10" s="444"/>
      <c r="N10" s="444"/>
      <c r="O10" s="444"/>
      <c r="P10" s="444"/>
      <c r="Q10" s="445"/>
      <c r="R10" s="446">
        <v>21834</v>
      </c>
      <c r="S10" s="447"/>
      <c r="T10" s="447"/>
      <c r="U10" s="447"/>
      <c r="V10" s="449"/>
      <c r="W10" s="373"/>
      <c r="X10" s="374"/>
      <c r="Y10" s="374"/>
      <c r="Z10" s="374"/>
      <c r="AA10" s="374"/>
      <c r="AB10" s="374"/>
      <c r="AC10" s="374"/>
      <c r="AD10" s="374"/>
      <c r="AE10" s="374"/>
      <c r="AF10" s="374"/>
      <c r="AG10" s="374"/>
      <c r="AH10" s="374"/>
      <c r="AI10" s="374"/>
      <c r="AJ10" s="374"/>
      <c r="AK10" s="374"/>
      <c r="AL10" s="377"/>
      <c r="AM10" s="482" t="s">
        <v>188</v>
      </c>
      <c r="AN10" s="444"/>
      <c r="AO10" s="444"/>
      <c r="AP10" s="444"/>
      <c r="AQ10" s="444"/>
      <c r="AR10" s="444"/>
      <c r="AS10" s="444"/>
      <c r="AT10" s="445"/>
      <c r="AU10" s="483" t="s">
        <v>180</v>
      </c>
      <c r="AV10" s="484"/>
      <c r="AW10" s="484"/>
      <c r="AX10" s="484"/>
      <c r="AY10" s="450" t="s">
        <v>190</v>
      </c>
      <c r="AZ10" s="451"/>
      <c r="BA10" s="451"/>
      <c r="BB10" s="451"/>
      <c r="BC10" s="451"/>
      <c r="BD10" s="451"/>
      <c r="BE10" s="451"/>
      <c r="BF10" s="451"/>
      <c r="BG10" s="451"/>
      <c r="BH10" s="451"/>
      <c r="BI10" s="451"/>
      <c r="BJ10" s="451"/>
      <c r="BK10" s="451"/>
      <c r="BL10" s="451"/>
      <c r="BM10" s="452"/>
      <c r="BN10" s="453">
        <v>665</v>
      </c>
      <c r="BO10" s="454"/>
      <c r="BP10" s="454"/>
      <c r="BQ10" s="454"/>
      <c r="BR10" s="454"/>
      <c r="BS10" s="454"/>
      <c r="BT10" s="454"/>
      <c r="BU10" s="455"/>
      <c r="BV10" s="453">
        <v>669</v>
      </c>
      <c r="BW10" s="454"/>
      <c r="BX10" s="454"/>
      <c r="BY10" s="454"/>
      <c r="BZ10" s="454"/>
      <c r="CA10" s="454"/>
      <c r="CB10" s="454"/>
      <c r="CC10" s="455"/>
      <c r="CD10" s="22" t="s">
        <v>191</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99"/>
      <c r="C11" s="400"/>
      <c r="D11" s="400"/>
      <c r="E11" s="400"/>
      <c r="F11" s="400"/>
      <c r="G11" s="400"/>
      <c r="H11" s="400"/>
      <c r="I11" s="400"/>
      <c r="J11" s="400"/>
      <c r="K11" s="401"/>
      <c r="L11" s="416" t="s">
        <v>194</v>
      </c>
      <c r="M11" s="417"/>
      <c r="N11" s="417"/>
      <c r="O11" s="417"/>
      <c r="P11" s="417"/>
      <c r="Q11" s="418"/>
      <c r="R11" s="531" t="s">
        <v>196</v>
      </c>
      <c r="S11" s="532"/>
      <c r="T11" s="532"/>
      <c r="U11" s="532"/>
      <c r="V11" s="533"/>
      <c r="W11" s="373"/>
      <c r="X11" s="374"/>
      <c r="Y11" s="374"/>
      <c r="Z11" s="374"/>
      <c r="AA11" s="374"/>
      <c r="AB11" s="374"/>
      <c r="AC11" s="374"/>
      <c r="AD11" s="374"/>
      <c r="AE11" s="374"/>
      <c r="AF11" s="374"/>
      <c r="AG11" s="374"/>
      <c r="AH11" s="374"/>
      <c r="AI11" s="374"/>
      <c r="AJ11" s="374"/>
      <c r="AK11" s="374"/>
      <c r="AL11" s="377"/>
      <c r="AM11" s="482" t="s">
        <v>67</v>
      </c>
      <c r="AN11" s="444"/>
      <c r="AO11" s="444"/>
      <c r="AP11" s="444"/>
      <c r="AQ11" s="444"/>
      <c r="AR11" s="444"/>
      <c r="AS11" s="444"/>
      <c r="AT11" s="445"/>
      <c r="AU11" s="483" t="s">
        <v>180</v>
      </c>
      <c r="AV11" s="484"/>
      <c r="AW11" s="484"/>
      <c r="AX11" s="484"/>
      <c r="AY11" s="450" t="s">
        <v>197</v>
      </c>
      <c r="AZ11" s="451"/>
      <c r="BA11" s="451"/>
      <c r="BB11" s="451"/>
      <c r="BC11" s="451"/>
      <c r="BD11" s="451"/>
      <c r="BE11" s="451"/>
      <c r="BF11" s="451"/>
      <c r="BG11" s="451"/>
      <c r="BH11" s="451"/>
      <c r="BI11" s="451"/>
      <c r="BJ11" s="451"/>
      <c r="BK11" s="451"/>
      <c r="BL11" s="451"/>
      <c r="BM11" s="452"/>
      <c r="BN11" s="453">
        <v>137135</v>
      </c>
      <c r="BO11" s="454"/>
      <c r="BP11" s="454"/>
      <c r="BQ11" s="454"/>
      <c r="BR11" s="454"/>
      <c r="BS11" s="454"/>
      <c r="BT11" s="454"/>
      <c r="BU11" s="455"/>
      <c r="BV11" s="453">
        <v>0</v>
      </c>
      <c r="BW11" s="454"/>
      <c r="BX11" s="454"/>
      <c r="BY11" s="454"/>
      <c r="BZ11" s="454"/>
      <c r="CA11" s="454"/>
      <c r="CB11" s="454"/>
      <c r="CC11" s="455"/>
      <c r="CD11" s="464" t="s">
        <v>200</v>
      </c>
      <c r="CE11" s="415"/>
      <c r="CF11" s="415"/>
      <c r="CG11" s="415"/>
      <c r="CH11" s="415"/>
      <c r="CI11" s="415"/>
      <c r="CJ11" s="415"/>
      <c r="CK11" s="415"/>
      <c r="CL11" s="415"/>
      <c r="CM11" s="415"/>
      <c r="CN11" s="415"/>
      <c r="CO11" s="415"/>
      <c r="CP11" s="415"/>
      <c r="CQ11" s="415"/>
      <c r="CR11" s="415"/>
      <c r="CS11" s="465"/>
      <c r="CT11" s="516" t="s">
        <v>201</v>
      </c>
      <c r="CU11" s="517"/>
      <c r="CV11" s="517"/>
      <c r="CW11" s="517"/>
      <c r="CX11" s="517"/>
      <c r="CY11" s="517"/>
      <c r="CZ11" s="517"/>
      <c r="DA11" s="518"/>
      <c r="DB11" s="516" t="s">
        <v>201</v>
      </c>
      <c r="DC11" s="517"/>
      <c r="DD11" s="517"/>
      <c r="DE11" s="517"/>
      <c r="DF11" s="517"/>
      <c r="DG11" s="517"/>
      <c r="DH11" s="517"/>
      <c r="DI11" s="518"/>
    </row>
    <row r="12" spans="1:119" ht="18.75" customHeight="1" x14ac:dyDescent="0.15">
      <c r="A12" s="2"/>
      <c r="B12" s="402" t="s">
        <v>203</v>
      </c>
      <c r="C12" s="403"/>
      <c r="D12" s="403"/>
      <c r="E12" s="403"/>
      <c r="F12" s="403"/>
      <c r="G12" s="403"/>
      <c r="H12" s="403"/>
      <c r="I12" s="403"/>
      <c r="J12" s="403"/>
      <c r="K12" s="404"/>
      <c r="L12" s="519" t="s">
        <v>204</v>
      </c>
      <c r="M12" s="520"/>
      <c r="N12" s="520"/>
      <c r="O12" s="520"/>
      <c r="P12" s="520"/>
      <c r="Q12" s="521"/>
      <c r="R12" s="522">
        <v>19777</v>
      </c>
      <c r="S12" s="523"/>
      <c r="T12" s="523"/>
      <c r="U12" s="523"/>
      <c r="V12" s="524"/>
      <c r="W12" s="525" t="s">
        <v>5</v>
      </c>
      <c r="X12" s="484"/>
      <c r="Y12" s="484"/>
      <c r="Z12" s="484"/>
      <c r="AA12" s="484"/>
      <c r="AB12" s="526"/>
      <c r="AC12" s="527" t="s">
        <v>113</v>
      </c>
      <c r="AD12" s="528"/>
      <c r="AE12" s="528"/>
      <c r="AF12" s="528"/>
      <c r="AG12" s="529"/>
      <c r="AH12" s="527" t="s">
        <v>206</v>
      </c>
      <c r="AI12" s="528"/>
      <c r="AJ12" s="528"/>
      <c r="AK12" s="528"/>
      <c r="AL12" s="530"/>
      <c r="AM12" s="482" t="s">
        <v>207</v>
      </c>
      <c r="AN12" s="444"/>
      <c r="AO12" s="444"/>
      <c r="AP12" s="444"/>
      <c r="AQ12" s="444"/>
      <c r="AR12" s="444"/>
      <c r="AS12" s="444"/>
      <c r="AT12" s="445"/>
      <c r="AU12" s="483" t="s">
        <v>73</v>
      </c>
      <c r="AV12" s="484"/>
      <c r="AW12" s="484"/>
      <c r="AX12" s="484"/>
      <c r="AY12" s="450" t="s">
        <v>210</v>
      </c>
      <c r="AZ12" s="451"/>
      <c r="BA12" s="451"/>
      <c r="BB12" s="451"/>
      <c r="BC12" s="451"/>
      <c r="BD12" s="451"/>
      <c r="BE12" s="451"/>
      <c r="BF12" s="451"/>
      <c r="BG12" s="451"/>
      <c r="BH12" s="451"/>
      <c r="BI12" s="451"/>
      <c r="BJ12" s="451"/>
      <c r="BK12" s="451"/>
      <c r="BL12" s="451"/>
      <c r="BM12" s="452"/>
      <c r="BN12" s="453">
        <v>130000</v>
      </c>
      <c r="BO12" s="454"/>
      <c r="BP12" s="454"/>
      <c r="BQ12" s="454"/>
      <c r="BR12" s="454"/>
      <c r="BS12" s="454"/>
      <c r="BT12" s="454"/>
      <c r="BU12" s="455"/>
      <c r="BV12" s="453">
        <v>0</v>
      </c>
      <c r="BW12" s="454"/>
      <c r="BX12" s="454"/>
      <c r="BY12" s="454"/>
      <c r="BZ12" s="454"/>
      <c r="CA12" s="454"/>
      <c r="CB12" s="454"/>
      <c r="CC12" s="455"/>
      <c r="CD12" s="464" t="s">
        <v>211</v>
      </c>
      <c r="CE12" s="415"/>
      <c r="CF12" s="415"/>
      <c r="CG12" s="415"/>
      <c r="CH12" s="415"/>
      <c r="CI12" s="415"/>
      <c r="CJ12" s="415"/>
      <c r="CK12" s="415"/>
      <c r="CL12" s="415"/>
      <c r="CM12" s="415"/>
      <c r="CN12" s="415"/>
      <c r="CO12" s="415"/>
      <c r="CP12" s="415"/>
      <c r="CQ12" s="415"/>
      <c r="CR12" s="415"/>
      <c r="CS12" s="465"/>
      <c r="CT12" s="516" t="s">
        <v>201</v>
      </c>
      <c r="CU12" s="517"/>
      <c r="CV12" s="517"/>
      <c r="CW12" s="517"/>
      <c r="CX12" s="517"/>
      <c r="CY12" s="517"/>
      <c r="CZ12" s="517"/>
      <c r="DA12" s="518"/>
      <c r="DB12" s="516" t="s">
        <v>201</v>
      </c>
      <c r="DC12" s="517"/>
      <c r="DD12" s="517"/>
      <c r="DE12" s="517"/>
      <c r="DF12" s="517"/>
      <c r="DG12" s="517"/>
      <c r="DH12" s="517"/>
      <c r="DI12" s="518"/>
    </row>
    <row r="13" spans="1:119" ht="18.75" customHeight="1" x14ac:dyDescent="0.15">
      <c r="A13" s="2"/>
      <c r="B13" s="405"/>
      <c r="C13" s="406"/>
      <c r="D13" s="406"/>
      <c r="E13" s="406"/>
      <c r="F13" s="406"/>
      <c r="G13" s="406"/>
      <c r="H13" s="406"/>
      <c r="I13" s="406"/>
      <c r="J13" s="406"/>
      <c r="K13" s="407"/>
      <c r="L13" s="14"/>
      <c r="M13" s="505" t="s">
        <v>213</v>
      </c>
      <c r="N13" s="506"/>
      <c r="O13" s="506"/>
      <c r="P13" s="506"/>
      <c r="Q13" s="507"/>
      <c r="R13" s="508">
        <v>19660</v>
      </c>
      <c r="S13" s="509"/>
      <c r="T13" s="509"/>
      <c r="U13" s="509"/>
      <c r="V13" s="510"/>
      <c r="W13" s="387" t="s">
        <v>214</v>
      </c>
      <c r="X13" s="329"/>
      <c r="Y13" s="329"/>
      <c r="Z13" s="329"/>
      <c r="AA13" s="329"/>
      <c r="AB13" s="330"/>
      <c r="AC13" s="446">
        <v>366</v>
      </c>
      <c r="AD13" s="447"/>
      <c r="AE13" s="447"/>
      <c r="AF13" s="447"/>
      <c r="AG13" s="448"/>
      <c r="AH13" s="446">
        <v>386</v>
      </c>
      <c r="AI13" s="447"/>
      <c r="AJ13" s="447"/>
      <c r="AK13" s="447"/>
      <c r="AL13" s="449"/>
      <c r="AM13" s="482" t="s">
        <v>216</v>
      </c>
      <c r="AN13" s="444"/>
      <c r="AO13" s="444"/>
      <c r="AP13" s="444"/>
      <c r="AQ13" s="444"/>
      <c r="AR13" s="444"/>
      <c r="AS13" s="444"/>
      <c r="AT13" s="445"/>
      <c r="AU13" s="483" t="s">
        <v>180</v>
      </c>
      <c r="AV13" s="484"/>
      <c r="AW13" s="484"/>
      <c r="AX13" s="484"/>
      <c r="AY13" s="450" t="s">
        <v>218</v>
      </c>
      <c r="AZ13" s="451"/>
      <c r="BA13" s="451"/>
      <c r="BB13" s="451"/>
      <c r="BC13" s="451"/>
      <c r="BD13" s="451"/>
      <c r="BE13" s="451"/>
      <c r="BF13" s="451"/>
      <c r="BG13" s="451"/>
      <c r="BH13" s="451"/>
      <c r="BI13" s="451"/>
      <c r="BJ13" s="451"/>
      <c r="BK13" s="451"/>
      <c r="BL13" s="451"/>
      <c r="BM13" s="452"/>
      <c r="BN13" s="453">
        <v>-19864</v>
      </c>
      <c r="BO13" s="454"/>
      <c r="BP13" s="454"/>
      <c r="BQ13" s="454"/>
      <c r="BR13" s="454"/>
      <c r="BS13" s="454"/>
      <c r="BT13" s="454"/>
      <c r="BU13" s="455"/>
      <c r="BV13" s="453">
        <v>37419</v>
      </c>
      <c r="BW13" s="454"/>
      <c r="BX13" s="454"/>
      <c r="BY13" s="454"/>
      <c r="BZ13" s="454"/>
      <c r="CA13" s="454"/>
      <c r="CB13" s="454"/>
      <c r="CC13" s="455"/>
      <c r="CD13" s="464" t="s">
        <v>219</v>
      </c>
      <c r="CE13" s="415"/>
      <c r="CF13" s="415"/>
      <c r="CG13" s="415"/>
      <c r="CH13" s="415"/>
      <c r="CI13" s="415"/>
      <c r="CJ13" s="415"/>
      <c r="CK13" s="415"/>
      <c r="CL13" s="415"/>
      <c r="CM13" s="415"/>
      <c r="CN13" s="415"/>
      <c r="CO13" s="415"/>
      <c r="CP13" s="415"/>
      <c r="CQ13" s="415"/>
      <c r="CR13" s="415"/>
      <c r="CS13" s="465"/>
      <c r="CT13" s="316">
        <v>17.600000000000001</v>
      </c>
      <c r="CU13" s="317"/>
      <c r="CV13" s="317"/>
      <c r="CW13" s="317"/>
      <c r="CX13" s="317"/>
      <c r="CY13" s="317"/>
      <c r="CZ13" s="317"/>
      <c r="DA13" s="318"/>
      <c r="DB13" s="316">
        <v>17.2</v>
      </c>
      <c r="DC13" s="317"/>
      <c r="DD13" s="317"/>
      <c r="DE13" s="317"/>
      <c r="DF13" s="317"/>
      <c r="DG13" s="317"/>
      <c r="DH13" s="317"/>
      <c r="DI13" s="318"/>
    </row>
    <row r="14" spans="1:119" ht="18.75" customHeight="1" x14ac:dyDescent="0.15">
      <c r="A14" s="2"/>
      <c r="B14" s="405"/>
      <c r="C14" s="406"/>
      <c r="D14" s="406"/>
      <c r="E14" s="406"/>
      <c r="F14" s="406"/>
      <c r="G14" s="406"/>
      <c r="H14" s="406"/>
      <c r="I14" s="406"/>
      <c r="J14" s="406"/>
      <c r="K14" s="407"/>
      <c r="L14" s="495" t="s">
        <v>220</v>
      </c>
      <c r="M14" s="514"/>
      <c r="N14" s="514"/>
      <c r="O14" s="514"/>
      <c r="P14" s="514"/>
      <c r="Q14" s="515"/>
      <c r="R14" s="508">
        <v>20199</v>
      </c>
      <c r="S14" s="509"/>
      <c r="T14" s="509"/>
      <c r="U14" s="509"/>
      <c r="V14" s="510"/>
      <c r="W14" s="375"/>
      <c r="X14" s="332"/>
      <c r="Y14" s="332"/>
      <c r="Z14" s="332"/>
      <c r="AA14" s="332"/>
      <c r="AB14" s="333"/>
      <c r="AC14" s="498">
        <v>3.7</v>
      </c>
      <c r="AD14" s="499"/>
      <c r="AE14" s="499"/>
      <c r="AF14" s="499"/>
      <c r="AG14" s="500"/>
      <c r="AH14" s="498">
        <v>3.7</v>
      </c>
      <c r="AI14" s="499"/>
      <c r="AJ14" s="499"/>
      <c r="AK14" s="499"/>
      <c r="AL14" s="501"/>
      <c r="AM14" s="482"/>
      <c r="AN14" s="444"/>
      <c r="AO14" s="444"/>
      <c r="AP14" s="444"/>
      <c r="AQ14" s="444"/>
      <c r="AR14" s="444"/>
      <c r="AS14" s="444"/>
      <c r="AT14" s="445"/>
      <c r="AU14" s="483"/>
      <c r="AV14" s="484"/>
      <c r="AW14" s="484"/>
      <c r="AX14" s="484"/>
      <c r="AY14" s="450"/>
      <c r="AZ14" s="451"/>
      <c r="BA14" s="451"/>
      <c r="BB14" s="451"/>
      <c r="BC14" s="451"/>
      <c r="BD14" s="451"/>
      <c r="BE14" s="451"/>
      <c r="BF14" s="451"/>
      <c r="BG14" s="451"/>
      <c r="BH14" s="451"/>
      <c r="BI14" s="451"/>
      <c r="BJ14" s="451"/>
      <c r="BK14" s="451"/>
      <c r="BL14" s="451"/>
      <c r="BM14" s="452"/>
      <c r="BN14" s="453"/>
      <c r="BO14" s="454"/>
      <c r="BP14" s="454"/>
      <c r="BQ14" s="454"/>
      <c r="BR14" s="454"/>
      <c r="BS14" s="454"/>
      <c r="BT14" s="454"/>
      <c r="BU14" s="455"/>
      <c r="BV14" s="453"/>
      <c r="BW14" s="454"/>
      <c r="BX14" s="454"/>
      <c r="BY14" s="454"/>
      <c r="BZ14" s="454"/>
      <c r="CA14" s="454"/>
      <c r="CB14" s="454"/>
      <c r="CC14" s="455"/>
      <c r="CD14" s="459" t="s">
        <v>224</v>
      </c>
      <c r="CE14" s="460"/>
      <c r="CF14" s="460"/>
      <c r="CG14" s="460"/>
      <c r="CH14" s="460"/>
      <c r="CI14" s="460"/>
      <c r="CJ14" s="460"/>
      <c r="CK14" s="460"/>
      <c r="CL14" s="460"/>
      <c r="CM14" s="460"/>
      <c r="CN14" s="460"/>
      <c r="CO14" s="460"/>
      <c r="CP14" s="460"/>
      <c r="CQ14" s="460"/>
      <c r="CR14" s="460"/>
      <c r="CS14" s="461"/>
      <c r="CT14" s="502">
        <v>89.1</v>
      </c>
      <c r="CU14" s="503"/>
      <c r="CV14" s="503"/>
      <c r="CW14" s="503"/>
      <c r="CX14" s="503"/>
      <c r="CY14" s="503"/>
      <c r="CZ14" s="503"/>
      <c r="DA14" s="504"/>
      <c r="DB14" s="502">
        <v>93.8</v>
      </c>
      <c r="DC14" s="503"/>
      <c r="DD14" s="503"/>
      <c r="DE14" s="503"/>
      <c r="DF14" s="503"/>
      <c r="DG14" s="503"/>
      <c r="DH14" s="503"/>
      <c r="DI14" s="504"/>
    </row>
    <row r="15" spans="1:119" ht="18.75" customHeight="1" x14ac:dyDescent="0.15">
      <c r="A15" s="2"/>
      <c r="B15" s="405"/>
      <c r="C15" s="406"/>
      <c r="D15" s="406"/>
      <c r="E15" s="406"/>
      <c r="F15" s="406"/>
      <c r="G15" s="406"/>
      <c r="H15" s="406"/>
      <c r="I15" s="406"/>
      <c r="J15" s="406"/>
      <c r="K15" s="407"/>
      <c r="L15" s="14"/>
      <c r="M15" s="505" t="s">
        <v>213</v>
      </c>
      <c r="N15" s="506"/>
      <c r="O15" s="506"/>
      <c r="P15" s="506"/>
      <c r="Q15" s="507"/>
      <c r="R15" s="508">
        <v>20096</v>
      </c>
      <c r="S15" s="509"/>
      <c r="T15" s="509"/>
      <c r="U15" s="509"/>
      <c r="V15" s="510"/>
      <c r="W15" s="387" t="s">
        <v>7</v>
      </c>
      <c r="X15" s="329"/>
      <c r="Y15" s="329"/>
      <c r="Z15" s="329"/>
      <c r="AA15" s="329"/>
      <c r="AB15" s="330"/>
      <c r="AC15" s="446">
        <v>3041</v>
      </c>
      <c r="AD15" s="447"/>
      <c r="AE15" s="447"/>
      <c r="AF15" s="447"/>
      <c r="AG15" s="448"/>
      <c r="AH15" s="446">
        <v>3444</v>
      </c>
      <c r="AI15" s="447"/>
      <c r="AJ15" s="447"/>
      <c r="AK15" s="447"/>
      <c r="AL15" s="449"/>
      <c r="AM15" s="482"/>
      <c r="AN15" s="444"/>
      <c r="AO15" s="444"/>
      <c r="AP15" s="444"/>
      <c r="AQ15" s="444"/>
      <c r="AR15" s="444"/>
      <c r="AS15" s="444"/>
      <c r="AT15" s="445"/>
      <c r="AU15" s="483"/>
      <c r="AV15" s="484"/>
      <c r="AW15" s="484"/>
      <c r="AX15" s="484"/>
      <c r="AY15" s="456" t="s">
        <v>226</v>
      </c>
      <c r="AZ15" s="457"/>
      <c r="BA15" s="457"/>
      <c r="BB15" s="457"/>
      <c r="BC15" s="457"/>
      <c r="BD15" s="457"/>
      <c r="BE15" s="457"/>
      <c r="BF15" s="457"/>
      <c r="BG15" s="457"/>
      <c r="BH15" s="457"/>
      <c r="BI15" s="457"/>
      <c r="BJ15" s="457"/>
      <c r="BK15" s="457"/>
      <c r="BL15" s="457"/>
      <c r="BM15" s="458"/>
      <c r="BN15" s="440">
        <v>2018739</v>
      </c>
      <c r="BO15" s="441"/>
      <c r="BP15" s="441"/>
      <c r="BQ15" s="441"/>
      <c r="BR15" s="441"/>
      <c r="BS15" s="441"/>
      <c r="BT15" s="441"/>
      <c r="BU15" s="442"/>
      <c r="BV15" s="440">
        <v>1959445</v>
      </c>
      <c r="BW15" s="441"/>
      <c r="BX15" s="441"/>
      <c r="BY15" s="441"/>
      <c r="BZ15" s="441"/>
      <c r="CA15" s="441"/>
      <c r="CB15" s="441"/>
      <c r="CC15" s="442"/>
      <c r="CD15" s="511" t="s">
        <v>212</v>
      </c>
      <c r="CE15" s="512"/>
      <c r="CF15" s="512"/>
      <c r="CG15" s="512"/>
      <c r="CH15" s="512"/>
      <c r="CI15" s="512"/>
      <c r="CJ15" s="512"/>
      <c r="CK15" s="512"/>
      <c r="CL15" s="512"/>
      <c r="CM15" s="512"/>
      <c r="CN15" s="512"/>
      <c r="CO15" s="512"/>
      <c r="CP15" s="512"/>
      <c r="CQ15" s="512"/>
      <c r="CR15" s="512"/>
      <c r="CS15" s="513"/>
      <c r="CT15" s="28"/>
      <c r="CU15" s="31"/>
      <c r="CV15" s="31"/>
      <c r="CW15" s="31"/>
      <c r="CX15" s="31"/>
      <c r="CY15" s="31"/>
      <c r="CZ15" s="31"/>
      <c r="DA15" s="34"/>
      <c r="DB15" s="28"/>
      <c r="DC15" s="31"/>
      <c r="DD15" s="31"/>
      <c r="DE15" s="31"/>
      <c r="DF15" s="31"/>
      <c r="DG15" s="31"/>
      <c r="DH15" s="31"/>
      <c r="DI15" s="34"/>
    </row>
    <row r="16" spans="1:119" ht="18.75" customHeight="1" x14ac:dyDescent="0.15">
      <c r="A16" s="2"/>
      <c r="B16" s="405"/>
      <c r="C16" s="406"/>
      <c r="D16" s="406"/>
      <c r="E16" s="406"/>
      <c r="F16" s="406"/>
      <c r="G16" s="406"/>
      <c r="H16" s="406"/>
      <c r="I16" s="406"/>
      <c r="J16" s="406"/>
      <c r="K16" s="407"/>
      <c r="L16" s="495" t="s">
        <v>228</v>
      </c>
      <c r="M16" s="496"/>
      <c r="N16" s="496"/>
      <c r="O16" s="496"/>
      <c r="P16" s="496"/>
      <c r="Q16" s="497"/>
      <c r="R16" s="492" t="s">
        <v>229</v>
      </c>
      <c r="S16" s="493"/>
      <c r="T16" s="493"/>
      <c r="U16" s="493"/>
      <c r="V16" s="494"/>
      <c r="W16" s="375"/>
      <c r="X16" s="332"/>
      <c r="Y16" s="332"/>
      <c r="Z16" s="332"/>
      <c r="AA16" s="332"/>
      <c r="AB16" s="333"/>
      <c r="AC16" s="498">
        <v>30.8</v>
      </c>
      <c r="AD16" s="499"/>
      <c r="AE16" s="499"/>
      <c r="AF16" s="499"/>
      <c r="AG16" s="500"/>
      <c r="AH16" s="498">
        <v>33.1</v>
      </c>
      <c r="AI16" s="499"/>
      <c r="AJ16" s="499"/>
      <c r="AK16" s="499"/>
      <c r="AL16" s="501"/>
      <c r="AM16" s="482"/>
      <c r="AN16" s="444"/>
      <c r="AO16" s="444"/>
      <c r="AP16" s="444"/>
      <c r="AQ16" s="444"/>
      <c r="AR16" s="444"/>
      <c r="AS16" s="444"/>
      <c r="AT16" s="445"/>
      <c r="AU16" s="483"/>
      <c r="AV16" s="484"/>
      <c r="AW16" s="484"/>
      <c r="AX16" s="484"/>
      <c r="AY16" s="450" t="s">
        <v>111</v>
      </c>
      <c r="AZ16" s="451"/>
      <c r="BA16" s="451"/>
      <c r="BB16" s="451"/>
      <c r="BC16" s="451"/>
      <c r="BD16" s="451"/>
      <c r="BE16" s="451"/>
      <c r="BF16" s="451"/>
      <c r="BG16" s="451"/>
      <c r="BH16" s="451"/>
      <c r="BI16" s="451"/>
      <c r="BJ16" s="451"/>
      <c r="BK16" s="451"/>
      <c r="BL16" s="451"/>
      <c r="BM16" s="452"/>
      <c r="BN16" s="453">
        <v>7235395</v>
      </c>
      <c r="BO16" s="454"/>
      <c r="BP16" s="454"/>
      <c r="BQ16" s="454"/>
      <c r="BR16" s="454"/>
      <c r="BS16" s="454"/>
      <c r="BT16" s="454"/>
      <c r="BU16" s="455"/>
      <c r="BV16" s="453">
        <v>7234333</v>
      </c>
      <c r="BW16" s="454"/>
      <c r="BX16" s="454"/>
      <c r="BY16" s="454"/>
      <c r="BZ16" s="454"/>
      <c r="CA16" s="454"/>
      <c r="CB16" s="454"/>
      <c r="CC16" s="455"/>
      <c r="CD16" s="21"/>
      <c r="CE16" s="314"/>
      <c r="CF16" s="314"/>
      <c r="CG16" s="314"/>
      <c r="CH16" s="314"/>
      <c r="CI16" s="314"/>
      <c r="CJ16" s="314"/>
      <c r="CK16" s="314"/>
      <c r="CL16" s="314"/>
      <c r="CM16" s="314"/>
      <c r="CN16" s="314"/>
      <c r="CO16" s="314"/>
      <c r="CP16" s="314"/>
      <c r="CQ16" s="314"/>
      <c r="CR16" s="314"/>
      <c r="CS16" s="315"/>
      <c r="CT16" s="316"/>
      <c r="CU16" s="317"/>
      <c r="CV16" s="317"/>
      <c r="CW16" s="317"/>
      <c r="CX16" s="317"/>
      <c r="CY16" s="317"/>
      <c r="CZ16" s="317"/>
      <c r="DA16" s="318"/>
      <c r="DB16" s="316"/>
      <c r="DC16" s="317"/>
      <c r="DD16" s="317"/>
      <c r="DE16" s="317"/>
      <c r="DF16" s="317"/>
      <c r="DG16" s="317"/>
      <c r="DH16" s="317"/>
      <c r="DI16" s="318"/>
    </row>
    <row r="17" spans="1:113" ht="18.75" customHeight="1" x14ac:dyDescent="0.15">
      <c r="A17" s="2"/>
      <c r="B17" s="408"/>
      <c r="C17" s="409"/>
      <c r="D17" s="409"/>
      <c r="E17" s="409"/>
      <c r="F17" s="409"/>
      <c r="G17" s="409"/>
      <c r="H17" s="409"/>
      <c r="I17" s="409"/>
      <c r="J17" s="409"/>
      <c r="K17" s="410"/>
      <c r="L17" s="15"/>
      <c r="M17" s="489" t="s">
        <v>106</v>
      </c>
      <c r="N17" s="490"/>
      <c r="O17" s="490"/>
      <c r="P17" s="490"/>
      <c r="Q17" s="491"/>
      <c r="R17" s="492" t="s">
        <v>168</v>
      </c>
      <c r="S17" s="493"/>
      <c r="T17" s="493"/>
      <c r="U17" s="493"/>
      <c r="V17" s="494"/>
      <c r="W17" s="387" t="s">
        <v>100</v>
      </c>
      <c r="X17" s="329"/>
      <c r="Y17" s="329"/>
      <c r="Z17" s="329"/>
      <c r="AA17" s="329"/>
      <c r="AB17" s="330"/>
      <c r="AC17" s="446">
        <v>6454</v>
      </c>
      <c r="AD17" s="447"/>
      <c r="AE17" s="447"/>
      <c r="AF17" s="447"/>
      <c r="AG17" s="448"/>
      <c r="AH17" s="446">
        <v>6584</v>
      </c>
      <c r="AI17" s="447"/>
      <c r="AJ17" s="447"/>
      <c r="AK17" s="447"/>
      <c r="AL17" s="449"/>
      <c r="AM17" s="482"/>
      <c r="AN17" s="444"/>
      <c r="AO17" s="444"/>
      <c r="AP17" s="444"/>
      <c r="AQ17" s="444"/>
      <c r="AR17" s="444"/>
      <c r="AS17" s="444"/>
      <c r="AT17" s="445"/>
      <c r="AU17" s="483"/>
      <c r="AV17" s="484"/>
      <c r="AW17" s="484"/>
      <c r="AX17" s="484"/>
      <c r="AY17" s="450" t="s">
        <v>231</v>
      </c>
      <c r="AZ17" s="451"/>
      <c r="BA17" s="451"/>
      <c r="BB17" s="451"/>
      <c r="BC17" s="451"/>
      <c r="BD17" s="451"/>
      <c r="BE17" s="451"/>
      <c r="BF17" s="451"/>
      <c r="BG17" s="451"/>
      <c r="BH17" s="451"/>
      <c r="BI17" s="451"/>
      <c r="BJ17" s="451"/>
      <c r="BK17" s="451"/>
      <c r="BL17" s="451"/>
      <c r="BM17" s="452"/>
      <c r="BN17" s="453">
        <v>2507291</v>
      </c>
      <c r="BO17" s="454"/>
      <c r="BP17" s="454"/>
      <c r="BQ17" s="454"/>
      <c r="BR17" s="454"/>
      <c r="BS17" s="454"/>
      <c r="BT17" s="454"/>
      <c r="BU17" s="455"/>
      <c r="BV17" s="453">
        <v>2435529</v>
      </c>
      <c r="BW17" s="454"/>
      <c r="BX17" s="454"/>
      <c r="BY17" s="454"/>
      <c r="BZ17" s="454"/>
      <c r="CA17" s="454"/>
      <c r="CB17" s="454"/>
      <c r="CC17" s="455"/>
      <c r="CD17" s="21"/>
      <c r="CE17" s="314"/>
      <c r="CF17" s="314"/>
      <c r="CG17" s="314"/>
      <c r="CH17" s="314"/>
      <c r="CI17" s="314"/>
      <c r="CJ17" s="314"/>
      <c r="CK17" s="314"/>
      <c r="CL17" s="314"/>
      <c r="CM17" s="314"/>
      <c r="CN17" s="314"/>
      <c r="CO17" s="314"/>
      <c r="CP17" s="314"/>
      <c r="CQ17" s="314"/>
      <c r="CR17" s="314"/>
      <c r="CS17" s="315"/>
      <c r="CT17" s="316"/>
      <c r="CU17" s="317"/>
      <c r="CV17" s="317"/>
      <c r="CW17" s="317"/>
      <c r="CX17" s="317"/>
      <c r="CY17" s="317"/>
      <c r="CZ17" s="317"/>
      <c r="DA17" s="318"/>
      <c r="DB17" s="316"/>
      <c r="DC17" s="317"/>
      <c r="DD17" s="317"/>
      <c r="DE17" s="317"/>
      <c r="DF17" s="317"/>
      <c r="DG17" s="317"/>
      <c r="DH17" s="317"/>
      <c r="DI17" s="318"/>
    </row>
    <row r="18" spans="1:113" ht="18.75" customHeight="1" x14ac:dyDescent="0.15">
      <c r="A18" s="2"/>
      <c r="B18" s="469" t="s">
        <v>232</v>
      </c>
      <c r="C18" s="401"/>
      <c r="D18" s="401"/>
      <c r="E18" s="470"/>
      <c r="F18" s="470"/>
      <c r="G18" s="470"/>
      <c r="H18" s="470"/>
      <c r="I18" s="470"/>
      <c r="J18" s="470"/>
      <c r="K18" s="470"/>
      <c r="L18" s="485">
        <v>108.38</v>
      </c>
      <c r="M18" s="485"/>
      <c r="N18" s="485"/>
      <c r="O18" s="485"/>
      <c r="P18" s="485"/>
      <c r="Q18" s="485"/>
      <c r="R18" s="486"/>
      <c r="S18" s="486"/>
      <c r="T18" s="486"/>
      <c r="U18" s="486"/>
      <c r="V18" s="487"/>
      <c r="W18" s="388"/>
      <c r="X18" s="389"/>
      <c r="Y18" s="389"/>
      <c r="Z18" s="389"/>
      <c r="AA18" s="389"/>
      <c r="AB18" s="382"/>
      <c r="AC18" s="425">
        <v>65.400000000000006</v>
      </c>
      <c r="AD18" s="426"/>
      <c r="AE18" s="426"/>
      <c r="AF18" s="426"/>
      <c r="AG18" s="488"/>
      <c r="AH18" s="425">
        <v>63.2</v>
      </c>
      <c r="AI18" s="426"/>
      <c r="AJ18" s="426"/>
      <c r="AK18" s="426"/>
      <c r="AL18" s="427"/>
      <c r="AM18" s="482"/>
      <c r="AN18" s="444"/>
      <c r="AO18" s="444"/>
      <c r="AP18" s="444"/>
      <c r="AQ18" s="444"/>
      <c r="AR18" s="444"/>
      <c r="AS18" s="444"/>
      <c r="AT18" s="445"/>
      <c r="AU18" s="483"/>
      <c r="AV18" s="484"/>
      <c r="AW18" s="484"/>
      <c r="AX18" s="484"/>
      <c r="AY18" s="450" t="s">
        <v>233</v>
      </c>
      <c r="AZ18" s="451"/>
      <c r="BA18" s="451"/>
      <c r="BB18" s="451"/>
      <c r="BC18" s="451"/>
      <c r="BD18" s="451"/>
      <c r="BE18" s="451"/>
      <c r="BF18" s="451"/>
      <c r="BG18" s="451"/>
      <c r="BH18" s="451"/>
      <c r="BI18" s="451"/>
      <c r="BJ18" s="451"/>
      <c r="BK18" s="451"/>
      <c r="BL18" s="451"/>
      <c r="BM18" s="452"/>
      <c r="BN18" s="453">
        <v>7456839</v>
      </c>
      <c r="BO18" s="454"/>
      <c r="BP18" s="454"/>
      <c r="BQ18" s="454"/>
      <c r="BR18" s="454"/>
      <c r="BS18" s="454"/>
      <c r="BT18" s="454"/>
      <c r="BU18" s="455"/>
      <c r="BV18" s="453">
        <v>7376664</v>
      </c>
      <c r="BW18" s="454"/>
      <c r="BX18" s="454"/>
      <c r="BY18" s="454"/>
      <c r="BZ18" s="454"/>
      <c r="CA18" s="454"/>
      <c r="CB18" s="454"/>
      <c r="CC18" s="455"/>
      <c r="CD18" s="21"/>
      <c r="CE18" s="314"/>
      <c r="CF18" s="314"/>
      <c r="CG18" s="314"/>
      <c r="CH18" s="314"/>
      <c r="CI18" s="314"/>
      <c r="CJ18" s="314"/>
      <c r="CK18" s="314"/>
      <c r="CL18" s="314"/>
      <c r="CM18" s="314"/>
      <c r="CN18" s="314"/>
      <c r="CO18" s="314"/>
      <c r="CP18" s="314"/>
      <c r="CQ18" s="314"/>
      <c r="CR18" s="314"/>
      <c r="CS18" s="315"/>
      <c r="CT18" s="316"/>
      <c r="CU18" s="317"/>
      <c r="CV18" s="317"/>
      <c r="CW18" s="317"/>
      <c r="CX18" s="317"/>
      <c r="CY18" s="317"/>
      <c r="CZ18" s="317"/>
      <c r="DA18" s="318"/>
      <c r="DB18" s="316"/>
      <c r="DC18" s="317"/>
      <c r="DD18" s="317"/>
      <c r="DE18" s="317"/>
      <c r="DF18" s="317"/>
      <c r="DG18" s="317"/>
      <c r="DH18" s="317"/>
      <c r="DI18" s="318"/>
    </row>
    <row r="19" spans="1:113" ht="18.75" customHeight="1" x14ac:dyDescent="0.15">
      <c r="A19" s="2"/>
      <c r="B19" s="469" t="s">
        <v>56</v>
      </c>
      <c r="C19" s="401"/>
      <c r="D19" s="401"/>
      <c r="E19" s="470"/>
      <c r="F19" s="470"/>
      <c r="G19" s="470"/>
      <c r="H19" s="470"/>
      <c r="I19" s="470"/>
      <c r="J19" s="470"/>
      <c r="K19" s="470"/>
      <c r="L19" s="471">
        <v>185</v>
      </c>
      <c r="M19" s="471"/>
      <c r="N19" s="471"/>
      <c r="O19" s="471"/>
      <c r="P19" s="471"/>
      <c r="Q19" s="471"/>
      <c r="R19" s="472"/>
      <c r="S19" s="472"/>
      <c r="T19" s="472"/>
      <c r="U19" s="472"/>
      <c r="V19" s="473"/>
      <c r="W19" s="371"/>
      <c r="X19" s="372"/>
      <c r="Y19" s="372"/>
      <c r="Z19" s="372"/>
      <c r="AA19" s="372"/>
      <c r="AB19" s="372"/>
      <c r="AC19" s="480"/>
      <c r="AD19" s="480"/>
      <c r="AE19" s="480"/>
      <c r="AF19" s="480"/>
      <c r="AG19" s="480"/>
      <c r="AH19" s="480"/>
      <c r="AI19" s="480"/>
      <c r="AJ19" s="480"/>
      <c r="AK19" s="480"/>
      <c r="AL19" s="481"/>
      <c r="AM19" s="482"/>
      <c r="AN19" s="444"/>
      <c r="AO19" s="444"/>
      <c r="AP19" s="444"/>
      <c r="AQ19" s="444"/>
      <c r="AR19" s="444"/>
      <c r="AS19" s="444"/>
      <c r="AT19" s="445"/>
      <c r="AU19" s="483"/>
      <c r="AV19" s="484"/>
      <c r="AW19" s="484"/>
      <c r="AX19" s="484"/>
      <c r="AY19" s="450" t="s">
        <v>131</v>
      </c>
      <c r="AZ19" s="451"/>
      <c r="BA19" s="451"/>
      <c r="BB19" s="451"/>
      <c r="BC19" s="451"/>
      <c r="BD19" s="451"/>
      <c r="BE19" s="451"/>
      <c r="BF19" s="451"/>
      <c r="BG19" s="451"/>
      <c r="BH19" s="451"/>
      <c r="BI19" s="451"/>
      <c r="BJ19" s="451"/>
      <c r="BK19" s="451"/>
      <c r="BL19" s="451"/>
      <c r="BM19" s="452"/>
      <c r="BN19" s="453">
        <v>9040113</v>
      </c>
      <c r="BO19" s="454"/>
      <c r="BP19" s="454"/>
      <c r="BQ19" s="454"/>
      <c r="BR19" s="454"/>
      <c r="BS19" s="454"/>
      <c r="BT19" s="454"/>
      <c r="BU19" s="455"/>
      <c r="BV19" s="453">
        <v>8811443</v>
      </c>
      <c r="BW19" s="454"/>
      <c r="BX19" s="454"/>
      <c r="BY19" s="454"/>
      <c r="BZ19" s="454"/>
      <c r="CA19" s="454"/>
      <c r="CB19" s="454"/>
      <c r="CC19" s="455"/>
      <c r="CD19" s="21"/>
      <c r="CE19" s="314"/>
      <c r="CF19" s="314"/>
      <c r="CG19" s="314"/>
      <c r="CH19" s="314"/>
      <c r="CI19" s="314"/>
      <c r="CJ19" s="314"/>
      <c r="CK19" s="314"/>
      <c r="CL19" s="314"/>
      <c r="CM19" s="314"/>
      <c r="CN19" s="314"/>
      <c r="CO19" s="314"/>
      <c r="CP19" s="314"/>
      <c r="CQ19" s="314"/>
      <c r="CR19" s="314"/>
      <c r="CS19" s="315"/>
      <c r="CT19" s="316"/>
      <c r="CU19" s="317"/>
      <c r="CV19" s="317"/>
      <c r="CW19" s="317"/>
      <c r="CX19" s="317"/>
      <c r="CY19" s="317"/>
      <c r="CZ19" s="317"/>
      <c r="DA19" s="318"/>
      <c r="DB19" s="316"/>
      <c r="DC19" s="317"/>
      <c r="DD19" s="317"/>
      <c r="DE19" s="317"/>
      <c r="DF19" s="317"/>
      <c r="DG19" s="317"/>
      <c r="DH19" s="317"/>
      <c r="DI19" s="318"/>
    </row>
    <row r="20" spans="1:113" ht="18.75" customHeight="1" x14ac:dyDescent="0.15">
      <c r="A20" s="2"/>
      <c r="B20" s="469" t="s">
        <v>235</v>
      </c>
      <c r="C20" s="401"/>
      <c r="D20" s="401"/>
      <c r="E20" s="470"/>
      <c r="F20" s="470"/>
      <c r="G20" s="470"/>
      <c r="H20" s="470"/>
      <c r="I20" s="470"/>
      <c r="J20" s="470"/>
      <c r="K20" s="470"/>
      <c r="L20" s="471">
        <v>8038</v>
      </c>
      <c r="M20" s="471"/>
      <c r="N20" s="471"/>
      <c r="O20" s="471"/>
      <c r="P20" s="471"/>
      <c r="Q20" s="471"/>
      <c r="R20" s="472"/>
      <c r="S20" s="472"/>
      <c r="T20" s="472"/>
      <c r="U20" s="472"/>
      <c r="V20" s="473"/>
      <c r="W20" s="388"/>
      <c r="X20" s="389"/>
      <c r="Y20" s="389"/>
      <c r="Z20" s="389"/>
      <c r="AA20" s="389"/>
      <c r="AB20" s="389"/>
      <c r="AC20" s="474"/>
      <c r="AD20" s="474"/>
      <c r="AE20" s="474"/>
      <c r="AF20" s="474"/>
      <c r="AG20" s="474"/>
      <c r="AH20" s="474"/>
      <c r="AI20" s="474"/>
      <c r="AJ20" s="474"/>
      <c r="AK20" s="474"/>
      <c r="AL20" s="475"/>
      <c r="AM20" s="476"/>
      <c r="AN20" s="417"/>
      <c r="AO20" s="417"/>
      <c r="AP20" s="417"/>
      <c r="AQ20" s="417"/>
      <c r="AR20" s="417"/>
      <c r="AS20" s="417"/>
      <c r="AT20" s="418"/>
      <c r="AU20" s="477"/>
      <c r="AV20" s="478"/>
      <c r="AW20" s="478"/>
      <c r="AX20" s="479"/>
      <c r="AY20" s="450"/>
      <c r="AZ20" s="451"/>
      <c r="BA20" s="451"/>
      <c r="BB20" s="451"/>
      <c r="BC20" s="451"/>
      <c r="BD20" s="451"/>
      <c r="BE20" s="451"/>
      <c r="BF20" s="451"/>
      <c r="BG20" s="451"/>
      <c r="BH20" s="451"/>
      <c r="BI20" s="451"/>
      <c r="BJ20" s="451"/>
      <c r="BK20" s="451"/>
      <c r="BL20" s="451"/>
      <c r="BM20" s="452"/>
      <c r="BN20" s="453"/>
      <c r="BO20" s="454"/>
      <c r="BP20" s="454"/>
      <c r="BQ20" s="454"/>
      <c r="BR20" s="454"/>
      <c r="BS20" s="454"/>
      <c r="BT20" s="454"/>
      <c r="BU20" s="455"/>
      <c r="BV20" s="453"/>
      <c r="BW20" s="454"/>
      <c r="BX20" s="454"/>
      <c r="BY20" s="454"/>
      <c r="BZ20" s="454"/>
      <c r="CA20" s="454"/>
      <c r="CB20" s="454"/>
      <c r="CC20" s="455"/>
      <c r="CD20" s="21"/>
      <c r="CE20" s="314"/>
      <c r="CF20" s="314"/>
      <c r="CG20" s="314"/>
      <c r="CH20" s="314"/>
      <c r="CI20" s="314"/>
      <c r="CJ20" s="314"/>
      <c r="CK20" s="314"/>
      <c r="CL20" s="314"/>
      <c r="CM20" s="314"/>
      <c r="CN20" s="314"/>
      <c r="CO20" s="314"/>
      <c r="CP20" s="314"/>
      <c r="CQ20" s="314"/>
      <c r="CR20" s="314"/>
      <c r="CS20" s="315"/>
      <c r="CT20" s="316"/>
      <c r="CU20" s="317"/>
      <c r="CV20" s="317"/>
      <c r="CW20" s="317"/>
      <c r="CX20" s="317"/>
      <c r="CY20" s="317"/>
      <c r="CZ20" s="317"/>
      <c r="DA20" s="318"/>
      <c r="DB20" s="316"/>
      <c r="DC20" s="317"/>
      <c r="DD20" s="317"/>
      <c r="DE20" s="317"/>
      <c r="DF20" s="317"/>
      <c r="DG20" s="317"/>
      <c r="DH20" s="317"/>
      <c r="DI20" s="318"/>
    </row>
    <row r="21" spans="1:113" ht="18.75" customHeight="1" x14ac:dyDescent="0.15">
      <c r="A21" s="2"/>
      <c r="B21" s="466" t="s">
        <v>236</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428"/>
      <c r="AZ21" s="429"/>
      <c r="BA21" s="429"/>
      <c r="BB21" s="429"/>
      <c r="BC21" s="429"/>
      <c r="BD21" s="429"/>
      <c r="BE21" s="429"/>
      <c r="BF21" s="429"/>
      <c r="BG21" s="429"/>
      <c r="BH21" s="429"/>
      <c r="BI21" s="429"/>
      <c r="BJ21" s="429"/>
      <c r="BK21" s="429"/>
      <c r="BL21" s="429"/>
      <c r="BM21" s="430"/>
      <c r="BN21" s="431"/>
      <c r="BO21" s="432"/>
      <c r="BP21" s="432"/>
      <c r="BQ21" s="432"/>
      <c r="BR21" s="432"/>
      <c r="BS21" s="432"/>
      <c r="BT21" s="432"/>
      <c r="BU21" s="433"/>
      <c r="BV21" s="431"/>
      <c r="BW21" s="432"/>
      <c r="BX21" s="432"/>
      <c r="BY21" s="432"/>
      <c r="BZ21" s="432"/>
      <c r="CA21" s="432"/>
      <c r="CB21" s="432"/>
      <c r="CC21" s="433"/>
      <c r="CD21" s="21"/>
      <c r="CE21" s="314"/>
      <c r="CF21" s="314"/>
      <c r="CG21" s="314"/>
      <c r="CH21" s="314"/>
      <c r="CI21" s="314"/>
      <c r="CJ21" s="314"/>
      <c r="CK21" s="314"/>
      <c r="CL21" s="314"/>
      <c r="CM21" s="314"/>
      <c r="CN21" s="314"/>
      <c r="CO21" s="314"/>
      <c r="CP21" s="314"/>
      <c r="CQ21" s="314"/>
      <c r="CR21" s="314"/>
      <c r="CS21" s="315"/>
      <c r="CT21" s="316"/>
      <c r="CU21" s="317"/>
      <c r="CV21" s="317"/>
      <c r="CW21" s="317"/>
      <c r="CX21" s="317"/>
      <c r="CY21" s="317"/>
      <c r="CZ21" s="317"/>
      <c r="DA21" s="318"/>
      <c r="DB21" s="316"/>
      <c r="DC21" s="317"/>
      <c r="DD21" s="317"/>
      <c r="DE21" s="317"/>
      <c r="DF21" s="317"/>
      <c r="DG21" s="317"/>
      <c r="DH21" s="317"/>
      <c r="DI21" s="318"/>
    </row>
    <row r="22" spans="1:113" ht="18.75" customHeight="1" x14ac:dyDescent="0.15">
      <c r="A22" s="2"/>
      <c r="B22" s="435" t="s">
        <v>237</v>
      </c>
      <c r="C22" s="349"/>
      <c r="D22" s="350"/>
      <c r="E22" s="328" t="s">
        <v>5</v>
      </c>
      <c r="F22" s="329"/>
      <c r="G22" s="329"/>
      <c r="H22" s="329"/>
      <c r="I22" s="329"/>
      <c r="J22" s="329"/>
      <c r="K22" s="330"/>
      <c r="L22" s="328" t="s">
        <v>239</v>
      </c>
      <c r="M22" s="329"/>
      <c r="N22" s="329"/>
      <c r="O22" s="329"/>
      <c r="P22" s="330"/>
      <c r="Q22" s="334" t="s">
        <v>241</v>
      </c>
      <c r="R22" s="335"/>
      <c r="S22" s="335"/>
      <c r="T22" s="335"/>
      <c r="U22" s="335"/>
      <c r="V22" s="336"/>
      <c r="W22" s="348" t="s">
        <v>57</v>
      </c>
      <c r="X22" s="349"/>
      <c r="Y22" s="350"/>
      <c r="Z22" s="328" t="s">
        <v>5</v>
      </c>
      <c r="AA22" s="329"/>
      <c r="AB22" s="329"/>
      <c r="AC22" s="329"/>
      <c r="AD22" s="329"/>
      <c r="AE22" s="329"/>
      <c r="AF22" s="329"/>
      <c r="AG22" s="330"/>
      <c r="AH22" s="340" t="s">
        <v>185</v>
      </c>
      <c r="AI22" s="329"/>
      <c r="AJ22" s="329"/>
      <c r="AK22" s="329"/>
      <c r="AL22" s="330"/>
      <c r="AM22" s="340" t="s">
        <v>242</v>
      </c>
      <c r="AN22" s="341"/>
      <c r="AO22" s="341"/>
      <c r="AP22" s="341"/>
      <c r="AQ22" s="341"/>
      <c r="AR22" s="342"/>
      <c r="AS22" s="334" t="s">
        <v>241</v>
      </c>
      <c r="AT22" s="335"/>
      <c r="AU22" s="335"/>
      <c r="AV22" s="335"/>
      <c r="AW22" s="335"/>
      <c r="AX22" s="346"/>
      <c r="AY22" s="456" t="s">
        <v>244</v>
      </c>
      <c r="AZ22" s="457"/>
      <c r="BA22" s="457"/>
      <c r="BB22" s="457"/>
      <c r="BC22" s="457"/>
      <c r="BD22" s="457"/>
      <c r="BE22" s="457"/>
      <c r="BF22" s="457"/>
      <c r="BG22" s="457"/>
      <c r="BH22" s="457"/>
      <c r="BI22" s="457"/>
      <c r="BJ22" s="457"/>
      <c r="BK22" s="457"/>
      <c r="BL22" s="457"/>
      <c r="BM22" s="458"/>
      <c r="BN22" s="440">
        <v>12109377</v>
      </c>
      <c r="BO22" s="441"/>
      <c r="BP22" s="441"/>
      <c r="BQ22" s="441"/>
      <c r="BR22" s="441"/>
      <c r="BS22" s="441"/>
      <c r="BT22" s="441"/>
      <c r="BU22" s="442"/>
      <c r="BV22" s="440">
        <v>13149329</v>
      </c>
      <c r="BW22" s="441"/>
      <c r="BX22" s="441"/>
      <c r="BY22" s="441"/>
      <c r="BZ22" s="441"/>
      <c r="CA22" s="441"/>
      <c r="CB22" s="441"/>
      <c r="CC22" s="442"/>
      <c r="CD22" s="21"/>
      <c r="CE22" s="314"/>
      <c r="CF22" s="314"/>
      <c r="CG22" s="314"/>
      <c r="CH22" s="314"/>
      <c r="CI22" s="314"/>
      <c r="CJ22" s="314"/>
      <c r="CK22" s="314"/>
      <c r="CL22" s="314"/>
      <c r="CM22" s="314"/>
      <c r="CN22" s="314"/>
      <c r="CO22" s="314"/>
      <c r="CP22" s="314"/>
      <c r="CQ22" s="314"/>
      <c r="CR22" s="314"/>
      <c r="CS22" s="315"/>
      <c r="CT22" s="316"/>
      <c r="CU22" s="317"/>
      <c r="CV22" s="317"/>
      <c r="CW22" s="317"/>
      <c r="CX22" s="317"/>
      <c r="CY22" s="317"/>
      <c r="CZ22" s="317"/>
      <c r="DA22" s="318"/>
      <c r="DB22" s="316"/>
      <c r="DC22" s="317"/>
      <c r="DD22" s="317"/>
      <c r="DE22" s="317"/>
      <c r="DF22" s="317"/>
      <c r="DG22" s="317"/>
      <c r="DH22" s="317"/>
      <c r="DI22" s="318"/>
    </row>
    <row r="23" spans="1:113" ht="18.75" customHeight="1" x14ac:dyDescent="0.15">
      <c r="A23" s="2"/>
      <c r="B23" s="436"/>
      <c r="C23" s="352"/>
      <c r="D23" s="353"/>
      <c r="E23" s="331"/>
      <c r="F23" s="332"/>
      <c r="G23" s="332"/>
      <c r="H23" s="332"/>
      <c r="I23" s="332"/>
      <c r="J23" s="332"/>
      <c r="K23" s="333"/>
      <c r="L23" s="331"/>
      <c r="M23" s="332"/>
      <c r="N23" s="332"/>
      <c r="O23" s="332"/>
      <c r="P23" s="333"/>
      <c r="Q23" s="337"/>
      <c r="R23" s="338"/>
      <c r="S23" s="338"/>
      <c r="T23" s="338"/>
      <c r="U23" s="338"/>
      <c r="V23" s="339"/>
      <c r="W23" s="351"/>
      <c r="X23" s="352"/>
      <c r="Y23" s="353"/>
      <c r="Z23" s="331"/>
      <c r="AA23" s="332"/>
      <c r="AB23" s="332"/>
      <c r="AC23" s="332"/>
      <c r="AD23" s="332"/>
      <c r="AE23" s="332"/>
      <c r="AF23" s="332"/>
      <c r="AG23" s="333"/>
      <c r="AH23" s="331"/>
      <c r="AI23" s="332"/>
      <c r="AJ23" s="332"/>
      <c r="AK23" s="332"/>
      <c r="AL23" s="333"/>
      <c r="AM23" s="343"/>
      <c r="AN23" s="344"/>
      <c r="AO23" s="344"/>
      <c r="AP23" s="344"/>
      <c r="AQ23" s="344"/>
      <c r="AR23" s="345"/>
      <c r="AS23" s="337"/>
      <c r="AT23" s="338"/>
      <c r="AU23" s="338"/>
      <c r="AV23" s="338"/>
      <c r="AW23" s="338"/>
      <c r="AX23" s="347"/>
      <c r="AY23" s="450" t="s">
        <v>246</v>
      </c>
      <c r="AZ23" s="451"/>
      <c r="BA23" s="451"/>
      <c r="BB23" s="451"/>
      <c r="BC23" s="451"/>
      <c r="BD23" s="451"/>
      <c r="BE23" s="451"/>
      <c r="BF23" s="451"/>
      <c r="BG23" s="451"/>
      <c r="BH23" s="451"/>
      <c r="BI23" s="451"/>
      <c r="BJ23" s="451"/>
      <c r="BK23" s="451"/>
      <c r="BL23" s="451"/>
      <c r="BM23" s="452"/>
      <c r="BN23" s="453">
        <v>5643228</v>
      </c>
      <c r="BO23" s="454"/>
      <c r="BP23" s="454"/>
      <c r="BQ23" s="454"/>
      <c r="BR23" s="454"/>
      <c r="BS23" s="454"/>
      <c r="BT23" s="454"/>
      <c r="BU23" s="455"/>
      <c r="BV23" s="453">
        <v>5646371</v>
      </c>
      <c r="BW23" s="454"/>
      <c r="BX23" s="454"/>
      <c r="BY23" s="454"/>
      <c r="BZ23" s="454"/>
      <c r="CA23" s="454"/>
      <c r="CB23" s="454"/>
      <c r="CC23" s="455"/>
      <c r="CD23" s="21"/>
      <c r="CE23" s="314"/>
      <c r="CF23" s="314"/>
      <c r="CG23" s="314"/>
      <c r="CH23" s="314"/>
      <c r="CI23" s="314"/>
      <c r="CJ23" s="314"/>
      <c r="CK23" s="314"/>
      <c r="CL23" s="314"/>
      <c r="CM23" s="314"/>
      <c r="CN23" s="314"/>
      <c r="CO23" s="314"/>
      <c r="CP23" s="314"/>
      <c r="CQ23" s="314"/>
      <c r="CR23" s="314"/>
      <c r="CS23" s="315"/>
      <c r="CT23" s="316"/>
      <c r="CU23" s="317"/>
      <c r="CV23" s="317"/>
      <c r="CW23" s="317"/>
      <c r="CX23" s="317"/>
      <c r="CY23" s="317"/>
      <c r="CZ23" s="317"/>
      <c r="DA23" s="318"/>
      <c r="DB23" s="316"/>
      <c r="DC23" s="317"/>
      <c r="DD23" s="317"/>
      <c r="DE23" s="317"/>
      <c r="DF23" s="317"/>
      <c r="DG23" s="317"/>
      <c r="DH23" s="317"/>
      <c r="DI23" s="318"/>
    </row>
    <row r="24" spans="1:113" ht="18.75" customHeight="1" x14ac:dyDescent="0.15">
      <c r="A24" s="2"/>
      <c r="B24" s="436"/>
      <c r="C24" s="352"/>
      <c r="D24" s="353"/>
      <c r="E24" s="443" t="s">
        <v>249</v>
      </c>
      <c r="F24" s="444"/>
      <c r="G24" s="444"/>
      <c r="H24" s="444"/>
      <c r="I24" s="444"/>
      <c r="J24" s="444"/>
      <c r="K24" s="445"/>
      <c r="L24" s="446">
        <v>1</v>
      </c>
      <c r="M24" s="447"/>
      <c r="N24" s="447"/>
      <c r="O24" s="447"/>
      <c r="P24" s="448"/>
      <c r="Q24" s="446">
        <v>7140</v>
      </c>
      <c r="R24" s="447"/>
      <c r="S24" s="447"/>
      <c r="T24" s="447"/>
      <c r="U24" s="447"/>
      <c r="V24" s="448"/>
      <c r="W24" s="351"/>
      <c r="X24" s="352"/>
      <c r="Y24" s="353"/>
      <c r="Z24" s="443" t="s">
        <v>250</v>
      </c>
      <c r="AA24" s="444"/>
      <c r="AB24" s="444"/>
      <c r="AC24" s="444"/>
      <c r="AD24" s="444"/>
      <c r="AE24" s="444"/>
      <c r="AF24" s="444"/>
      <c r="AG24" s="445"/>
      <c r="AH24" s="446">
        <v>224</v>
      </c>
      <c r="AI24" s="447"/>
      <c r="AJ24" s="447"/>
      <c r="AK24" s="447"/>
      <c r="AL24" s="448"/>
      <c r="AM24" s="446">
        <v>678496</v>
      </c>
      <c r="AN24" s="447"/>
      <c r="AO24" s="447"/>
      <c r="AP24" s="447"/>
      <c r="AQ24" s="447"/>
      <c r="AR24" s="448"/>
      <c r="AS24" s="446">
        <v>3029</v>
      </c>
      <c r="AT24" s="447"/>
      <c r="AU24" s="447"/>
      <c r="AV24" s="447"/>
      <c r="AW24" s="447"/>
      <c r="AX24" s="449"/>
      <c r="AY24" s="428" t="s">
        <v>252</v>
      </c>
      <c r="AZ24" s="429"/>
      <c r="BA24" s="429"/>
      <c r="BB24" s="429"/>
      <c r="BC24" s="429"/>
      <c r="BD24" s="429"/>
      <c r="BE24" s="429"/>
      <c r="BF24" s="429"/>
      <c r="BG24" s="429"/>
      <c r="BH24" s="429"/>
      <c r="BI24" s="429"/>
      <c r="BJ24" s="429"/>
      <c r="BK24" s="429"/>
      <c r="BL24" s="429"/>
      <c r="BM24" s="430"/>
      <c r="BN24" s="453">
        <v>8453080</v>
      </c>
      <c r="BO24" s="454"/>
      <c r="BP24" s="454"/>
      <c r="BQ24" s="454"/>
      <c r="BR24" s="454"/>
      <c r="BS24" s="454"/>
      <c r="BT24" s="454"/>
      <c r="BU24" s="455"/>
      <c r="BV24" s="453">
        <v>9125175</v>
      </c>
      <c r="BW24" s="454"/>
      <c r="BX24" s="454"/>
      <c r="BY24" s="454"/>
      <c r="BZ24" s="454"/>
      <c r="CA24" s="454"/>
      <c r="CB24" s="454"/>
      <c r="CC24" s="455"/>
      <c r="CD24" s="21"/>
      <c r="CE24" s="314"/>
      <c r="CF24" s="314"/>
      <c r="CG24" s="314"/>
      <c r="CH24" s="314"/>
      <c r="CI24" s="314"/>
      <c r="CJ24" s="314"/>
      <c r="CK24" s="314"/>
      <c r="CL24" s="314"/>
      <c r="CM24" s="314"/>
      <c r="CN24" s="314"/>
      <c r="CO24" s="314"/>
      <c r="CP24" s="314"/>
      <c r="CQ24" s="314"/>
      <c r="CR24" s="314"/>
      <c r="CS24" s="315"/>
      <c r="CT24" s="316"/>
      <c r="CU24" s="317"/>
      <c r="CV24" s="317"/>
      <c r="CW24" s="317"/>
      <c r="CX24" s="317"/>
      <c r="CY24" s="317"/>
      <c r="CZ24" s="317"/>
      <c r="DA24" s="318"/>
      <c r="DB24" s="316"/>
      <c r="DC24" s="317"/>
      <c r="DD24" s="317"/>
      <c r="DE24" s="317"/>
      <c r="DF24" s="317"/>
      <c r="DG24" s="317"/>
      <c r="DH24" s="317"/>
      <c r="DI24" s="318"/>
    </row>
    <row r="25" spans="1:113" ht="18.75" customHeight="1" x14ac:dyDescent="0.15">
      <c r="A25" s="2"/>
      <c r="B25" s="436"/>
      <c r="C25" s="352"/>
      <c r="D25" s="353"/>
      <c r="E25" s="443" t="s">
        <v>255</v>
      </c>
      <c r="F25" s="444"/>
      <c r="G25" s="444"/>
      <c r="H25" s="444"/>
      <c r="I25" s="444"/>
      <c r="J25" s="444"/>
      <c r="K25" s="445"/>
      <c r="L25" s="446">
        <v>1</v>
      </c>
      <c r="M25" s="447"/>
      <c r="N25" s="447"/>
      <c r="O25" s="447"/>
      <c r="P25" s="448"/>
      <c r="Q25" s="446">
        <v>5830</v>
      </c>
      <c r="R25" s="447"/>
      <c r="S25" s="447"/>
      <c r="T25" s="447"/>
      <c r="U25" s="447"/>
      <c r="V25" s="448"/>
      <c r="W25" s="351"/>
      <c r="X25" s="352"/>
      <c r="Y25" s="353"/>
      <c r="Z25" s="443" t="s">
        <v>256</v>
      </c>
      <c r="AA25" s="444"/>
      <c r="AB25" s="444"/>
      <c r="AC25" s="444"/>
      <c r="AD25" s="444"/>
      <c r="AE25" s="444"/>
      <c r="AF25" s="444"/>
      <c r="AG25" s="445"/>
      <c r="AH25" s="446" t="s">
        <v>201</v>
      </c>
      <c r="AI25" s="447"/>
      <c r="AJ25" s="447"/>
      <c r="AK25" s="447"/>
      <c r="AL25" s="448"/>
      <c r="AM25" s="446" t="s">
        <v>201</v>
      </c>
      <c r="AN25" s="447"/>
      <c r="AO25" s="447"/>
      <c r="AP25" s="447"/>
      <c r="AQ25" s="447"/>
      <c r="AR25" s="448"/>
      <c r="AS25" s="446" t="s">
        <v>201</v>
      </c>
      <c r="AT25" s="447"/>
      <c r="AU25" s="447"/>
      <c r="AV25" s="447"/>
      <c r="AW25" s="447"/>
      <c r="AX25" s="449"/>
      <c r="AY25" s="456" t="s">
        <v>37</v>
      </c>
      <c r="AZ25" s="457"/>
      <c r="BA25" s="457"/>
      <c r="BB25" s="457"/>
      <c r="BC25" s="457"/>
      <c r="BD25" s="457"/>
      <c r="BE25" s="457"/>
      <c r="BF25" s="457"/>
      <c r="BG25" s="457"/>
      <c r="BH25" s="457"/>
      <c r="BI25" s="457"/>
      <c r="BJ25" s="457"/>
      <c r="BK25" s="457"/>
      <c r="BL25" s="457"/>
      <c r="BM25" s="458"/>
      <c r="BN25" s="440">
        <v>84496</v>
      </c>
      <c r="BO25" s="441"/>
      <c r="BP25" s="441"/>
      <c r="BQ25" s="441"/>
      <c r="BR25" s="441"/>
      <c r="BS25" s="441"/>
      <c r="BT25" s="441"/>
      <c r="BU25" s="442"/>
      <c r="BV25" s="440">
        <v>31019</v>
      </c>
      <c r="BW25" s="441"/>
      <c r="BX25" s="441"/>
      <c r="BY25" s="441"/>
      <c r="BZ25" s="441"/>
      <c r="CA25" s="441"/>
      <c r="CB25" s="441"/>
      <c r="CC25" s="442"/>
      <c r="CD25" s="21"/>
      <c r="CE25" s="314"/>
      <c r="CF25" s="314"/>
      <c r="CG25" s="314"/>
      <c r="CH25" s="314"/>
      <c r="CI25" s="314"/>
      <c r="CJ25" s="314"/>
      <c r="CK25" s="314"/>
      <c r="CL25" s="314"/>
      <c r="CM25" s="314"/>
      <c r="CN25" s="314"/>
      <c r="CO25" s="314"/>
      <c r="CP25" s="314"/>
      <c r="CQ25" s="314"/>
      <c r="CR25" s="314"/>
      <c r="CS25" s="315"/>
      <c r="CT25" s="316"/>
      <c r="CU25" s="317"/>
      <c r="CV25" s="317"/>
      <c r="CW25" s="317"/>
      <c r="CX25" s="317"/>
      <c r="CY25" s="317"/>
      <c r="CZ25" s="317"/>
      <c r="DA25" s="318"/>
      <c r="DB25" s="316"/>
      <c r="DC25" s="317"/>
      <c r="DD25" s="317"/>
      <c r="DE25" s="317"/>
      <c r="DF25" s="317"/>
      <c r="DG25" s="317"/>
      <c r="DH25" s="317"/>
      <c r="DI25" s="318"/>
    </row>
    <row r="26" spans="1:113" ht="18.75" customHeight="1" x14ac:dyDescent="0.15">
      <c r="A26" s="2"/>
      <c r="B26" s="436"/>
      <c r="C26" s="352"/>
      <c r="D26" s="353"/>
      <c r="E26" s="443" t="s">
        <v>257</v>
      </c>
      <c r="F26" s="444"/>
      <c r="G26" s="444"/>
      <c r="H26" s="444"/>
      <c r="I26" s="444"/>
      <c r="J26" s="444"/>
      <c r="K26" s="445"/>
      <c r="L26" s="446">
        <v>1</v>
      </c>
      <c r="M26" s="447"/>
      <c r="N26" s="447"/>
      <c r="O26" s="447"/>
      <c r="P26" s="448"/>
      <c r="Q26" s="446">
        <v>5460</v>
      </c>
      <c r="R26" s="447"/>
      <c r="S26" s="447"/>
      <c r="T26" s="447"/>
      <c r="U26" s="447"/>
      <c r="V26" s="448"/>
      <c r="W26" s="351"/>
      <c r="X26" s="352"/>
      <c r="Y26" s="353"/>
      <c r="Z26" s="443" t="s">
        <v>258</v>
      </c>
      <c r="AA26" s="462"/>
      <c r="AB26" s="462"/>
      <c r="AC26" s="462"/>
      <c r="AD26" s="462"/>
      <c r="AE26" s="462"/>
      <c r="AF26" s="462"/>
      <c r="AG26" s="463"/>
      <c r="AH26" s="446">
        <v>15</v>
      </c>
      <c r="AI26" s="447"/>
      <c r="AJ26" s="447"/>
      <c r="AK26" s="447"/>
      <c r="AL26" s="448"/>
      <c r="AM26" s="446">
        <v>43695</v>
      </c>
      <c r="AN26" s="447"/>
      <c r="AO26" s="447"/>
      <c r="AP26" s="447"/>
      <c r="AQ26" s="447"/>
      <c r="AR26" s="448"/>
      <c r="AS26" s="446">
        <v>2913</v>
      </c>
      <c r="AT26" s="447"/>
      <c r="AU26" s="447"/>
      <c r="AV26" s="447"/>
      <c r="AW26" s="447"/>
      <c r="AX26" s="449"/>
      <c r="AY26" s="464" t="s">
        <v>259</v>
      </c>
      <c r="AZ26" s="415"/>
      <c r="BA26" s="415"/>
      <c r="BB26" s="415"/>
      <c r="BC26" s="415"/>
      <c r="BD26" s="415"/>
      <c r="BE26" s="415"/>
      <c r="BF26" s="415"/>
      <c r="BG26" s="415"/>
      <c r="BH26" s="415"/>
      <c r="BI26" s="415"/>
      <c r="BJ26" s="415"/>
      <c r="BK26" s="415"/>
      <c r="BL26" s="415"/>
      <c r="BM26" s="465"/>
      <c r="BN26" s="453" t="s">
        <v>201</v>
      </c>
      <c r="BO26" s="454"/>
      <c r="BP26" s="454"/>
      <c r="BQ26" s="454"/>
      <c r="BR26" s="454"/>
      <c r="BS26" s="454"/>
      <c r="BT26" s="454"/>
      <c r="BU26" s="455"/>
      <c r="BV26" s="453" t="s">
        <v>201</v>
      </c>
      <c r="BW26" s="454"/>
      <c r="BX26" s="454"/>
      <c r="BY26" s="454"/>
      <c r="BZ26" s="454"/>
      <c r="CA26" s="454"/>
      <c r="CB26" s="454"/>
      <c r="CC26" s="455"/>
      <c r="CD26" s="21"/>
      <c r="CE26" s="314"/>
      <c r="CF26" s="314"/>
      <c r="CG26" s="314"/>
      <c r="CH26" s="314"/>
      <c r="CI26" s="314"/>
      <c r="CJ26" s="314"/>
      <c r="CK26" s="314"/>
      <c r="CL26" s="314"/>
      <c r="CM26" s="314"/>
      <c r="CN26" s="314"/>
      <c r="CO26" s="314"/>
      <c r="CP26" s="314"/>
      <c r="CQ26" s="314"/>
      <c r="CR26" s="314"/>
      <c r="CS26" s="315"/>
      <c r="CT26" s="316"/>
      <c r="CU26" s="317"/>
      <c r="CV26" s="317"/>
      <c r="CW26" s="317"/>
      <c r="CX26" s="317"/>
      <c r="CY26" s="317"/>
      <c r="CZ26" s="317"/>
      <c r="DA26" s="318"/>
      <c r="DB26" s="316"/>
      <c r="DC26" s="317"/>
      <c r="DD26" s="317"/>
      <c r="DE26" s="317"/>
      <c r="DF26" s="317"/>
      <c r="DG26" s="317"/>
      <c r="DH26" s="317"/>
      <c r="DI26" s="318"/>
    </row>
    <row r="27" spans="1:113" ht="18.75" customHeight="1" x14ac:dyDescent="0.15">
      <c r="A27" s="2"/>
      <c r="B27" s="436"/>
      <c r="C27" s="352"/>
      <c r="D27" s="353"/>
      <c r="E27" s="443" t="s">
        <v>260</v>
      </c>
      <c r="F27" s="444"/>
      <c r="G27" s="444"/>
      <c r="H27" s="444"/>
      <c r="I27" s="444"/>
      <c r="J27" s="444"/>
      <c r="K27" s="445"/>
      <c r="L27" s="446">
        <v>1</v>
      </c>
      <c r="M27" s="447"/>
      <c r="N27" s="447"/>
      <c r="O27" s="447"/>
      <c r="P27" s="448"/>
      <c r="Q27" s="446">
        <v>3100</v>
      </c>
      <c r="R27" s="447"/>
      <c r="S27" s="447"/>
      <c r="T27" s="447"/>
      <c r="U27" s="447"/>
      <c r="V27" s="448"/>
      <c r="W27" s="351"/>
      <c r="X27" s="352"/>
      <c r="Y27" s="353"/>
      <c r="Z27" s="443" t="s">
        <v>262</v>
      </c>
      <c r="AA27" s="444"/>
      <c r="AB27" s="444"/>
      <c r="AC27" s="444"/>
      <c r="AD27" s="444"/>
      <c r="AE27" s="444"/>
      <c r="AF27" s="444"/>
      <c r="AG27" s="445"/>
      <c r="AH27" s="446" t="s">
        <v>201</v>
      </c>
      <c r="AI27" s="447"/>
      <c r="AJ27" s="447"/>
      <c r="AK27" s="447"/>
      <c r="AL27" s="448"/>
      <c r="AM27" s="446" t="s">
        <v>201</v>
      </c>
      <c r="AN27" s="447"/>
      <c r="AO27" s="447"/>
      <c r="AP27" s="447"/>
      <c r="AQ27" s="447"/>
      <c r="AR27" s="448"/>
      <c r="AS27" s="446" t="s">
        <v>201</v>
      </c>
      <c r="AT27" s="447"/>
      <c r="AU27" s="447"/>
      <c r="AV27" s="447"/>
      <c r="AW27" s="447"/>
      <c r="AX27" s="449"/>
      <c r="AY27" s="459" t="s">
        <v>264</v>
      </c>
      <c r="AZ27" s="460"/>
      <c r="BA27" s="460"/>
      <c r="BB27" s="460"/>
      <c r="BC27" s="460"/>
      <c r="BD27" s="460"/>
      <c r="BE27" s="460"/>
      <c r="BF27" s="460"/>
      <c r="BG27" s="460"/>
      <c r="BH27" s="460"/>
      <c r="BI27" s="460"/>
      <c r="BJ27" s="460"/>
      <c r="BK27" s="460"/>
      <c r="BL27" s="460"/>
      <c r="BM27" s="461"/>
      <c r="BN27" s="431">
        <v>321848</v>
      </c>
      <c r="BO27" s="432"/>
      <c r="BP27" s="432"/>
      <c r="BQ27" s="432"/>
      <c r="BR27" s="432"/>
      <c r="BS27" s="432"/>
      <c r="BT27" s="432"/>
      <c r="BU27" s="433"/>
      <c r="BV27" s="431">
        <v>321801</v>
      </c>
      <c r="BW27" s="432"/>
      <c r="BX27" s="432"/>
      <c r="BY27" s="432"/>
      <c r="BZ27" s="432"/>
      <c r="CA27" s="432"/>
      <c r="CB27" s="432"/>
      <c r="CC27" s="433"/>
      <c r="CD27" s="17"/>
      <c r="CE27" s="314"/>
      <c r="CF27" s="314"/>
      <c r="CG27" s="314"/>
      <c r="CH27" s="314"/>
      <c r="CI27" s="314"/>
      <c r="CJ27" s="314"/>
      <c r="CK27" s="314"/>
      <c r="CL27" s="314"/>
      <c r="CM27" s="314"/>
      <c r="CN27" s="314"/>
      <c r="CO27" s="314"/>
      <c r="CP27" s="314"/>
      <c r="CQ27" s="314"/>
      <c r="CR27" s="314"/>
      <c r="CS27" s="315"/>
      <c r="CT27" s="316"/>
      <c r="CU27" s="317"/>
      <c r="CV27" s="317"/>
      <c r="CW27" s="317"/>
      <c r="CX27" s="317"/>
      <c r="CY27" s="317"/>
      <c r="CZ27" s="317"/>
      <c r="DA27" s="318"/>
      <c r="DB27" s="316"/>
      <c r="DC27" s="317"/>
      <c r="DD27" s="317"/>
      <c r="DE27" s="317"/>
      <c r="DF27" s="317"/>
      <c r="DG27" s="317"/>
      <c r="DH27" s="317"/>
      <c r="DI27" s="318"/>
    </row>
    <row r="28" spans="1:113" ht="18.75" customHeight="1" x14ac:dyDescent="0.15">
      <c r="A28" s="2"/>
      <c r="B28" s="436"/>
      <c r="C28" s="352"/>
      <c r="D28" s="353"/>
      <c r="E28" s="443" t="s">
        <v>265</v>
      </c>
      <c r="F28" s="444"/>
      <c r="G28" s="444"/>
      <c r="H28" s="444"/>
      <c r="I28" s="444"/>
      <c r="J28" s="444"/>
      <c r="K28" s="445"/>
      <c r="L28" s="446">
        <v>1</v>
      </c>
      <c r="M28" s="447"/>
      <c r="N28" s="447"/>
      <c r="O28" s="447"/>
      <c r="P28" s="448"/>
      <c r="Q28" s="446">
        <v>2800</v>
      </c>
      <c r="R28" s="447"/>
      <c r="S28" s="447"/>
      <c r="T28" s="447"/>
      <c r="U28" s="447"/>
      <c r="V28" s="448"/>
      <c r="W28" s="351"/>
      <c r="X28" s="352"/>
      <c r="Y28" s="353"/>
      <c r="Z28" s="443" t="s">
        <v>38</v>
      </c>
      <c r="AA28" s="444"/>
      <c r="AB28" s="444"/>
      <c r="AC28" s="444"/>
      <c r="AD28" s="444"/>
      <c r="AE28" s="444"/>
      <c r="AF28" s="444"/>
      <c r="AG28" s="445"/>
      <c r="AH28" s="446" t="s">
        <v>201</v>
      </c>
      <c r="AI28" s="447"/>
      <c r="AJ28" s="447"/>
      <c r="AK28" s="447"/>
      <c r="AL28" s="448"/>
      <c r="AM28" s="446" t="s">
        <v>201</v>
      </c>
      <c r="AN28" s="447"/>
      <c r="AO28" s="447"/>
      <c r="AP28" s="447"/>
      <c r="AQ28" s="447"/>
      <c r="AR28" s="448"/>
      <c r="AS28" s="446" t="s">
        <v>201</v>
      </c>
      <c r="AT28" s="447"/>
      <c r="AU28" s="447"/>
      <c r="AV28" s="447"/>
      <c r="AW28" s="447"/>
      <c r="AX28" s="449"/>
      <c r="AY28" s="319" t="s">
        <v>268</v>
      </c>
      <c r="AZ28" s="320"/>
      <c r="BA28" s="320"/>
      <c r="BB28" s="321"/>
      <c r="BC28" s="456" t="s">
        <v>105</v>
      </c>
      <c r="BD28" s="457"/>
      <c r="BE28" s="457"/>
      <c r="BF28" s="457"/>
      <c r="BG28" s="457"/>
      <c r="BH28" s="457"/>
      <c r="BI28" s="457"/>
      <c r="BJ28" s="457"/>
      <c r="BK28" s="457"/>
      <c r="BL28" s="457"/>
      <c r="BM28" s="458"/>
      <c r="BN28" s="440">
        <v>1515137</v>
      </c>
      <c r="BO28" s="441"/>
      <c r="BP28" s="441"/>
      <c r="BQ28" s="441"/>
      <c r="BR28" s="441"/>
      <c r="BS28" s="441"/>
      <c r="BT28" s="441"/>
      <c r="BU28" s="442"/>
      <c r="BV28" s="440">
        <v>1618200</v>
      </c>
      <c r="BW28" s="441"/>
      <c r="BX28" s="441"/>
      <c r="BY28" s="441"/>
      <c r="BZ28" s="441"/>
      <c r="CA28" s="441"/>
      <c r="CB28" s="441"/>
      <c r="CC28" s="442"/>
      <c r="CD28" s="21"/>
      <c r="CE28" s="314"/>
      <c r="CF28" s="314"/>
      <c r="CG28" s="314"/>
      <c r="CH28" s="314"/>
      <c r="CI28" s="314"/>
      <c r="CJ28" s="314"/>
      <c r="CK28" s="314"/>
      <c r="CL28" s="314"/>
      <c r="CM28" s="314"/>
      <c r="CN28" s="314"/>
      <c r="CO28" s="314"/>
      <c r="CP28" s="314"/>
      <c r="CQ28" s="314"/>
      <c r="CR28" s="314"/>
      <c r="CS28" s="315"/>
      <c r="CT28" s="316"/>
      <c r="CU28" s="317"/>
      <c r="CV28" s="317"/>
      <c r="CW28" s="317"/>
      <c r="CX28" s="317"/>
      <c r="CY28" s="317"/>
      <c r="CZ28" s="317"/>
      <c r="DA28" s="318"/>
      <c r="DB28" s="316"/>
      <c r="DC28" s="317"/>
      <c r="DD28" s="317"/>
      <c r="DE28" s="317"/>
      <c r="DF28" s="317"/>
      <c r="DG28" s="317"/>
      <c r="DH28" s="317"/>
      <c r="DI28" s="318"/>
    </row>
    <row r="29" spans="1:113" ht="18.75" customHeight="1" x14ac:dyDescent="0.15">
      <c r="A29" s="2"/>
      <c r="B29" s="436"/>
      <c r="C29" s="352"/>
      <c r="D29" s="353"/>
      <c r="E29" s="443" t="s">
        <v>269</v>
      </c>
      <c r="F29" s="444"/>
      <c r="G29" s="444"/>
      <c r="H29" s="444"/>
      <c r="I29" s="444"/>
      <c r="J29" s="444"/>
      <c r="K29" s="445"/>
      <c r="L29" s="446">
        <v>14</v>
      </c>
      <c r="M29" s="447"/>
      <c r="N29" s="447"/>
      <c r="O29" s="447"/>
      <c r="P29" s="448"/>
      <c r="Q29" s="446">
        <v>2500</v>
      </c>
      <c r="R29" s="447"/>
      <c r="S29" s="447"/>
      <c r="T29" s="447"/>
      <c r="U29" s="447"/>
      <c r="V29" s="448"/>
      <c r="W29" s="354"/>
      <c r="X29" s="355"/>
      <c r="Y29" s="356"/>
      <c r="Z29" s="443" t="s">
        <v>271</v>
      </c>
      <c r="AA29" s="444"/>
      <c r="AB29" s="444"/>
      <c r="AC29" s="444"/>
      <c r="AD29" s="444"/>
      <c r="AE29" s="444"/>
      <c r="AF29" s="444"/>
      <c r="AG29" s="445"/>
      <c r="AH29" s="446">
        <v>224</v>
      </c>
      <c r="AI29" s="447"/>
      <c r="AJ29" s="447"/>
      <c r="AK29" s="447"/>
      <c r="AL29" s="448"/>
      <c r="AM29" s="446">
        <v>678496</v>
      </c>
      <c r="AN29" s="447"/>
      <c r="AO29" s="447"/>
      <c r="AP29" s="447"/>
      <c r="AQ29" s="447"/>
      <c r="AR29" s="448"/>
      <c r="AS29" s="446">
        <v>3029</v>
      </c>
      <c r="AT29" s="447"/>
      <c r="AU29" s="447"/>
      <c r="AV29" s="447"/>
      <c r="AW29" s="447"/>
      <c r="AX29" s="449"/>
      <c r="AY29" s="322"/>
      <c r="AZ29" s="323"/>
      <c r="BA29" s="323"/>
      <c r="BB29" s="324"/>
      <c r="BC29" s="450" t="s">
        <v>272</v>
      </c>
      <c r="BD29" s="451"/>
      <c r="BE29" s="451"/>
      <c r="BF29" s="451"/>
      <c r="BG29" s="451"/>
      <c r="BH29" s="451"/>
      <c r="BI29" s="451"/>
      <c r="BJ29" s="451"/>
      <c r="BK29" s="451"/>
      <c r="BL29" s="451"/>
      <c r="BM29" s="452"/>
      <c r="BN29" s="453">
        <v>86780</v>
      </c>
      <c r="BO29" s="454"/>
      <c r="BP29" s="454"/>
      <c r="BQ29" s="454"/>
      <c r="BR29" s="454"/>
      <c r="BS29" s="454"/>
      <c r="BT29" s="454"/>
      <c r="BU29" s="455"/>
      <c r="BV29" s="453">
        <v>89744</v>
      </c>
      <c r="BW29" s="454"/>
      <c r="BX29" s="454"/>
      <c r="BY29" s="454"/>
      <c r="BZ29" s="454"/>
      <c r="CA29" s="454"/>
      <c r="CB29" s="454"/>
      <c r="CC29" s="455"/>
      <c r="CD29" s="17"/>
      <c r="CE29" s="314"/>
      <c r="CF29" s="314"/>
      <c r="CG29" s="314"/>
      <c r="CH29" s="314"/>
      <c r="CI29" s="314"/>
      <c r="CJ29" s="314"/>
      <c r="CK29" s="314"/>
      <c r="CL29" s="314"/>
      <c r="CM29" s="314"/>
      <c r="CN29" s="314"/>
      <c r="CO29" s="314"/>
      <c r="CP29" s="314"/>
      <c r="CQ29" s="314"/>
      <c r="CR29" s="314"/>
      <c r="CS29" s="315"/>
      <c r="CT29" s="316"/>
      <c r="CU29" s="317"/>
      <c r="CV29" s="317"/>
      <c r="CW29" s="317"/>
      <c r="CX29" s="317"/>
      <c r="CY29" s="317"/>
      <c r="CZ29" s="317"/>
      <c r="DA29" s="318"/>
      <c r="DB29" s="316"/>
      <c r="DC29" s="317"/>
      <c r="DD29" s="317"/>
      <c r="DE29" s="317"/>
      <c r="DF29" s="317"/>
      <c r="DG29" s="317"/>
      <c r="DH29" s="317"/>
      <c r="DI29" s="318"/>
    </row>
    <row r="30" spans="1:113" ht="18.75" customHeight="1" x14ac:dyDescent="0.15">
      <c r="A30" s="2"/>
      <c r="B30" s="437"/>
      <c r="C30" s="438"/>
      <c r="D30" s="439"/>
      <c r="E30" s="416"/>
      <c r="F30" s="417"/>
      <c r="G30" s="417"/>
      <c r="H30" s="417"/>
      <c r="I30" s="417"/>
      <c r="J30" s="417"/>
      <c r="K30" s="418"/>
      <c r="L30" s="419"/>
      <c r="M30" s="420"/>
      <c r="N30" s="420"/>
      <c r="O30" s="420"/>
      <c r="P30" s="421"/>
      <c r="Q30" s="419"/>
      <c r="R30" s="420"/>
      <c r="S30" s="420"/>
      <c r="T30" s="420"/>
      <c r="U30" s="420"/>
      <c r="V30" s="421"/>
      <c r="W30" s="422" t="s">
        <v>274</v>
      </c>
      <c r="X30" s="423"/>
      <c r="Y30" s="423"/>
      <c r="Z30" s="423"/>
      <c r="AA30" s="423"/>
      <c r="AB30" s="423"/>
      <c r="AC30" s="423"/>
      <c r="AD30" s="423"/>
      <c r="AE30" s="423"/>
      <c r="AF30" s="423"/>
      <c r="AG30" s="424"/>
      <c r="AH30" s="425">
        <v>94.3</v>
      </c>
      <c r="AI30" s="426"/>
      <c r="AJ30" s="426"/>
      <c r="AK30" s="426"/>
      <c r="AL30" s="426"/>
      <c r="AM30" s="426"/>
      <c r="AN30" s="426"/>
      <c r="AO30" s="426"/>
      <c r="AP30" s="426"/>
      <c r="AQ30" s="426"/>
      <c r="AR30" s="426"/>
      <c r="AS30" s="426"/>
      <c r="AT30" s="426"/>
      <c r="AU30" s="426"/>
      <c r="AV30" s="426"/>
      <c r="AW30" s="426"/>
      <c r="AX30" s="427"/>
      <c r="AY30" s="325"/>
      <c r="AZ30" s="326"/>
      <c r="BA30" s="326"/>
      <c r="BB30" s="327"/>
      <c r="BC30" s="428" t="s">
        <v>72</v>
      </c>
      <c r="BD30" s="429"/>
      <c r="BE30" s="429"/>
      <c r="BF30" s="429"/>
      <c r="BG30" s="429"/>
      <c r="BH30" s="429"/>
      <c r="BI30" s="429"/>
      <c r="BJ30" s="429"/>
      <c r="BK30" s="429"/>
      <c r="BL30" s="429"/>
      <c r="BM30" s="430"/>
      <c r="BN30" s="431">
        <v>2590393</v>
      </c>
      <c r="BO30" s="432"/>
      <c r="BP30" s="432"/>
      <c r="BQ30" s="432"/>
      <c r="BR30" s="432"/>
      <c r="BS30" s="432"/>
      <c r="BT30" s="432"/>
      <c r="BU30" s="433"/>
      <c r="BV30" s="431">
        <v>2594418</v>
      </c>
      <c r="BW30" s="432"/>
      <c r="BX30" s="432"/>
      <c r="BY30" s="432"/>
      <c r="BZ30" s="432"/>
      <c r="CA30" s="432"/>
      <c r="CB30" s="432"/>
      <c r="CC30" s="43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34" t="s">
        <v>189</v>
      </c>
      <c r="D32" s="434"/>
      <c r="E32" s="434"/>
      <c r="F32" s="434"/>
      <c r="G32" s="434"/>
      <c r="H32" s="434"/>
      <c r="I32" s="434"/>
      <c r="J32" s="434"/>
      <c r="K32" s="434"/>
      <c r="L32" s="434"/>
      <c r="M32" s="434"/>
      <c r="N32" s="434"/>
      <c r="O32" s="434"/>
      <c r="P32" s="434"/>
      <c r="Q32" s="434"/>
      <c r="R32" s="434"/>
      <c r="S32" s="434"/>
      <c r="U32" s="415" t="s">
        <v>95</v>
      </c>
      <c r="V32" s="415"/>
      <c r="W32" s="415"/>
      <c r="X32" s="415"/>
      <c r="Y32" s="415"/>
      <c r="Z32" s="415"/>
      <c r="AA32" s="415"/>
      <c r="AB32" s="415"/>
      <c r="AC32" s="415"/>
      <c r="AD32" s="415"/>
      <c r="AE32" s="415"/>
      <c r="AF32" s="415"/>
      <c r="AG32" s="415"/>
      <c r="AH32" s="415"/>
      <c r="AI32" s="415"/>
      <c r="AJ32" s="415"/>
      <c r="AK32" s="415"/>
      <c r="AM32" s="415" t="s">
        <v>276</v>
      </c>
      <c r="AN32" s="415"/>
      <c r="AO32" s="415"/>
      <c r="AP32" s="415"/>
      <c r="AQ32" s="415"/>
      <c r="AR32" s="415"/>
      <c r="AS32" s="415"/>
      <c r="AT32" s="415"/>
      <c r="AU32" s="415"/>
      <c r="AV32" s="415"/>
      <c r="AW32" s="415"/>
      <c r="AX32" s="415"/>
      <c r="AY32" s="415"/>
      <c r="AZ32" s="415"/>
      <c r="BA32" s="415"/>
      <c r="BB32" s="415"/>
      <c r="BC32" s="415"/>
      <c r="BE32" s="415" t="s">
        <v>277</v>
      </c>
      <c r="BF32" s="415"/>
      <c r="BG32" s="415"/>
      <c r="BH32" s="415"/>
      <c r="BI32" s="415"/>
      <c r="BJ32" s="415"/>
      <c r="BK32" s="415"/>
      <c r="BL32" s="415"/>
      <c r="BM32" s="415"/>
      <c r="BN32" s="415"/>
      <c r="BO32" s="415"/>
      <c r="BP32" s="415"/>
      <c r="BQ32" s="415"/>
      <c r="BR32" s="415"/>
      <c r="BS32" s="415"/>
      <c r="BT32" s="415"/>
      <c r="BU32" s="415"/>
      <c r="BW32" s="415" t="s">
        <v>279</v>
      </c>
      <c r="BX32" s="415"/>
      <c r="BY32" s="415"/>
      <c r="BZ32" s="415"/>
      <c r="CA32" s="415"/>
      <c r="CB32" s="415"/>
      <c r="CC32" s="415"/>
      <c r="CD32" s="415"/>
      <c r="CE32" s="415"/>
      <c r="CF32" s="415"/>
      <c r="CG32" s="415"/>
      <c r="CH32" s="415"/>
      <c r="CI32" s="415"/>
      <c r="CJ32" s="415"/>
      <c r="CK32" s="415"/>
      <c r="CL32" s="415"/>
      <c r="CM32" s="415"/>
      <c r="CO32" s="415" t="s">
        <v>167</v>
      </c>
      <c r="CP32" s="415"/>
      <c r="CQ32" s="415"/>
      <c r="CR32" s="415"/>
      <c r="CS32" s="415"/>
      <c r="CT32" s="415"/>
      <c r="CU32" s="415"/>
      <c r="CV32" s="415"/>
      <c r="CW32" s="415"/>
      <c r="CX32" s="415"/>
      <c r="CY32" s="415"/>
      <c r="CZ32" s="415"/>
      <c r="DA32" s="415"/>
      <c r="DB32" s="415"/>
      <c r="DC32" s="415"/>
      <c r="DD32" s="415"/>
      <c r="DE32" s="415"/>
      <c r="DI32" s="36"/>
    </row>
    <row r="33" spans="1:113" ht="13.5" customHeight="1" x14ac:dyDescent="0.15">
      <c r="A33" s="2"/>
      <c r="B33" s="5"/>
      <c r="C33" s="394" t="s">
        <v>62</v>
      </c>
      <c r="D33" s="394"/>
      <c r="E33" s="374" t="s">
        <v>280</v>
      </c>
      <c r="F33" s="374"/>
      <c r="G33" s="374"/>
      <c r="H33" s="374"/>
      <c r="I33" s="374"/>
      <c r="J33" s="374"/>
      <c r="K33" s="374"/>
      <c r="L33" s="374"/>
      <c r="M33" s="374"/>
      <c r="N33" s="374"/>
      <c r="O33" s="374"/>
      <c r="P33" s="374"/>
      <c r="Q33" s="374"/>
      <c r="R33" s="374"/>
      <c r="S33" s="374"/>
      <c r="T33" s="12"/>
      <c r="U33" s="394" t="s">
        <v>62</v>
      </c>
      <c r="V33" s="394"/>
      <c r="W33" s="374" t="s">
        <v>280</v>
      </c>
      <c r="X33" s="374"/>
      <c r="Y33" s="374"/>
      <c r="Z33" s="374"/>
      <c r="AA33" s="374"/>
      <c r="AB33" s="374"/>
      <c r="AC33" s="374"/>
      <c r="AD33" s="374"/>
      <c r="AE33" s="374"/>
      <c r="AF33" s="374"/>
      <c r="AG33" s="374"/>
      <c r="AH33" s="374"/>
      <c r="AI33" s="374"/>
      <c r="AJ33" s="374"/>
      <c r="AK33" s="374"/>
      <c r="AL33" s="12"/>
      <c r="AM33" s="394" t="s">
        <v>62</v>
      </c>
      <c r="AN33" s="394"/>
      <c r="AO33" s="374" t="s">
        <v>280</v>
      </c>
      <c r="AP33" s="374"/>
      <c r="AQ33" s="374"/>
      <c r="AR33" s="374"/>
      <c r="AS33" s="374"/>
      <c r="AT33" s="374"/>
      <c r="AU33" s="374"/>
      <c r="AV33" s="374"/>
      <c r="AW33" s="374"/>
      <c r="AX33" s="374"/>
      <c r="AY33" s="374"/>
      <c r="AZ33" s="374"/>
      <c r="BA33" s="374"/>
      <c r="BB33" s="374"/>
      <c r="BC33" s="374"/>
      <c r="BD33" s="8"/>
      <c r="BE33" s="374" t="s">
        <v>282</v>
      </c>
      <c r="BF33" s="374"/>
      <c r="BG33" s="374" t="s">
        <v>169</v>
      </c>
      <c r="BH33" s="374"/>
      <c r="BI33" s="374"/>
      <c r="BJ33" s="374"/>
      <c r="BK33" s="374"/>
      <c r="BL33" s="374"/>
      <c r="BM33" s="374"/>
      <c r="BN33" s="374"/>
      <c r="BO33" s="374"/>
      <c r="BP33" s="374"/>
      <c r="BQ33" s="374"/>
      <c r="BR33" s="374"/>
      <c r="BS33" s="374"/>
      <c r="BT33" s="374"/>
      <c r="BU33" s="374"/>
      <c r="BV33" s="8"/>
      <c r="BW33" s="394" t="s">
        <v>282</v>
      </c>
      <c r="BX33" s="394"/>
      <c r="BY33" s="374" t="s">
        <v>112</v>
      </c>
      <c r="BZ33" s="374"/>
      <c r="CA33" s="374"/>
      <c r="CB33" s="374"/>
      <c r="CC33" s="374"/>
      <c r="CD33" s="374"/>
      <c r="CE33" s="374"/>
      <c r="CF33" s="374"/>
      <c r="CG33" s="374"/>
      <c r="CH33" s="374"/>
      <c r="CI33" s="374"/>
      <c r="CJ33" s="374"/>
      <c r="CK33" s="374"/>
      <c r="CL33" s="374"/>
      <c r="CM33" s="374"/>
      <c r="CN33" s="12"/>
      <c r="CO33" s="394" t="s">
        <v>62</v>
      </c>
      <c r="CP33" s="394"/>
      <c r="CQ33" s="374" t="s">
        <v>283</v>
      </c>
      <c r="CR33" s="374"/>
      <c r="CS33" s="374"/>
      <c r="CT33" s="374"/>
      <c r="CU33" s="374"/>
      <c r="CV33" s="374"/>
      <c r="CW33" s="374"/>
      <c r="CX33" s="374"/>
      <c r="CY33" s="374"/>
      <c r="CZ33" s="374"/>
      <c r="DA33" s="374"/>
      <c r="DB33" s="374"/>
      <c r="DC33" s="374"/>
      <c r="DD33" s="374"/>
      <c r="DE33" s="374"/>
      <c r="DF33" s="12"/>
      <c r="DG33" s="414" t="s">
        <v>83</v>
      </c>
      <c r="DH33" s="414"/>
      <c r="DI33" s="19"/>
    </row>
    <row r="34" spans="1:113" ht="32.25" customHeight="1" x14ac:dyDescent="0.15">
      <c r="A34" s="2"/>
      <c r="B34" s="5"/>
      <c r="C34" s="412">
        <f>IF(E34="","",1)</f>
        <v>1</v>
      </c>
      <c r="D34" s="412"/>
      <c r="E34" s="411" t="str">
        <f>IF('各会計、関係団体の財政状況及び健全化判断比率'!B7="","",'各会計、関係団体の財政状況及び健全化判断比率'!B7)</f>
        <v>一般会計</v>
      </c>
      <c r="F34" s="411"/>
      <c r="G34" s="411"/>
      <c r="H34" s="411"/>
      <c r="I34" s="411"/>
      <c r="J34" s="411"/>
      <c r="K34" s="411"/>
      <c r="L34" s="411"/>
      <c r="M34" s="411"/>
      <c r="N34" s="411"/>
      <c r="O34" s="411"/>
      <c r="P34" s="411"/>
      <c r="Q34" s="411"/>
      <c r="R34" s="411"/>
      <c r="S34" s="411"/>
      <c r="T34" s="2"/>
      <c r="U34" s="412">
        <f>IF(W34="","",MAX(C34:D43)+1)</f>
        <v>4</v>
      </c>
      <c r="V34" s="412"/>
      <c r="W34" s="411" t="str">
        <f>IF('各会計、関係団体の財政状況及び健全化判断比率'!B28="","",'各会計、関係団体の財政状況及び健全化判断比率'!B28)</f>
        <v>国民健康保険特別会計（事業勘定）</v>
      </c>
      <c r="X34" s="411"/>
      <c r="Y34" s="411"/>
      <c r="Z34" s="411"/>
      <c r="AA34" s="411"/>
      <c r="AB34" s="411"/>
      <c r="AC34" s="411"/>
      <c r="AD34" s="411"/>
      <c r="AE34" s="411"/>
      <c r="AF34" s="411"/>
      <c r="AG34" s="411"/>
      <c r="AH34" s="411"/>
      <c r="AI34" s="411"/>
      <c r="AJ34" s="411"/>
      <c r="AK34" s="411"/>
      <c r="AL34" s="2"/>
      <c r="AM34" s="412">
        <f>IF(AO34="","",MAX(C34:D43,U34:V43)+1)</f>
        <v>9</v>
      </c>
      <c r="AN34" s="412"/>
      <c r="AO34" s="411" t="str">
        <f>IF('各会計、関係団体の財政状況及び健全化判断比率'!B33="","",'各会計、関係団体の財政状況及び健全化判断比率'!B33)</f>
        <v>水道事業会計</v>
      </c>
      <c r="AP34" s="411"/>
      <c r="AQ34" s="411"/>
      <c r="AR34" s="411"/>
      <c r="AS34" s="411"/>
      <c r="AT34" s="411"/>
      <c r="AU34" s="411"/>
      <c r="AV34" s="411"/>
      <c r="AW34" s="411"/>
      <c r="AX34" s="411"/>
      <c r="AY34" s="411"/>
      <c r="AZ34" s="411"/>
      <c r="BA34" s="411"/>
      <c r="BB34" s="411"/>
      <c r="BC34" s="411"/>
      <c r="BD34" s="2"/>
      <c r="BE34" s="412">
        <f>IF(BG34="","",MAX(C34:D43,U34:V43,AM34:AN43)+1)</f>
        <v>10</v>
      </c>
      <c r="BF34" s="412"/>
      <c r="BG34" s="411" t="str">
        <f>IF('各会計、関係団体の財政状況及び健全化判断比率'!B34="","",'各会計、関係団体の財政状況及び健全化判断比率'!B34)</f>
        <v>下水道特別会計</v>
      </c>
      <c r="BH34" s="411"/>
      <c r="BI34" s="411"/>
      <c r="BJ34" s="411"/>
      <c r="BK34" s="411"/>
      <c r="BL34" s="411"/>
      <c r="BM34" s="411"/>
      <c r="BN34" s="411"/>
      <c r="BO34" s="411"/>
      <c r="BP34" s="411"/>
      <c r="BQ34" s="411"/>
      <c r="BR34" s="411"/>
      <c r="BS34" s="411"/>
      <c r="BT34" s="411"/>
      <c r="BU34" s="411"/>
      <c r="BV34" s="2"/>
      <c r="BW34" s="412">
        <f>IF(BY34="","",MAX(C34:D43,U34:V43,AM34:AN43,BE34:BF43)+1)</f>
        <v>12</v>
      </c>
      <c r="BX34" s="412"/>
      <c r="BY34" s="411" t="str">
        <f>IF('各会計、関係団体の財政状況及び健全化判断比率'!B68="","",'各会計、関係団体の財政状況及び健全化判断比率'!B68)</f>
        <v>与謝野町宮津市中学校組合</v>
      </c>
      <c r="BZ34" s="411"/>
      <c r="CA34" s="411"/>
      <c r="CB34" s="411"/>
      <c r="CC34" s="411"/>
      <c r="CD34" s="411"/>
      <c r="CE34" s="411"/>
      <c r="CF34" s="411"/>
      <c r="CG34" s="411"/>
      <c r="CH34" s="411"/>
      <c r="CI34" s="411"/>
      <c r="CJ34" s="411"/>
      <c r="CK34" s="411"/>
      <c r="CL34" s="411"/>
      <c r="CM34" s="411"/>
      <c r="CN34" s="2"/>
      <c r="CO34" s="412">
        <f>IF(CQ34="","",MAX(C34:D43,U34:V43,AM34:AN43,BE34:BF43,BW34:BX43)+1)</f>
        <v>22</v>
      </c>
      <c r="CP34" s="412"/>
      <c r="CQ34" s="411" t="str">
        <f>IF('各会計、関係団体の財政状況及び健全化判断比率'!BS7="","",'各会計、関係団体の財政状況及び健全化判断比率'!BS7)</f>
        <v>加悦総合振興</v>
      </c>
      <c r="CR34" s="411"/>
      <c r="CS34" s="411"/>
      <c r="CT34" s="411"/>
      <c r="CU34" s="411"/>
      <c r="CV34" s="411"/>
      <c r="CW34" s="411"/>
      <c r="CX34" s="411"/>
      <c r="CY34" s="411"/>
      <c r="CZ34" s="411"/>
      <c r="DA34" s="411"/>
      <c r="DB34" s="411"/>
      <c r="DC34" s="411"/>
      <c r="DD34" s="411"/>
      <c r="DE34" s="411"/>
      <c r="DG34" s="413" t="str">
        <f>IF('各会計、関係団体の財政状況及び健全化判断比率'!BR7="","",'各会計、関係団体の財政状況及び健全化判断比率'!BR7)</f>
        <v/>
      </c>
      <c r="DH34" s="413"/>
      <c r="DI34" s="19"/>
    </row>
    <row r="35" spans="1:113" ht="32.25" customHeight="1" x14ac:dyDescent="0.15">
      <c r="A35" s="2"/>
      <c r="B35" s="5"/>
      <c r="C35" s="412">
        <f t="shared" ref="C35:C43" si="0">IF(E35="","",C34+1)</f>
        <v>2</v>
      </c>
      <c r="D35" s="412"/>
      <c r="E35" s="411" t="str">
        <f>IF('各会計、関係団体の財政状況及び健全化判断比率'!B8="","",'各会計、関係団体の財政状況及び健全化判断比率'!B8)</f>
        <v>宅地造成事業特別会計</v>
      </c>
      <c r="F35" s="411"/>
      <c r="G35" s="411"/>
      <c r="H35" s="411"/>
      <c r="I35" s="411"/>
      <c r="J35" s="411"/>
      <c r="K35" s="411"/>
      <c r="L35" s="411"/>
      <c r="M35" s="411"/>
      <c r="N35" s="411"/>
      <c r="O35" s="411"/>
      <c r="P35" s="411"/>
      <c r="Q35" s="411"/>
      <c r="R35" s="411"/>
      <c r="S35" s="411"/>
      <c r="T35" s="2"/>
      <c r="U35" s="412">
        <f t="shared" ref="U35:U43" si="1">IF(W35="","",U34+1)</f>
        <v>5</v>
      </c>
      <c r="V35" s="412"/>
      <c r="W35" s="411" t="str">
        <f>IF('各会計、関係団体の財政状況及び健全化判断比率'!B29="","",'各会計、関係団体の財政状況及び健全化判断比率'!B29)</f>
        <v>国民健康保険特別会計（直診勘定）</v>
      </c>
      <c r="X35" s="411"/>
      <c r="Y35" s="411"/>
      <c r="Z35" s="411"/>
      <c r="AA35" s="411"/>
      <c r="AB35" s="411"/>
      <c r="AC35" s="411"/>
      <c r="AD35" s="411"/>
      <c r="AE35" s="411"/>
      <c r="AF35" s="411"/>
      <c r="AG35" s="411"/>
      <c r="AH35" s="411"/>
      <c r="AI35" s="411"/>
      <c r="AJ35" s="411"/>
      <c r="AK35" s="411"/>
      <c r="AL35" s="2"/>
      <c r="AM35" s="412" t="str">
        <f t="shared" ref="AM35:AM43" si="2">IF(AO35="","",AM34+1)</f>
        <v/>
      </c>
      <c r="AN35" s="412"/>
      <c r="AO35" s="411"/>
      <c r="AP35" s="411"/>
      <c r="AQ35" s="411"/>
      <c r="AR35" s="411"/>
      <c r="AS35" s="411"/>
      <c r="AT35" s="411"/>
      <c r="AU35" s="411"/>
      <c r="AV35" s="411"/>
      <c r="AW35" s="411"/>
      <c r="AX35" s="411"/>
      <c r="AY35" s="411"/>
      <c r="AZ35" s="411"/>
      <c r="BA35" s="411"/>
      <c r="BB35" s="411"/>
      <c r="BC35" s="411"/>
      <c r="BD35" s="2"/>
      <c r="BE35" s="412">
        <f t="shared" ref="BE35:BE43" si="3">IF(BG35="","",BE34+1)</f>
        <v>11</v>
      </c>
      <c r="BF35" s="412"/>
      <c r="BG35" s="411" t="str">
        <f>IF('各会計、関係団体の財政状況及び健全化判断比率'!B35="","",'各会計、関係団体の財政状況及び健全化判断比率'!B35)</f>
        <v>農業集落排水特別会計</v>
      </c>
      <c r="BH35" s="411"/>
      <c r="BI35" s="411"/>
      <c r="BJ35" s="411"/>
      <c r="BK35" s="411"/>
      <c r="BL35" s="411"/>
      <c r="BM35" s="411"/>
      <c r="BN35" s="411"/>
      <c r="BO35" s="411"/>
      <c r="BP35" s="411"/>
      <c r="BQ35" s="411"/>
      <c r="BR35" s="411"/>
      <c r="BS35" s="411"/>
      <c r="BT35" s="411"/>
      <c r="BU35" s="411"/>
      <c r="BV35" s="2"/>
      <c r="BW35" s="412">
        <f t="shared" ref="BW35:BW43" si="4">IF(BY35="","",BW34+1)</f>
        <v>13</v>
      </c>
      <c r="BX35" s="412"/>
      <c r="BY35" s="411" t="str">
        <f>IF('各会計、関係団体の財政状況及び健全化判断比率'!B69="","",'各会計、関係団体の財政状況及び健全化判断比率'!B69)</f>
        <v>宮津与謝消防組合</v>
      </c>
      <c r="BZ35" s="411"/>
      <c r="CA35" s="411"/>
      <c r="CB35" s="411"/>
      <c r="CC35" s="411"/>
      <c r="CD35" s="411"/>
      <c r="CE35" s="411"/>
      <c r="CF35" s="411"/>
      <c r="CG35" s="411"/>
      <c r="CH35" s="411"/>
      <c r="CI35" s="411"/>
      <c r="CJ35" s="411"/>
      <c r="CK35" s="411"/>
      <c r="CL35" s="411"/>
      <c r="CM35" s="411"/>
      <c r="CN35" s="2"/>
      <c r="CO35" s="412">
        <f t="shared" ref="CO35:CO43" si="5">IF(CQ35="","",CO34+1)</f>
        <v>23</v>
      </c>
      <c r="CP35" s="412"/>
      <c r="CQ35" s="411" t="str">
        <f>IF('各会計、関係団体の財政状況及び健全化判断比率'!BS8="","",'各会計、関係団体の財政状況及び健全化判断比率'!BS8)</f>
        <v>加悦ファーマーズライス</v>
      </c>
      <c r="CR35" s="411"/>
      <c r="CS35" s="411"/>
      <c r="CT35" s="411"/>
      <c r="CU35" s="411"/>
      <c r="CV35" s="411"/>
      <c r="CW35" s="411"/>
      <c r="CX35" s="411"/>
      <c r="CY35" s="411"/>
      <c r="CZ35" s="411"/>
      <c r="DA35" s="411"/>
      <c r="DB35" s="411"/>
      <c r="DC35" s="411"/>
      <c r="DD35" s="411"/>
      <c r="DE35" s="411"/>
      <c r="DG35" s="413" t="str">
        <f>IF('各会計、関係団体の財政状況及び健全化判断比率'!BR8="","",'各会計、関係団体の財政状況及び健全化判断比率'!BR8)</f>
        <v/>
      </c>
      <c r="DH35" s="413"/>
      <c r="DI35" s="19"/>
    </row>
    <row r="36" spans="1:113" ht="32.25" customHeight="1" x14ac:dyDescent="0.15">
      <c r="A36" s="2"/>
      <c r="B36" s="5"/>
      <c r="C36" s="412">
        <f t="shared" si="0"/>
        <v>3</v>
      </c>
      <c r="D36" s="412"/>
      <c r="E36" s="411" t="str">
        <f>IF('各会計、関係団体の財政状況及び健全化判断比率'!B9="","",'各会計、関係団体の財政状況及び健全化判断比率'!B9)</f>
        <v>土地取得特別会計</v>
      </c>
      <c r="F36" s="411"/>
      <c r="G36" s="411"/>
      <c r="H36" s="411"/>
      <c r="I36" s="411"/>
      <c r="J36" s="411"/>
      <c r="K36" s="411"/>
      <c r="L36" s="411"/>
      <c r="M36" s="411"/>
      <c r="N36" s="411"/>
      <c r="O36" s="411"/>
      <c r="P36" s="411"/>
      <c r="Q36" s="411"/>
      <c r="R36" s="411"/>
      <c r="S36" s="411"/>
      <c r="T36" s="2"/>
      <c r="U36" s="412">
        <f t="shared" si="1"/>
        <v>6</v>
      </c>
      <c r="V36" s="412"/>
      <c r="W36" s="411" t="str">
        <f>IF('各会計、関係団体の財政状況及び健全化判断比率'!B30="","",'各会計、関係団体の財政状況及び健全化判断比率'!B30)</f>
        <v>介護保険特別会計（事業勘定）</v>
      </c>
      <c r="X36" s="411"/>
      <c r="Y36" s="411"/>
      <c r="Z36" s="411"/>
      <c r="AA36" s="411"/>
      <c r="AB36" s="411"/>
      <c r="AC36" s="411"/>
      <c r="AD36" s="411"/>
      <c r="AE36" s="411"/>
      <c r="AF36" s="411"/>
      <c r="AG36" s="411"/>
      <c r="AH36" s="411"/>
      <c r="AI36" s="411"/>
      <c r="AJ36" s="411"/>
      <c r="AK36" s="411"/>
      <c r="AL36" s="2"/>
      <c r="AM36" s="412" t="str">
        <f t="shared" si="2"/>
        <v/>
      </c>
      <c r="AN36" s="412"/>
      <c r="AO36" s="411"/>
      <c r="AP36" s="411"/>
      <c r="AQ36" s="411"/>
      <c r="AR36" s="411"/>
      <c r="AS36" s="411"/>
      <c r="AT36" s="411"/>
      <c r="AU36" s="411"/>
      <c r="AV36" s="411"/>
      <c r="AW36" s="411"/>
      <c r="AX36" s="411"/>
      <c r="AY36" s="411"/>
      <c r="AZ36" s="411"/>
      <c r="BA36" s="411"/>
      <c r="BB36" s="411"/>
      <c r="BC36" s="411"/>
      <c r="BD36" s="2"/>
      <c r="BE36" s="412" t="str">
        <f t="shared" si="3"/>
        <v/>
      </c>
      <c r="BF36" s="412"/>
      <c r="BG36" s="411"/>
      <c r="BH36" s="411"/>
      <c r="BI36" s="411"/>
      <c r="BJ36" s="411"/>
      <c r="BK36" s="411"/>
      <c r="BL36" s="411"/>
      <c r="BM36" s="411"/>
      <c r="BN36" s="411"/>
      <c r="BO36" s="411"/>
      <c r="BP36" s="411"/>
      <c r="BQ36" s="411"/>
      <c r="BR36" s="411"/>
      <c r="BS36" s="411"/>
      <c r="BT36" s="411"/>
      <c r="BU36" s="411"/>
      <c r="BV36" s="2"/>
      <c r="BW36" s="412">
        <f t="shared" si="4"/>
        <v>14</v>
      </c>
      <c r="BX36" s="412"/>
      <c r="BY36" s="411" t="str">
        <f>IF('各会計、関係団体の財政状況及び健全化判断比率'!B70="","",'各会計、関係団体の財政状況及び健全化判断比率'!B70)</f>
        <v>京都府後期高齢者医療広域連合（一般会計）</v>
      </c>
      <c r="BZ36" s="411"/>
      <c r="CA36" s="411"/>
      <c r="CB36" s="411"/>
      <c r="CC36" s="411"/>
      <c r="CD36" s="411"/>
      <c r="CE36" s="411"/>
      <c r="CF36" s="411"/>
      <c r="CG36" s="411"/>
      <c r="CH36" s="411"/>
      <c r="CI36" s="411"/>
      <c r="CJ36" s="411"/>
      <c r="CK36" s="411"/>
      <c r="CL36" s="411"/>
      <c r="CM36" s="411"/>
      <c r="CN36" s="2"/>
      <c r="CO36" s="412" t="str">
        <f t="shared" si="5"/>
        <v/>
      </c>
      <c r="CP36" s="412"/>
      <c r="CQ36" s="411" t="str">
        <f>IF('各会計、関係団体の財政状況及び健全化判断比率'!BS9="","",'各会計、関係団体の財政状況及び健全化判断比率'!BS9)</f>
        <v/>
      </c>
      <c r="CR36" s="411"/>
      <c r="CS36" s="411"/>
      <c r="CT36" s="411"/>
      <c r="CU36" s="411"/>
      <c r="CV36" s="411"/>
      <c r="CW36" s="411"/>
      <c r="CX36" s="411"/>
      <c r="CY36" s="411"/>
      <c r="CZ36" s="411"/>
      <c r="DA36" s="411"/>
      <c r="DB36" s="411"/>
      <c r="DC36" s="411"/>
      <c r="DD36" s="411"/>
      <c r="DE36" s="411"/>
      <c r="DG36" s="413" t="str">
        <f>IF('各会計、関係団体の財政状況及び健全化判断比率'!BR9="","",'各会計、関係団体の財政状況及び健全化判断比率'!BR9)</f>
        <v/>
      </c>
      <c r="DH36" s="413"/>
      <c r="DI36" s="19"/>
    </row>
    <row r="37" spans="1:113" ht="32.25" customHeight="1" x14ac:dyDescent="0.15">
      <c r="A37" s="2"/>
      <c r="B37" s="5"/>
      <c r="C37" s="412" t="str">
        <f t="shared" si="0"/>
        <v/>
      </c>
      <c r="D37" s="412"/>
      <c r="E37" s="411" t="str">
        <f>IF('各会計、関係団体の財政状況及び健全化判断比率'!B10="","",'各会計、関係団体の財政状況及び健全化判断比率'!B10)</f>
        <v/>
      </c>
      <c r="F37" s="411"/>
      <c r="G37" s="411"/>
      <c r="H37" s="411"/>
      <c r="I37" s="411"/>
      <c r="J37" s="411"/>
      <c r="K37" s="411"/>
      <c r="L37" s="411"/>
      <c r="M37" s="411"/>
      <c r="N37" s="411"/>
      <c r="O37" s="411"/>
      <c r="P37" s="411"/>
      <c r="Q37" s="411"/>
      <c r="R37" s="411"/>
      <c r="S37" s="411"/>
      <c r="T37" s="2"/>
      <c r="U37" s="412">
        <f t="shared" si="1"/>
        <v>7</v>
      </c>
      <c r="V37" s="412"/>
      <c r="W37" s="411" t="str">
        <f>IF('各会計、関係団体の財政状況及び健全化判断比率'!B31="","",'各会計、関係団体の財政状況及び健全化判断比率'!B31)</f>
        <v>介護保険特別会計（サービス勘定）</v>
      </c>
      <c r="X37" s="411"/>
      <c r="Y37" s="411"/>
      <c r="Z37" s="411"/>
      <c r="AA37" s="411"/>
      <c r="AB37" s="411"/>
      <c r="AC37" s="411"/>
      <c r="AD37" s="411"/>
      <c r="AE37" s="411"/>
      <c r="AF37" s="411"/>
      <c r="AG37" s="411"/>
      <c r="AH37" s="411"/>
      <c r="AI37" s="411"/>
      <c r="AJ37" s="411"/>
      <c r="AK37" s="411"/>
      <c r="AL37" s="2"/>
      <c r="AM37" s="412" t="str">
        <f t="shared" si="2"/>
        <v/>
      </c>
      <c r="AN37" s="412"/>
      <c r="AO37" s="411"/>
      <c r="AP37" s="411"/>
      <c r="AQ37" s="411"/>
      <c r="AR37" s="411"/>
      <c r="AS37" s="411"/>
      <c r="AT37" s="411"/>
      <c r="AU37" s="411"/>
      <c r="AV37" s="411"/>
      <c r="AW37" s="411"/>
      <c r="AX37" s="411"/>
      <c r="AY37" s="411"/>
      <c r="AZ37" s="411"/>
      <c r="BA37" s="411"/>
      <c r="BB37" s="411"/>
      <c r="BC37" s="411"/>
      <c r="BD37" s="2"/>
      <c r="BE37" s="412" t="str">
        <f t="shared" si="3"/>
        <v/>
      </c>
      <c r="BF37" s="412"/>
      <c r="BG37" s="411"/>
      <c r="BH37" s="411"/>
      <c r="BI37" s="411"/>
      <c r="BJ37" s="411"/>
      <c r="BK37" s="411"/>
      <c r="BL37" s="411"/>
      <c r="BM37" s="411"/>
      <c r="BN37" s="411"/>
      <c r="BO37" s="411"/>
      <c r="BP37" s="411"/>
      <c r="BQ37" s="411"/>
      <c r="BR37" s="411"/>
      <c r="BS37" s="411"/>
      <c r="BT37" s="411"/>
      <c r="BU37" s="411"/>
      <c r="BV37" s="2"/>
      <c r="BW37" s="412">
        <f t="shared" si="4"/>
        <v>15</v>
      </c>
      <c r="BX37" s="412"/>
      <c r="BY37" s="411" t="str">
        <f>IF('各会計、関係団体の財政状況及び健全化判断比率'!B71="","",'各会計、関係団体の財政状況及び健全化判断比率'!B71)</f>
        <v>京都府後期高齢者医療広域連合（特別会計）</v>
      </c>
      <c r="BZ37" s="411"/>
      <c r="CA37" s="411"/>
      <c r="CB37" s="411"/>
      <c r="CC37" s="411"/>
      <c r="CD37" s="411"/>
      <c r="CE37" s="411"/>
      <c r="CF37" s="411"/>
      <c r="CG37" s="411"/>
      <c r="CH37" s="411"/>
      <c r="CI37" s="411"/>
      <c r="CJ37" s="411"/>
      <c r="CK37" s="411"/>
      <c r="CL37" s="411"/>
      <c r="CM37" s="411"/>
      <c r="CN37" s="2"/>
      <c r="CO37" s="412" t="str">
        <f t="shared" si="5"/>
        <v/>
      </c>
      <c r="CP37" s="412"/>
      <c r="CQ37" s="411" t="str">
        <f>IF('各会計、関係団体の財政状況及び健全化判断比率'!BS10="","",'各会計、関係団体の財政状況及び健全化判断比率'!BS10)</f>
        <v/>
      </c>
      <c r="CR37" s="411"/>
      <c r="CS37" s="411"/>
      <c r="CT37" s="411"/>
      <c r="CU37" s="411"/>
      <c r="CV37" s="411"/>
      <c r="CW37" s="411"/>
      <c r="CX37" s="411"/>
      <c r="CY37" s="411"/>
      <c r="CZ37" s="411"/>
      <c r="DA37" s="411"/>
      <c r="DB37" s="411"/>
      <c r="DC37" s="411"/>
      <c r="DD37" s="411"/>
      <c r="DE37" s="411"/>
      <c r="DG37" s="413" t="str">
        <f>IF('各会計、関係団体の財政状況及び健全化判断比率'!BR10="","",'各会計、関係団体の財政状況及び健全化判断比率'!BR10)</f>
        <v/>
      </c>
      <c r="DH37" s="413"/>
      <c r="DI37" s="19"/>
    </row>
    <row r="38" spans="1:113" ht="32.25" customHeight="1" x14ac:dyDescent="0.15">
      <c r="A38" s="2"/>
      <c r="B38" s="5"/>
      <c r="C38" s="412" t="str">
        <f t="shared" si="0"/>
        <v/>
      </c>
      <c r="D38" s="412"/>
      <c r="E38" s="411" t="str">
        <f>IF('各会計、関係団体の財政状況及び健全化判断比率'!B11="","",'各会計、関係団体の財政状況及び健全化判断比率'!B11)</f>
        <v/>
      </c>
      <c r="F38" s="411"/>
      <c r="G38" s="411"/>
      <c r="H38" s="411"/>
      <c r="I38" s="411"/>
      <c r="J38" s="411"/>
      <c r="K38" s="411"/>
      <c r="L38" s="411"/>
      <c r="M38" s="411"/>
      <c r="N38" s="411"/>
      <c r="O38" s="411"/>
      <c r="P38" s="411"/>
      <c r="Q38" s="411"/>
      <c r="R38" s="411"/>
      <c r="S38" s="411"/>
      <c r="T38" s="2"/>
      <c r="U38" s="412">
        <f t="shared" si="1"/>
        <v>8</v>
      </c>
      <c r="V38" s="412"/>
      <c r="W38" s="411" t="str">
        <f>IF('各会計、関係団体の財政状況及び健全化判断比率'!B32="","",'各会計、関係団体の財政状況及び健全化判断比率'!B32)</f>
        <v>後期高齢者医療特別会計</v>
      </c>
      <c r="X38" s="411"/>
      <c r="Y38" s="411"/>
      <c r="Z38" s="411"/>
      <c r="AA38" s="411"/>
      <c r="AB38" s="411"/>
      <c r="AC38" s="411"/>
      <c r="AD38" s="411"/>
      <c r="AE38" s="411"/>
      <c r="AF38" s="411"/>
      <c r="AG38" s="411"/>
      <c r="AH38" s="411"/>
      <c r="AI38" s="411"/>
      <c r="AJ38" s="411"/>
      <c r="AK38" s="411"/>
      <c r="AL38" s="2"/>
      <c r="AM38" s="412" t="str">
        <f t="shared" si="2"/>
        <v/>
      </c>
      <c r="AN38" s="412"/>
      <c r="AO38" s="411"/>
      <c r="AP38" s="411"/>
      <c r="AQ38" s="411"/>
      <c r="AR38" s="411"/>
      <c r="AS38" s="411"/>
      <c r="AT38" s="411"/>
      <c r="AU38" s="411"/>
      <c r="AV38" s="411"/>
      <c r="AW38" s="411"/>
      <c r="AX38" s="411"/>
      <c r="AY38" s="411"/>
      <c r="AZ38" s="411"/>
      <c r="BA38" s="411"/>
      <c r="BB38" s="411"/>
      <c r="BC38" s="411"/>
      <c r="BD38" s="2"/>
      <c r="BE38" s="412" t="str">
        <f t="shared" si="3"/>
        <v/>
      </c>
      <c r="BF38" s="412"/>
      <c r="BG38" s="411"/>
      <c r="BH38" s="411"/>
      <c r="BI38" s="411"/>
      <c r="BJ38" s="411"/>
      <c r="BK38" s="411"/>
      <c r="BL38" s="411"/>
      <c r="BM38" s="411"/>
      <c r="BN38" s="411"/>
      <c r="BO38" s="411"/>
      <c r="BP38" s="411"/>
      <c r="BQ38" s="411"/>
      <c r="BR38" s="411"/>
      <c r="BS38" s="411"/>
      <c r="BT38" s="411"/>
      <c r="BU38" s="411"/>
      <c r="BV38" s="2"/>
      <c r="BW38" s="412">
        <f t="shared" si="4"/>
        <v>16</v>
      </c>
      <c r="BX38" s="412"/>
      <c r="BY38" s="411" t="str">
        <f>IF('各会計、関係団体の財政状況及び健全化判断比率'!B72="","",'各会計、関係団体の財政状況及び健全化判断比率'!B72)</f>
        <v>京都府市町村議会議員公務災害補償等組合</v>
      </c>
      <c r="BZ38" s="411"/>
      <c r="CA38" s="411"/>
      <c r="CB38" s="411"/>
      <c r="CC38" s="411"/>
      <c r="CD38" s="411"/>
      <c r="CE38" s="411"/>
      <c r="CF38" s="411"/>
      <c r="CG38" s="411"/>
      <c r="CH38" s="411"/>
      <c r="CI38" s="411"/>
      <c r="CJ38" s="411"/>
      <c r="CK38" s="411"/>
      <c r="CL38" s="411"/>
      <c r="CM38" s="411"/>
      <c r="CN38" s="2"/>
      <c r="CO38" s="412" t="str">
        <f t="shared" si="5"/>
        <v/>
      </c>
      <c r="CP38" s="412"/>
      <c r="CQ38" s="411" t="str">
        <f>IF('各会計、関係団体の財政状況及び健全化判断比率'!BS11="","",'各会計、関係団体の財政状況及び健全化判断比率'!BS11)</f>
        <v/>
      </c>
      <c r="CR38" s="411"/>
      <c r="CS38" s="411"/>
      <c r="CT38" s="411"/>
      <c r="CU38" s="411"/>
      <c r="CV38" s="411"/>
      <c r="CW38" s="411"/>
      <c r="CX38" s="411"/>
      <c r="CY38" s="411"/>
      <c r="CZ38" s="411"/>
      <c r="DA38" s="411"/>
      <c r="DB38" s="411"/>
      <c r="DC38" s="411"/>
      <c r="DD38" s="411"/>
      <c r="DE38" s="411"/>
      <c r="DG38" s="413" t="str">
        <f>IF('各会計、関係団体の財政状況及び健全化判断比率'!BR11="","",'各会計、関係団体の財政状況及び健全化判断比率'!BR11)</f>
        <v/>
      </c>
      <c r="DH38" s="413"/>
      <c r="DI38" s="19"/>
    </row>
    <row r="39" spans="1:113" ht="32.25" customHeight="1" x14ac:dyDescent="0.15">
      <c r="A39" s="2"/>
      <c r="B39" s="5"/>
      <c r="C39" s="412" t="str">
        <f t="shared" si="0"/>
        <v/>
      </c>
      <c r="D39" s="412"/>
      <c r="E39" s="411" t="str">
        <f>IF('各会計、関係団体の財政状況及び健全化判断比率'!B12="","",'各会計、関係団体の財政状況及び健全化判断比率'!B12)</f>
        <v/>
      </c>
      <c r="F39" s="411"/>
      <c r="G39" s="411"/>
      <c r="H39" s="411"/>
      <c r="I39" s="411"/>
      <c r="J39" s="411"/>
      <c r="K39" s="411"/>
      <c r="L39" s="411"/>
      <c r="M39" s="411"/>
      <c r="N39" s="411"/>
      <c r="O39" s="411"/>
      <c r="P39" s="411"/>
      <c r="Q39" s="411"/>
      <c r="R39" s="411"/>
      <c r="S39" s="411"/>
      <c r="T39" s="2"/>
      <c r="U39" s="412" t="str">
        <f t="shared" si="1"/>
        <v/>
      </c>
      <c r="V39" s="412"/>
      <c r="W39" s="411"/>
      <c r="X39" s="411"/>
      <c r="Y39" s="411"/>
      <c r="Z39" s="411"/>
      <c r="AA39" s="411"/>
      <c r="AB39" s="411"/>
      <c r="AC39" s="411"/>
      <c r="AD39" s="411"/>
      <c r="AE39" s="411"/>
      <c r="AF39" s="411"/>
      <c r="AG39" s="411"/>
      <c r="AH39" s="411"/>
      <c r="AI39" s="411"/>
      <c r="AJ39" s="411"/>
      <c r="AK39" s="411"/>
      <c r="AL39" s="2"/>
      <c r="AM39" s="412" t="str">
        <f t="shared" si="2"/>
        <v/>
      </c>
      <c r="AN39" s="412"/>
      <c r="AO39" s="411"/>
      <c r="AP39" s="411"/>
      <c r="AQ39" s="411"/>
      <c r="AR39" s="411"/>
      <c r="AS39" s="411"/>
      <c r="AT39" s="411"/>
      <c r="AU39" s="411"/>
      <c r="AV39" s="411"/>
      <c r="AW39" s="411"/>
      <c r="AX39" s="411"/>
      <c r="AY39" s="411"/>
      <c r="AZ39" s="411"/>
      <c r="BA39" s="411"/>
      <c r="BB39" s="411"/>
      <c r="BC39" s="411"/>
      <c r="BD39" s="2"/>
      <c r="BE39" s="412" t="str">
        <f t="shared" si="3"/>
        <v/>
      </c>
      <c r="BF39" s="412"/>
      <c r="BG39" s="411"/>
      <c r="BH39" s="411"/>
      <c r="BI39" s="411"/>
      <c r="BJ39" s="411"/>
      <c r="BK39" s="411"/>
      <c r="BL39" s="411"/>
      <c r="BM39" s="411"/>
      <c r="BN39" s="411"/>
      <c r="BO39" s="411"/>
      <c r="BP39" s="411"/>
      <c r="BQ39" s="411"/>
      <c r="BR39" s="411"/>
      <c r="BS39" s="411"/>
      <c r="BT39" s="411"/>
      <c r="BU39" s="411"/>
      <c r="BV39" s="2"/>
      <c r="BW39" s="412">
        <f t="shared" si="4"/>
        <v>17</v>
      </c>
      <c r="BX39" s="412"/>
      <c r="BY39" s="411" t="str">
        <f>IF('各会計、関係団体の財政状況及び健全化判断比率'!B73="","",'各会計、関係団体の財政状況及び健全化判断比率'!B73)</f>
        <v>京都府市町村職員退職手当組合</v>
      </c>
      <c r="BZ39" s="411"/>
      <c r="CA39" s="411"/>
      <c r="CB39" s="411"/>
      <c r="CC39" s="411"/>
      <c r="CD39" s="411"/>
      <c r="CE39" s="411"/>
      <c r="CF39" s="411"/>
      <c r="CG39" s="411"/>
      <c r="CH39" s="411"/>
      <c r="CI39" s="411"/>
      <c r="CJ39" s="411"/>
      <c r="CK39" s="411"/>
      <c r="CL39" s="411"/>
      <c r="CM39" s="411"/>
      <c r="CN39" s="2"/>
      <c r="CO39" s="412" t="str">
        <f t="shared" si="5"/>
        <v/>
      </c>
      <c r="CP39" s="412"/>
      <c r="CQ39" s="411" t="str">
        <f>IF('各会計、関係団体の財政状況及び健全化判断比率'!BS12="","",'各会計、関係団体の財政状況及び健全化判断比率'!BS12)</f>
        <v/>
      </c>
      <c r="CR39" s="411"/>
      <c r="CS39" s="411"/>
      <c r="CT39" s="411"/>
      <c r="CU39" s="411"/>
      <c r="CV39" s="411"/>
      <c r="CW39" s="411"/>
      <c r="CX39" s="411"/>
      <c r="CY39" s="411"/>
      <c r="CZ39" s="411"/>
      <c r="DA39" s="411"/>
      <c r="DB39" s="411"/>
      <c r="DC39" s="411"/>
      <c r="DD39" s="411"/>
      <c r="DE39" s="411"/>
      <c r="DG39" s="413" t="str">
        <f>IF('各会計、関係団体の財政状況及び健全化判断比率'!BR12="","",'各会計、関係団体の財政状況及び健全化判断比率'!BR12)</f>
        <v/>
      </c>
      <c r="DH39" s="413"/>
      <c r="DI39" s="19"/>
    </row>
    <row r="40" spans="1:113" ht="32.25" customHeight="1" x14ac:dyDescent="0.15">
      <c r="A40" s="2"/>
      <c r="B40" s="5"/>
      <c r="C40" s="412" t="str">
        <f t="shared" si="0"/>
        <v/>
      </c>
      <c r="D40" s="412"/>
      <c r="E40" s="411" t="str">
        <f>IF('各会計、関係団体の財政状況及び健全化判断比率'!B13="","",'各会計、関係団体の財政状況及び健全化判断比率'!B13)</f>
        <v/>
      </c>
      <c r="F40" s="411"/>
      <c r="G40" s="411"/>
      <c r="H40" s="411"/>
      <c r="I40" s="411"/>
      <c r="J40" s="411"/>
      <c r="K40" s="411"/>
      <c r="L40" s="411"/>
      <c r="M40" s="411"/>
      <c r="N40" s="411"/>
      <c r="O40" s="411"/>
      <c r="P40" s="411"/>
      <c r="Q40" s="411"/>
      <c r="R40" s="411"/>
      <c r="S40" s="411"/>
      <c r="T40" s="2"/>
      <c r="U40" s="412" t="str">
        <f t="shared" si="1"/>
        <v/>
      </c>
      <c r="V40" s="412"/>
      <c r="W40" s="411"/>
      <c r="X40" s="411"/>
      <c r="Y40" s="411"/>
      <c r="Z40" s="411"/>
      <c r="AA40" s="411"/>
      <c r="AB40" s="411"/>
      <c r="AC40" s="411"/>
      <c r="AD40" s="411"/>
      <c r="AE40" s="411"/>
      <c r="AF40" s="411"/>
      <c r="AG40" s="411"/>
      <c r="AH40" s="411"/>
      <c r="AI40" s="411"/>
      <c r="AJ40" s="411"/>
      <c r="AK40" s="411"/>
      <c r="AL40" s="2"/>
      <c r="AM40" s="412" t="str">
        <f t="shared" si="2"/>
        <v/>
      </c>
      <c r="AN40" s="412"/>
      <c r="AO40" s="411"/>
      <c r="AP40" s="411"/>
      <c r="AQ40" s="411"/>
      <c r="AR40" s="411"/>
      <c r="AS40" s="411"/>
      <c r="AT40" s="411"/>
      <c r="AU40" s="411"/>
      <c r="AV40" s="411"/>
      <c r="AW40" s="411"/>
      <c r="AX40" s="411"/>
      <c r="AY40" s="411"/>
      <c r="AZ40" s="411"/>
      <c r="BA40" s="411"/>
      <c r="BB40" s="411"/>
      <c r="BC40" s="411"/>
      <c r="BD40" s="2"/>
      <c r="BE40" s="412" t="str">
        <f t="shared" si="3"/>
        <v/>
      </c>
      <c r="BF40" s="412"/>
      <c r="BG40" s="411"/>
      <c r="BH40" s="411"/>
      <c r="BI40" s="411"/>
      <c r="BJ40" s="411"/>
      <c r="BK40" s="411"/>
      <c r="BL40" s="411"/>
      <c r="BM40" s="411"/>
      <c r="BN40" s="411"/>
      <c r="BO40" s="411"/>
      <c r="BP40" s="411"/>
      <c r="BQ40" s="411"/>
      <c r="BR40" s="411"/>
      <c r="BS40" s="411"/>
      <c r="BT40" s="411"/>
      <c r="BU40" s="411"/>
      <c r="BV40" s="2"/>
      <c r="BW40" s="412">
        <f t="shared" si="4"/>
        <v>18</v>
      </c>
      <c r="BX40" s="412"/>
      <c r="BY40" s="411" t="str">
        <f>IF('各会計、関係団体の財政状況及び健全化判断比率'!B74="","",'各会計、関係団体の財政状況及び健全化判断比率'!B74)</f>
        <v>京都府住宅新築資金等貸付事業管理組合（一般会計）</v>
      </c>
      <c r="BZ40" s="411"/>
      <c r="CA40" s="411"/>
      <c r="CB40" s="411"/>
      <c r="CC40" s="411"/>
      <c r="CD40" s="411"/>
      <c r="CE40" s="411"/>
      <c r="CF40" s="411"/>
      <c r="CG40" s="411"/>
      <c r="CH40" s="411"/>
      <c r="CI40" s="411"/>
      <c r="CJ40" s="411"/>
      <c r="CK40" s="411"/>
      <c r="CL40" s="411"/>
      <c r="CM40" s="411"/>
      <c r="CN40" s="2"/>
      <c r="CO40" s="412" t="str">
        <f t="shared" si="5"/>
        <v/>
      </c>
      <c r="CP40" s="412"/>
      <c r="CQ40" s="411" t="str">
        <f>IF('各会計、関係団体の財政状況及び健全化判断比率'!BS13="","",'各会計、関係団体の財政状況及び健全化判断比率'!BS13)</f>
        <v/>
      </c>
      <c r="CR40" s="411"/>
      <c r="CS40" s="411"/>
      <c r="CT40" s="411"/>
      <c r="CU40" s="411"/>
      <c r="CV40" s="411"/>
      <c r="CW40" s="411"/>
      <c r="CX40" s="411"/>
      <c r="CY40" s="411"/>
      <c r="CZ40" s="411"/>
      <c r="DA40" s="411"/>
      <c r="DB40" s="411"/>
      <c r="DC40" s="411"/>
      <c r="DD40" s="411"/>
      <c r="DE40" s="411"/>
      <c r="DG40" s="413" t="str">
        <f>IF('各会計、関係団体の財政状況及び健全化判断比率'!BR13="","",'各会計、関係団体の財政状況及び健全化判断比率'!BR13)</f>
        <v/>
      </c>
      <c r="DH40" s="413"/>
      <c r="DI40" s="19"/>
    </row>
    <row r="41" spans="1:113" ht="32.25" customHeight="1" x14ac:dyDescent="0.15">
      <c r="A41" s="2"/>
      <c r="B41" s="5"/>
      <c r="C41" s="412" t="str">
        <f t="shared" si="0"/>
        <v/>
      </c>
      <c r="D41" s="412"/>
      <c r="E41" s="411" t="str">
        <f>IF('各会計、関係団体の財政状況及び健全化判断比率'!B14="","",'各会計、関係団体の財政状況及び健全化判断比率'!B14)</f>
        <v/>
      </c>
      <c r="F41" s="411"/>
      <c r="G41" s="411"/>
      <c r="H41" s="411"/>
      <c r="I41" s="411"/>
      <c r="J41" s="411"/>
      <c r="K41" s="411"/>
      <c r="L41" s="411"/>
      <c r="M41" s="411"/>
      <c r="N41" s="411"/>
      <c r="O41" s="411"/>
      <c r="P41" s="411"/>
      <c r="Q41" s="411"/>
      <c r="R41" s="411"/>
      <c r="S41" s="411"/>
      <c r="T41" s="2"/>
      <c r="U41" s="412" t="str">
        <f t="shared" si="1"/>
        <v/>
      </c>
      <c r="V41" s="412"/>
      <c r="W41" s="411"/>
      <c r="X41" s="411"/>
      <c r="Y41" s="411"/>
      <c r="Z41" s="411"/>
      <c r="AA41" s="411"/>
      <c r="AB41" s="411"/>
      <c r="AC41" s="411"/>
      <c r="AD41" s="411"/>
      <c r="AE41" s="411"/>
      <c r="AF41" s="411"/>
      <c r="AG41" s="411"/>
      <c r="AH41" s="411"/>
      <c r="AI41" s="411"/>
      <c r="AJ41" s="411"/>
      <c r="AK41" s="411"/>
      <c r="AL41" s="2"/>
      <c r="AM41" s="412" t="str">
        <f t="shared" si="2"/>
        <v/>
      </c>
      <c r="AN41" s="412"/>
      <c r="AO41" s="411"/>
      <c r="AP41" s="411"/>
      <c r="AQ41" s="411"/>
      <c r="AR41" s="411"/>
      <c r="AS41" s="411"/>
      <c r="AT41" s="411"/>
      <c r="AU41" s="411"/>
      <c r="AV41" s="411"/>
      <c r="AW41" s="411"/>
      <c r="AX41" s="411"/>
      <c r="AY41" s="411"/>
      <c r="AZ41" s="411"/>
      <c r="BA41" s="411"/>
      <c r="BB41" s="411"/>
      <c r="BC41" s="411"/>
      <c r="BD41" s="2"/>
      <c r="BE41" s="412" t="str">
        <f t="shared" si="3"/>
        <v/>
      </c>
      <c r="BF41" s="412"/>
      <c r="BG41" s="411"/>
      <c r="BH41" s="411"/>
      <c r="BI41" s="411"/>
      <c r="BJ41" s="411"/>
      <c r="BK41" s="411"/>
      <c r="BL41" s="411"/>
      <c r="BM41" s="411"/>
      <c r="BN41" s="411"/>
      <c r="BO41" s="411"/>
      <c r="BP41" s="411"/>
      <c r="BQ41" s="411"/>
      <c r="BR41" s="411"/>
      <c r="BS41" s="411"/>
      <c r="BT41" s="411"/>
      <c r="BU41" s="411"/>
      <c r="BV41" s="2"/>
      <c r="BW41" s="412">
        <f t="shared" si="4"/>
        <v>19</v>
      </c>
      <c r="BX41" s="412"/>
      <c r="BY41" s="411" t="str">
        <f>IF('各会計、関係団体の財政状況及び健全化判断比率'!B75="","",'各会計、関係団体の財政状況及び健全化判断比率'!B75)</f>
        <v>京都府住宅新築資金等貸付事業管理組合（特別会計）</v>
      </c>
      <c r="BZ41" s="411"/>
      <c r="CA41" s="411"/>
      <c r="CB41" s="411"/>
      <c r="CC41" s="411"/>
      <c r="CD41" s="411"/>
      <c r="CE41" s="411"/>
      <c r="CF41" s="411"/>
      <c r="CG41" s="411"/>
      <c r="CH41" s="411"/>
      <c r="CI41" s="411"/>
      <c r="CJ41" s="411"/>
      <c r="CK41" s="411"/>
      <c r="CL41" s="411"/>
      <c r="CM41" s="411"/>
      <c r="CN41" s="2"/>
      <c r="CO41" s="412" t="str">
        <f t="shared" si="5"/>
        <v/>
      </c>
      <c r="CP41" s="412"/>
      <c r="CQ41" s="411" t="str">
        <f>IF('各会計、関係団体の財政状況及び健全化判断比率'!BS14="","",'各会計、関係団体の財政状況及び健全化判断比率'!BS14)</f>
        <v/>
      </c>
      <c r="CR41" s="411"/>
      <c r="CS41" s="411"/>
      <c r="CT41" s="411"/>
      <c r="CU41" s="411"/>
      <c r="CV41" s="411"/>
      <c r="CW41" s="411"/>
      <c r="CX41" s="411"/>
      <c r="CY41" s="411"/>
      <c r="CZ41" s="411"/>
      <c r="DA41" s="411"/>
      <c r="DB41" s="411"/>
      <c r="DC41" s="411"/>
      <c r="DD41" s="411"/>
      <c r="DE41" s="411"/>
      <c r="DG41" s="413" t="str">
        <f>IF('各会計、関係団体の財政状況及び健全化判断比率'!BR14="","",'各会計、関係団体の財政状況及び健全化判断比率'!BR14)</f>
        <v/>
      </c>
      <c r="DH41" s="413"/>
      <c r="DI41" s="19"/>
    </row>
    <row r="42" spans="1:113" ht="32.25" customHeight="1" x14ac:dyDescent="0.15">
      <c r="B42" s="5"/>
      <c r="C42" s="412" t="str">
        <f t="shared" si="0"/>
        <v/>
      </c>
      <c r="D42" s="412"/>
      <c r="E42" s="411" t="str">
        <f>IF('各会計、関係団体の財政状況及び健全化判断比率'!B15="","",'各会計、関係団体の財政状況及び健全化判断比率'!B15)</f>
        <v/>
      </c>
      <c r="F42" s="411"/>
      <c r="G42" s="411"/>
      <c r="H42" s="411"/>
      <c r="I42" s="411"/>
      <c r="J42" s="411"/>
      <c r="K42" s="411"/>
      <c r="L42" s="411"/>
      <c r="M42" s="411"/>
      <c r="N42" s="411"/>
      <c r="O42" s="411"/>
      <c r="P42" s="411"/>
      <c r="Q42" s="411"/>
      <c r="R42" s="411"/>
      <c r="S42" s="411"/>
      <c r="T42" s="2"/>
      <c r="U42" s="412" t="str">
        <f t="shared" si="1"/>
        <v/>
      </c>
      <c r="V42" s="412"/>
      <c r="W42" s="411"/>
      <c r="X42" s="411"/>
      <c r="Y42" s="411"/>
      <c r="Z42" s="411"/>
      <c r="AA42" s="411"/>
      <c r="AB42" s="411"/>
      <c r="AC42" s="411"/>
      <c r="AD42" s="411"/>
      <c r="AE42" s="411"/>
      <c r="AF42" s="411"/>
      <c r="AG42" s="411"/>
      <c r="AH42" s="411"/>
      <c r="AI42" s="411"/>
      <c r="AJ42" s="411"/>
      <c r="AK42" s="411"/>
      <c r="AL42" s="2"/>
      <c r="AM42" s="412" t="str">
        <f t="shared" si="2"/>
        <v/>
      </c>
      <c r="AN42" s="412"/>
      <c r="AO42" s="411"/>
      <c r="AP42" s="411"/>
      <c r="AQ42" s="411"/>
      <c r="AR42" s="411"/>
      <c r="AS42" s="411"/>
      <c r="AT42" s="411"/>
      <c r="AU42" s="411"/>
      <c r="AV42" s="411"/>
      <c r="AW42" s="411"/>
      <c r="AX42" s="411"/>
      <c r="AY42" s="411"/>
      <c r="AZ42" s="411"/>
      <c r="BA42" s="411"/>
      <c r="BB42" s="411"/>
      <c r="BC42" s="411"/>
      <c r="BD42" s="2"/>
      <c r="BE42" s="412" t="str">
        <f t="shared" si="3"/>
        <v/>
      </c>
      <c r="BF42" s="412"/>
      <c r="BG42" s="411"/>
      <c r="BH42" s="411"/>
      <c r="BI42" s="411"/>
      <c r="BJ42" s="411"/>
      <c r="BK42" s="411"/>
      <c r="BL42" s="411"/>
      <c r="BM42" s="411"/>
      <c r="BN42" s="411"/>
      <c r="BO42" s="411"/>
      <c r="BP42" s="411"/>
      <c r="BQ42" s="411"/>
      <c r="BR42" s="411"/>
      <c r="BS42" s="411"/>
      <c r="BT42" s="411"/>
      <c r="BU42" s="411"/>
      <c r="BV42" s="2"/>
      <c r="BW42" s="412">
        <f t="shared" si="4"/>
        <v>20</v>
      </c>
      <c r="BX42" s="412"/>
      <c r="BY42" s="411" t="str">
        <f>IF('各会計、関係団体の財政状況及び健全化判断比率'!B76="","",'各会計、関係団体の財政状況及び健全化判断比率'!B76)</f>
        <v>京都府自治会館管理組合</v>
      </c>
      <c r="BZ42" s="411"/>
      <c r="CA42" s="411"/>
      <c r="CB42" s="411"/>
      <c r="CC42" s="411"/>
      <c r="CD42" s="411"/>
      <c r="CE42" s="411"/>
      <c r="CF42" s="411"/>
      <c r="CG42" s="411"/>
      <c r="CH42" s="411"/>
      <c r="CI42" s="411"/>
      <c r="CJ42" s="411"/>
      <c r="CK42" s="411"/>
      <c r="CL42" s="411"/>
      <c r="CM42" s="411"/>
      <c r="CN42" s="2"/>
      <c r="CO42" s="412" t="str">
        <f t="shared" si="5"/>
        <v/>
      </c>
      <c r="CP42" s="412"/>
      <c r="CQ42" s="411" t="str">
        <f>IF('各会計、関係団体の財政状況及び健全化判断比率'!BS15="","",'各会計、関係団体の財政状況及び健全化判断比率'!BS15)</f>
        <v/>
      </c>
      <c r="CR42" s="411"/>
      <c r="CS42" s="411"/>
      <c r="CT42" s="411"/>
      <c r="CU42" s="411"/>
      <c r="CV42" s="411"/>
      <c r="CW42" s="411"/>
      <c r="CX42" s="411"/>
      <c r="CY42" s="411"/>
      <c r="CZ42" s="411"/>
      <c r="DA42" s="411"/>
      <c r="DB42" s="411"/>
      <c r="DC42" s="411"/>
      <c r="DD42" s="411"/>
      <c r="DE42" s="411"/>
      <c r="DG42" s="413" t="str">
        <f>IF('各会計、関係団体の財政状況及び健全化判断比率'!BR15="","",'各会計、関係団体の財政状況及び健全化判断比率'!BR15)</f>
        <v/>
      </c>
      <c r="DH42" s="413"/>
      <c r="DI42" s="19"/>
    </row>
    <row r="43" spans="1:113" ht="32.25" customHeight="1" x14ac:dyDescent="0.15">
      <c r="B43" s="5"/>
      <c r="C43" s="412" t="str">
        <f t="shared" si="0"/>
        <v/>
      </c>
      <c r="D43" s="412"/>
      <c r="E43" s="411" t="str">
        <f>IF('各会計、関係団体の財政状況及び健全化判断比率'!B16="","",'各会計、関係団体の財政状況及び健全化判断比率'!B16)</f>
        <v/>
      </c>
      <c r="F43" s="411"/>
      <c r="G43" s="411"/>
      <c r="H43" s="411"/>
      <c r="I43" s="411"/>
      <c r="J43" s="411"/>
      <c r="K43" s="411"/>
      <c r="L43" s="411"/>
      <c r="M43" s="411"/>
      <c r="N43" s="411"/>
      <c r="O43" s="411"/>
      <c r="P43" s="411"/>
      <c r="Q43" s="411"/>
      <c r="R43" s="411"/>
      <c r="S43" s="411"/>
      <c r="T43" s="2"/>
      <c r="U43" s="412" t="str">
        <f t="shared" si="1"/>
        <v/>
      </c>
      <c r="V43" s="412"/>
      <c r="W43" s="411"/>
      <c r="X43" s="411"/>
      <c r="Y43" s="411"/>
      <c r="Z43" s="411"/>
      <c r="AA43" s="411"/>
      <c r="AB43" s="411"/>
      <c r="AC43" s="411"/>
      <c r="AD43" s="411"/>
      <c r="AE43" s="411"/>
      <c r="AF43" s="411"/>
      <c r="AG43" s="411"/>
      <c r="AH43" s="411"/>
      <c r="AI43" s="411"/>
      <c r="AJ43" s="411"/>
      <c r="AK43" s="411"/>
      <c r="AL43" s="2"/>
      <c r="AM43" s="412" t="str">
        <f t="shared" si="2"/>
        <v/>
      </c>
      <c r="AN43" s="412"/>
      <c r="AO43" s="411"/>
      <c r="AP43" s="411"/>
      <c r="AQ43" s="411"/>
      <c r="AR43" s="411"/>
      <c r="AS43" s="411"/>
      <c r="AT43" s="411"/>
      <c r="AU43" s="411"/>
      <c r="AV43" s="411"/>
      <c r="AW43" s="411"/>
      <c r="AX43" s="411"/>
      <c r="AY43" s="411"/>
      <c r="AZ43" s="411"/>
      <c r="BA43" s="411"/>
      <c r="BB43" s="411"/>
      <c r="BC43" s="411"/>
      <c r="BD43" s="2"/>
      <c r="BE43" s="412" t="str">
        <f t="shared" si="3"/>
        <v/>
      </c>
      <c r="BF43" s="412"/>
      <c r="BG43" s="411"/>
      <c r="BH43" s="411"/>
      <c r="BI43" s="411"/>
      <c r="BJ43" s="411"/>
      <c r="BK43" s="411"/>
      <c r="BL43" s="411"/>
      <c r="BM43" s="411"/>
      <c r="BN43" s="411"/>
      <c r="BO43" s="411"/>
      <c r="BP43" s="411"/>
      <c r="BQ43" s="411"/>
      <c r="BR43" s="411"/>
      <c r="BS43" s="411"/>
      <c r="BT43" s="411"/>
      <c r="BU43" s="411"/>
      <c r="BV43" s="2"/>
      <c r="BW43" s="412">
        <f t="shared" si="4"/>
        <v>21</v>
      </c>
      <c r="BX43" s="412"/>
      <c r="BY43" s="411" t="str">
        <f>IF('各会計、関係団体の財政状況及び健全化判断比率'!B77="","",'各会計、関係団体の財政状況及び健全化判断比率'!B77)</f>
        <v>京都地方税機構</v>
      </c>
      <c r="BZ43" s="411"/>
      <c r="CA43" s="411"/>
      <c r="CB43" s="411"/>
      <c r="CC43" s="411"/>
      <c r="CD43" s="411"/>
      <c r="CE43" s="411"/>
      <c r="CF43" s="411"/>
      <c r="CG43" s="411"/>
      <c r="CH43" s="411"/>
      <c r="CI43" s="411"/>
      <c r="CJ43" s="411"/>
      <c r="CK43" s="411"/>
      <c r="CL43" s="411"/>
      <c r="CM43" s="411"/>
      <c r="CN43" s="2"/>
      <c r="CO43" s="412" t="str">
        <f t="shared" si="5"/>
        <v/>
      </c>
      <c r="CP43" s="412"/>
      <c r="CQ43" s="411" t="str">
        <f>IF('各会計、関係団体の財政状況及び健全化判断比率'!BS16="","",'各会計、関係団体の財政状況及び健全化判断比率'!BS16)</f>
        <v/>
      </c>
      <c r="CR43" s="411"/>
      <c r="CS43" s="411"/>
      <c r="CT43" s="411"/>
      <c r="CU43" s="411"/>
      <c r="CV43" s="411"/>
      <c r="CW43" s="411"/>
      <c r="CX43" s="411"/>
      <c r="CY43" s="411"/>
      <c r="CZ43" s="411"/>
      <c r="DA43" s="411"/>
      <c r="DB43" s="411"/>
      <c r="DC43" s="411"/>
      <c r="DD43" s="411"/>
      <c r="DE43" s="411"/>
      <c r="DG43" s="413" t="str">
        <f>IF('各会計、関係団体の財政状況及び健全化判断比率'!BR16="","",'各会計、関係団体の財政状況及び健全化判断比率'!BR16)</f>
        <v/>
      </c>
      <c r="DH43" s="413"/>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284</v>
      </c>
      <c r="E46" s="357" t="s">
        <v>285</v>
      </c>
      <c r="F46" s="357"/>
      <c r="G46" s="357"/>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357"/>
      <c r="AK46" s="357"/>
      <c r="AL46" s="357"/>
      <c r="AM46" s="357"/>
      <c r="AN46" s="357"/>
      <c r="AO46" s="357"/>
      <c r="AP46" s="357"/>
      <c r="AQ46" s="357"/>
      <c r="AR46" s="357"/>
      <c r="AS46" s="357"/>
      <c r="AT46" s="357"/>
      <c r="AU46" s="357"/>
      <c r="AV46" s="357"/>
      <c r="AW46" s="357"/>
      <c r="AX46" s="357"/>
      <c r="AY46" s="357"/>
      <c r="AZ46" s="357"/>
      <c r="BA46" s="357"/>
      <c r="BB46" s="357"/>
      <c r="BC46" s="357"/>
      <c r="BD46" s="357"/>
      <c r="BE46" s="357"/>
      <c r="BF46" s="357"/>
      <c r="BG46" s="357"/>
      <c r="BH46" s="357"/>
      <c r="BI46" s="357"/>
      <c r="BJ46" s="357"/>
      <c r="BK46" s="357"/>
      <c r="BL46" s="357"/>
      <c r="BM46" s="357"/>
      <c r="BN46" s="357"/>
      <c r="BO46" s="357"/>
      <c r="BP46" s="357"/>
      <c r="BQ46" s="357"/>
      <c r="BR46" s="357"/>
      <c r="BS46" s="357"/>
      <c r="BT46" s="357"/>
      <c r="BU46" s="357"/>
      <c r="BV46" s="357"/>
      <c r="BW46" s="357"/>
      <c r="BX46" s="357"/>
      <c r="BY46" s="357"/>
      <c r="BZ46" s="357"/>
      <c r="CA46" s="357"/>
      <c r="CB46" s="357"/>
      <c r="CC46" s="357"/>
      <c r="CD46" s="357"/>
      <c r="CE46" s="357"/>
      <c r="CF46" s="357"/>
      <c r="CG46" s="357"/>
      <c r="CH46" s="357"/>
      <c r="CI46" s="357"/>
      <c r="CJ46" s="357"/>
      <c r="CK46" s="357"/>
      <c r="CL46" s="357"/>
      <c r="CM46" s="357"/>
      <c r="CN46" s="357"/>
      <c r="CO46" s="357"/>
      <c r="CP46" s="357"/>
      <c r="CQ46" s="357"/>
      <c r="CR46" s="357"/>
      <c r="CS46" s="357"/>
      <c r="CT46" s="357"/>
      <c r="CU46" s="357"/>
      <c r="CV46" s="357"/>
      <c r="CW46" s="357"/>
      <c r="CX46" s="357"/>
      <c r="CY46" s="357"/>
      <c r="CZ46" s="357"/>
      <c r="DA46" s="357"/>
      <c r="DB46" s="357"/>
      <c r="DC46" s="357"/>
      <c r="DD46" s="357"/>
      <c r="DE46" s="357"/>
      <c r="DF46" s="357"/>
      <c r="DG46" s="357"/>
      <c r="DH46" s="357"/>
      <c r="DI46" s="357"/>
    </row>
    <row r="47" spans="1:113" x14ac:dyDescent="0.15">
      <c r="E47" s="357" t="s">
        <v>287</v>
      </c>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357"/>
      <c r="AD47" s="357"/>
      <c r="AE47" s="357"/>
      <c r="AF47" s="357"/>
      <c r="AG47" s="357"/>
      <c r="AH47" s="357"/>
      <c r="AI47" s="357"/>
      <c r="AJ47" s="357"/>
      <c r="AK47" s="357"/>
      <c r="AL47" s="357"/>
      <c r="AM47" s="357"/>
      <c r="AN47" s="357"/>
      <c r="AO47" s="357"/>
      <c r="AP47" s="357"/>
      <c r="AQ47" s="357"/>
      <c r="AR47" s="357"/>
      <c r="AS47" s="357"/>
      <c r="AT47" s="357"/>
      <c r="AU47" s="357"/>
      <c r="AV47" s="357"/>
      <c r="AW47" s="357"/>
      <c r="AX47" s="357"/>
      <c r="AY47" s="357"/>
      <c r="AZ47" s="357"/>
      <c r="BA47" s="357"/>
      <c r="BB47" s="357"/>
      <c r="BC47" s="357"/>
      <c r="BD47" s="357"/>
      <c r="BE47" s="357"/>
      <c r="BF47" s="357"/>
      <c r="BG47" s="357"/>
      <c r="BH47" s="357"/>
      <c r="BI47" s="357"/>
      <c r="BJ47" s="357"/>
      <c r="BK47" s="357"/>
      <c r="BL47" s="357"/>
      <c r="BM47" s="357"/>
      <c r="BN47" s="357"/>
      <c r="BO47" s="357"/>
      <c r="BP47" s="357"/>
      <c r="BQ47" s="357"/>
      <c r="BR47" s="357"/>
      <c r="BS47" s="357"/>
      <c r="BT47" s="357"/>
      <c r="BU47" s="357"/>
      <c r="BV47" s="357"/>
      <c r="BW47" s="357"/>
      <c r="BX47" s="357"/>
      <c r="BY47" s="357"/>
      <c r="BZ47" s="357"/>
      <c r="CA47" s="357"/>
      <c r="CB47" s="357"/>
      <c r="CC47" s="357"/>
      <c r="CD47" s="357"/>
      <c r="CE47" s="357"/>
      <c r="CF47" s="357"/>
      <c r="CG47" s="357"/>
      <c r="CH47" s="357"/>
      <c r="CI47" s="357"/>
      <c r="CJ47" s="357"/>
      <c r="CK47" s="357"/>
      <c r="CL47" s="357"/>
      <c r="CM47" s="357"/>
      <c r="CN47" s="357"/>
      <c r="CO47" s="357"/>
      <c r="CP47" s="357"/>
      <c r="CQ47" s="357"/>
      <c r="CR47" s="357"/>
      <c r="CS47" s="357"/>
      <c r="CT47" s="357"/>
      <c r="CU47" s="357"/>
      <c r="CV47" s="357"/>
      <c r="CW47" s="357"/>
      <c r="CX47" s="357"/>
      <c r="CY47" s="357"/>
      <c r="CZ47" s="357"/>
      <c r="DA47" s="357"/>
      <c r="DB47" s="357"/>
      <c r="DC47" s="357"/>
      <c r="DD47" s="357"/>
      <c r="DE47" s="357"/>
      <c r="DF47" s="357"/>
      <c r="DG47" s="357"/>
      <c r="DH47" s="357"/>
      <c r="DI47" s="357"/>
    </row>
    <row r="48" spans="1:113" x14ac:dyDescent="0.15">
      <c r="E48" s="357" t="s">
        <v>289</v>
      </c>
      <c r="F48" s="357"/>
      <c r="G48" s="357"/>
      <c r="H48" s="357"/>
      <c r="I48" s="357"/>
      <c r="J48" s="357"/>
      <c r="K48" s="357"/>
      <c r="L48" s="357"/>
      <c r="M48" s="357"/>
      <c r="N48" s="357"/>
      <c r="O48" s="357"/>
      <c r="P48" s="357"/>
      <c r="Q48" s="357"/>
      <c r="R48" s="357"/>
      <c r="S48" s="357"/>
      <c r="T48" s="357"/>
      <c r="U48" s="357"/>
      <c r="V48" s="357"/>
      <c r="W48" s="357"/>
      <c r="X48" s="357"/>
      <c r="Y48" s="357"/>
      <c r="Z48" s="357"/>
      <c r="AA48" s="357"/>
      <c r="AB48" s="357"/>
      <c r="AC48" s="357"/>
      <c r="AD48" s="357"/>
      <c r="AE48" s="357"/>
      <c r="AF48" s="357"/>
      <c r="AG48" s="357"/>
      <c r="AH48" s="357"/>
      <c r="AI48" s="357"/>
      <c r="AJ48" s="357"/>
      <c r="AK48" s="357"/>
      <c r="AL48" s="357"/>
      <c r="AM48" s="357"/>
      <c r="AN48" s="357"/>
      <c r="AO48" s="357"/>
      <c r="AP48" s="357"/>
      <c r="AQ48" s="357"/>
      <c r="AR48" s="357"/>
      <c r="AS48" s="357"/>
      <c r="AT48" s="357"/>
      <c r="AU48" s="357"/>
      <c r="AV48" s="357"/>
      <c r="AW48" s="357"/>
      <c r="AX48" s="357"/>
      <c r="AY48" s="357"/>
      <c r="AZ48" s="357"/>
      <c r="BA48" s="357"/>
      <c r="BB48" s="357"/>
      <c r="BC48" s="357"/>
      <c r="BD48" s="357"/>
      <c r="BE48" s="357"/>
      <c r="BF48" s="357"/>
      <c r="BG48" s="357"/>
      <c r="BH48" s="357"/>
      <c r="BI48" s="357"/>
      <c r="BJ48" s="357"/>
      <c r="BK48" s="357"/>
      <c r="BL48" s="357"/>
      <c r="BM48" s="357"/>
      <c r="BN48" s="357"/>
      <c r="BO48" s="357"/>
      <c r="BP48" s="357"/>
      <c r="BQ48" s="357"/>
      <c r="BR48" s="357"/>
      <c r="BS48" s="357"/>
      <c r="BT48" s="357"/>
      <c r="BU48" s="357"/>
      <c r="BV48" s="357"/>
      <c r="BW48" s="357"/>
      <c r="BX48" s="357"/>
      <c r="BY48" s="357"/>
      <c r="BZ48" s="357"/>
      <c r="CA48" s="357"/>
      <c r="CB48" s="357"/>
      <c r="CC48" s="357"/>
      <c r="CD48" s="357"/>
      <c r="CE48" s="357"/>
      <c r="CF48" s="357"/>
      <c r="CG48" s="357"/>
      <c r="CH48" s="357"/>
      <c r="CI48" s="357"/>
      <c r="CJ48" s="357"/>
      <c r="CK48" s="357"/>
      <c r="CL48" s="357"/>
      <c r="CM48" s="357"/>
      <c r="CN48" s="357"/>
      <c r="CO48" s="357"/>
      <c r="CP48" s="357"/>
      <c r="CQ48" s="357"/>
      <c r="CR48" s="357"/>
      <c r="CS48" s="357"/>
      <c r="CT48" s="357"/>
      <c r="CU48" s="357"/>
      <c r="CV48" s="357"/>
      <c r="CW48" s="357"/>
      <c r="CX48" s="357"/>
      <c r="CY48" s="357"/>
      <c r="CZ48" s="357"/>
      <c r="DA48" s="357"/>
      <c r="DB48" s="357"/>
      <c r="DC48" s="357"/>
      <c r="DD48" s="357"/>
      <c r="DE48" s="357"/>
      <c r="DF48" s="357"/>
      <c r="DG48" s="357"/>
      <c r="DH48" s="357"/>
      <c r="DI48" s="357"/>
    </row>
    <row r="49" spans="5:113" x14ac:dyDescent="0.15">
      <c r="E49" s="357" t="s">
        <v>290</v>
      </c>
      <c r="F49" s="357"/>
      <c r="G49" s="357"/>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357"/>
      <c r="AK49" s="357"/>
      <c r="AL49" s="357"/>
      <c r="AM49" s="357"/>
      <c r="AN49" s="357"/>
      <c r="AO49" s="357"/>
      <c r="AP49" s="357"/>
      <c r="AQ49" s="357"/>
      <c r="AR49" s="357"/>
      <c r="AS49" s="357"/>
      <c r="AT49" s="357"/>
      <c r="AU49" s="357"/>
      <c r="AV49" s="357"/>
      <c r="AW49" s="357"/>
      <c r="AX49" s="357"/>
      <c r="AY49" s="357"/>
      <c r="AZ49" s="357"/>
      <c r="BA49" s="357"/>
      <c r="BB49" s="357"/>
      <c r="BC49" s="357"/>
      <c r="BD49" s="357"/>
      <c r="BE49" s="357"/>
      <c r="BF49" s="357"/>
      <c r="BG49" s="357"/>
      <c r="BH49" s="357"/>
      <c r="BI49" s="357"/>
      <c r="BJ49" s="357"/>
      <c r="BK49" s="357"/>
      <c r="BL49" s="357"/>
      <c r="BM49" s="357"/>
      <c r="BN49" s="357"/>
      <c r="BO49" s="357"/>
      <c r="BP49" s="357"/>
      <c r="BQ49" s="357"/>
      <c r="BR49" s="357"/>
      <c r="BS49" s="357"/>
      <c r="BT49" s="357"/>
      <c r="BU49" s="357"/>
      <c r="BV49" s="357"/>
      <c r="BW49" s="357"/>
      <c r="BX49" s="357"/>
      <c r="BY49" s="357"/>
      <c r="BZ49" s="357"/>
      <c r="CA49" s="357"/>
      <c r="CB49" s="357"/>
      <c r="CC49" s="357"/>
      <c r="CD49" s="357"/>
      <c r="CE49" s="357"/>
      <c r="CF49" s="357"/>
      <c r="CG49" s="357"/>
      <c r="CH49" s="357"/>
      <c r="CI49" s="357"/>
      <c r="CJ49" s="357"/>
      <c r="CK49" s="357"/>
      <c r="CL49" s="357"/>
      <c r="CM49" s="357"/>
      <c r="CN49" s="357"/>
      <c r="CO49" s="357"/>
      <c r="CP49" s="357"/>
      <c r="CQ49" s="357"/>
      <c r="CR49" s="357"/>
      <c r="CS49" s="357"/>
      <c r="CT49" s="357"/>
      <c r="CU49" s="357"/>
      <c r="CV49" s="357"/>
      <c r="CW49" s="357"/>
      <c r="CX49" s="357"/>
      <c r="CY49" s="357"/>
      <c r="CZ49" s="357"/>
      <c r="DA49" s="357"/>
      <c r="DB49" s="357"/>
      <c r="DC49" s="357"/>
      <c r="DD49" s="357"/>
      <c r="DE49" s="357"/>
      <c r="DF49" s="357"/>
      <c r="DG49" s="357"/>
      <c r="DH49" s="357"/>
      <c r="DI49" s="357"/>
    </row>
    <row r="50" spans="5:113" x14ac:dyDescent="0.15">
      <c r="E50" s="357" t="s">
        <v>198</v>
      </c>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7"/>
      <c r="AY50" s="357"/>
      <c r="AZ50" s="357"/>
      <c r="BA50" s="357"/>
      <c r="BB50" s="357"/>
      <c r="BC50" s="357"/>
      <c r="BD50" s="357"/>
      <c r="BE50" s="357"/>
      <c r="BF50" s="357"/>
      <c r="BG50" s="357"/>
      <c r="BH50" s="357"/>
      <c r="BI50" s="357"/>
      <c r="BJ50" s="357"/>
      <c r="BK50" s="357"/>
      <c r="BL50" s="357"/>
      <c r="BM50" s="357"/>
      <c r="BN50" s="357"/>
      <c r="BO50" s="357"/>
      <c r="BP50" s="357"/>
      <c r="BQ50" s="357"/>
      <c r="BR50" s="357"/>
      <c r="BS50" s="357"/>
      <c r="BT50" s="357"/>
      <c r="BU50" s="357"/>
      <c r="BV50" s="357"/>
      <c r="BW50" s="357"/>
      <c r="BX50" s="357"/>
      <c r="BY50" s="357"/>
      <c r="BZ50" s="357"/>
      <c r="CA50" s="357"/>
      <c r="CB50" s="357"/>
      <c r="CC50" s="357"/>
      <c r="CD50" s="357"/>
      <c r="CE50" s="357"/>
      <c r="CF50" s="357"/>
      <c r="CG50" s="357"/>
      <c r="CH50" s="357"/>
      <c r="CI50" s="357"/>
      <c r="CJ50" s="357"/>
      <c r="CK50" s="357"/>
      <c r="CL50" s="357"/>
      <c r="CM50" s="357"/>
      <c r="CN50" s="357"/>
      <c r="CO50" s="357"/>
      <c r="CP50" s="357"/>
      <c r="CQ50" s="357"/>
      <c r="CR50" s="357"/>
      <c r="CS50" s="357"/>
      <c r="CT50" s="357"/>
      <c r="CU50" s="357"/>
      <c r="CV50" s="357"/>
      <c r="CW50" s="357"/>
      <c r="CX50" s="357"/>
      <c r="CY50" s="357"/>
      <c r="CZ50" s="357"/>
      <c r="DA50" s="357"/>
      <c r="DB50" s="357"/>
      <c r="DC50" s="357"/>
      <c r="DD50" s="357"/>
      <c r="DE50" s="357"/>
      <c r="DF50" s="357"/>
      <c r="DG50" s="357"/>
      <c r="DH50" s="357"/>
      <c r="DI50" s="357"/>
    </row>
    <row r="51" spans="5:113" x14ac:dyDescent="0.15">
      <c r="E51" s="357" t="s">
        <v>292</v>
      </c>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357"/>
      <c r="AF51" s="357"/>
      <c r="AG51" s="357"/>
      <c r="AH51" s="357"/>
      <c r="AI51" s="357"/>
      <c r="AJ51" s="357"/>
      <c r="AK51" s="357"/>
      <c r="AL51" s="357"/>
      <c r="AM51" s="357"/>
      <c r="AN51" s="357"/>
      <c r="AO51" s="357"/>
      <c r="AP51" s="357"/>
      <c r="AQ51" s="357"/>
      <c r="AR51" s="357"/>
      <c r="AS51" s="357"/>
      <c r="AT51" s="357"/>
      <c r="AU51" s="357"/>
      <c r="AV51" s="357"/>
      <c r="AW51" s="357"/>
      <c r="AX51" s="357"/>
      <c r="AY51" s="357"/>
      <c r="AZ51" s="357"/>
      <c r="BA51" s="357"/>
      <c r="BB51" s="357"/>
      <c r="BC51" s="357"/>
      <c r="BD51" s="357"/>
      <c r="BE51" s="357"/>
      <c r="BF51" s="357"/>
      <c r="BG51" s="357"/>
      <c r="BH51" s="357"/>
      <c r="BI51" s="357"/>
      <c r="BJ51" s="357"/>
      <c r="BK51" s="357"/>
      <c r="BL51" s="357"/>
      <c r="BM51" s="357"/>
      <c r="BN51" s="357"/>
      <c r="BO51" s="357"/>
      <c r="BP51" s="357"/>
      <c r="BQ51" s="357"/>
      <c r="BR51" s="357"/>
      <c r="BS51" s="357"/>
      <c r="BT51" s="357"/>
      <c r="BU51" s="357"/>
      <c r="BV51" s="357"/>
      <c r="BW51" s="357"/>
      <c r="BX51" s="357"/>
      <c r="BY51" s="357"/>
      <c r="BZ51" s="357"/>
      <c r="CA51" s="357"/>
      <c r="CB51" s="357"/>
      <c r="CC51" s="357"/>
      <c r="CD51" s="357"/>
      <c r="CE51" s="357"/>
      <c r="CF51" s="357"/>
      <c r="CG51" s="357"/>
      <c r="CH51" s="357"/>
      <c r="CI51" s="357"/>
      <c r="CJ51" s="357"/>
      <c r="CK51" s="357"/>
      <c r="CL51" s="357"/>
      <c r="CM51" s="357"/>
      <c r="CN51" s="357"/>
      <c r="CO51" s="357"/>
      <c r="CP51" s="357"/>
      <c r="CQ51" s="357"/>
      <c r="CR51" s="357"/>
      <c r="CS51" s="357"/>
      <c r="CT51" s="357"/>
      <c r="CU51" s="357"/>
      <c r="CV51" s="357"/>
      <c r="CW51" s="357"/>
      <c r="CX51" s="357"/>
      <c r="CY51" s="357"/>
      <c r="CZ51" s="357"/>
      <c r="DA51" s="357"/>
      <c r="DB51" s="357"/>
      <c r="DC51" s="357"/>
      <c r="DD51" s="357"/>
      <c r="DE51" s="357"/>
      <c r="DF51" s="357"/>
      <c r="DG51" s="357"/>
      <c r="DH51" s="357"/>
      <c r="DI51" s="357"/>
    </row>
    <row r="52" spans="5:113" x14ac:dyDescent="0.15">
      <c r="E52" s="357" t="s">
        <v>296</v>
      </c>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357"/>
      <c r="AF52" s="357"/>
      <c r="AG52" s="357"/>
      <c r="AH52" s="357"/>
      <c r="AI52" s="357"/>
      <c r="AJ52" s="357"/>
      <c r="AK52" s="357"/>
      <c r="AL52" s="357"/>
      <c r="AM52" s="357"/>
      <c r="AN52" s="357"/>
      <c r="AO52" s="357"/>
      <c r="AP52" s="357"/>
      <c r="AQ52" s="357"/>
      <c r="AR52" s="357"/>
      <c r="AS52" s="357"/>
      <c r="AT52" s="357"/>
      <c r="AU52" s="357"/>
      <c r="AV52" s="357"/>
      <c r="AW52" s="357"/>
      <c r="AX52" s="357"/>
      <c r="AY52" s="357"/>
      <c r="AZ52" s="357"/>
      <c r="BA52" s="357"/>
      <c r="BB52" s="357"/>
      <c r="BC52" s="357"/>
      <c r="BD52" s="357"/>
      <c r="BE52" s="357"/>
      <c r="BF52" s="357"/>
      <c r="BG52" s="357"/>
      <c r="BH52" s="357"/>
      <c r="BI52" s="357"/>
      <c r="BJ52" s="357"/>
      <c r="BK52" s="357"/>
      <c r="BL52" s="357"/>
      <c r="BM52" s="357"/>
      <c r="BN52" s="357"/>
      <c r="BO52" s="357"/>
      <c r="BP52" s="357"/>
      <c r="BQ52" s="357"/>
      <c r="BR52" s="357"/>
      <c r="BS52" s="357"/>
      <c r="BT52" s="357"/>
      <c r="BU52" s="357"/>
      <c r="BV52" s="357"/>
      <c r="BW52" s="357"/>
      <c r="BX52" s="357"/>
      <c r="BY52" s="357"/>
      <c r="BZ52" s="357"/>
      <c r="CA52" s="357"/>
      <c r="CB52" s="357"/>
      <c r="CC52" s="357"/>
      <c r="CD52" s="357"/>
      <c r="CE52" s="357"/>
      <c r="CF52" s="357"/>
      <c r="CG52" s="357"/>
      <c r="CH52" s="357"/>
      <c r="CI52" s="357"/>
      <c r="CJ52" s="357"/>
      <c r="CK52" s="357"/>
      <c r="CL52" s="357"/>
      <c r="CM52" s="357"/>
      <c r="CN52" s="357"/>
      <c r="CO52" s="357"/>
      <c r="CP52" s="357"/>
      <c r="CQ52" s="357"/>
      <c r="CR52" s="357"/>
      <c r="CS52" s="357"/>
      <c r="CT52" s="357"/>
      <c r="CU52" s="357"/>
      <c r="CV52" s="357"/>
      <c r="CW52" s="357"/>
      <c r="CX52" s="357"/>
      <c r="CY52" s="357"/>
      <c r="CZ52" s="357"/>
      <c r="DA52" s="357"/>
      <c r="DB52" s="357"/>
      <c r="DC52" s="357"/>
      <c r="DD52" s="357"/>
      <c r="DE52" s="357"/>
      <c r="DF52" s="357"/>
      <c r="DG52" s="357"/>
      <c r="DH52" s="357"/>
      <c r="DI52" s="357"/>
    </row>
    <row r="53" spans="5:113" x14ac:dyDescent="0.15">
      <c r="E53" s="357" t="s">
        <v>297</v>
      </c>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357"/>
      <c r="AF53" s="357"/>
      <c r="AG53" s="357"/>
      <c r="AH53" s="357"/>
      <c r="AI53" s="357"/>
      <c r="AJ53" s="357"/>
      <c r="AK53" s="357"/>
      <c r="AL53" s="357"/>
      <c r="AM53" s="357"/>
      <c r="AN53" s="357"/>
      <c r="AO53" s="357"/>
      <c r="AP53" s="357"/>
      <c r="AQ53" s="357"/>
      <c r="AR53" s="357"/>
      <c r="AS53" s="357"/>
      <c r="AT53" s="357"/>
      <c r="AU53" s="357"/>
      <c r="AV53" s="357"/>
      <c r="AW53" s="357"/>
      <c r="AX53" s="357"/>
      <c r="AY53" s="357"/>
      <c r="AZ53" s="357"/>
      <c r="BA53" s="357"/>
      <c r="BB53" s="357"/>
      <c r="BC53" s="357"/>
      <c r="BD53" s="357"/>
      <c r="BE53" s="357"/>
      <c r="BF53" s="357"/>
      <c r="BG53" s="357"/>
      <c r="BH53" s="357"/>
      <c r="BI53" s="357"/>
      <c r="BJ53" s="357"/>
      <c r="BK53" s="357"/>
      <c r="BL53" s="357"/>
      <c r="BM53" s="357"/>
      <c r="BN53" s="357"/>
      <c r="BO53" s="357"/>
      <c r="BP53" s="357"/>
      <c r="BQ53" s="357"/>
      <c r="BR53" s="357"/>
      <c r="BS53" s="357"/>
      <c r="BT53" s="357"/>
      <c r="BU53" s="357"/>
      <c r="BV53" s="357"/>
      <c r="BW53" s="357"/>
      <c r="BX53" s="357"/>
      <c r="BY53" s="357"/>
      <c r="BZ53" s="357"/>
      <c r="CA53" s="357"/>
      <c r="CB53" s="357"/>
      <c r="CC53" s="357"/>
      <c r="CD53" s="357"/>
      <c r="CE53" s="357"/>
      <c r="CF53" s="357"/>
      <c r="CG53" s="357"/>
      <c r="CH53" s="357"/>
      <c r="CI53" s="357"/>
      <c r="CJ53" s="357"/>
      <c r="CK53" s="357"/>
      <c r="CL53" s="357"/>
      <c r="CM53" s="357"/>
      <c r="CN53" s="357"/>
      <c r="CO53" s="357"/>
      <c r="CP53" s="357"/>
      <c r="CQ53" s="357"/>
      <c r="CR53" s="357"/>
      <c r="CS53" s="357"/>
      <c r="CT53" s="357"/>
      <c r="CU53" s="357"/>
      <c r="CV53" s="357"/>
      <c r="CW53" s="357"/>
      <c r="CX53" s="357"/>
      <c r="CY53" s="357"/>
      <c r="CZ53" s="357"/>
      <c r="DA53" s="357"/>
      <c r="DB53" s="357"/>
      <c r="DC53" s="357"/>
      <c r="DD53" s="357"/>
      <c r="DE53" s="357"/>
      <c r="DF53" s="357"/>
      <c r="DG53" s="357"/>
      <c r="DH53" s="357"/>
      <c r="DI53" s="357"/>
    </row>
    <row r="54" spans="5:113" x14ac:dyDescent="0.15"/>
    <row r="55" spans="5:113" x14ac:dyDescent="0.15"/>
    <row r="56" spans="5:113" x14ac:dyDescent="0.15"/>
  </sheetData>
  <sheetProtection algorithmName="SHA-512" hashValue="wFGlGjdVtPy1lb7Hf1vohnSyq4/vN4TeUPmSFFWyoVNh7KtE1IbkljR5eqW4Sjw4nEH5p9wgeuCaFkdjHzQeUg==" saltValue="OGTRbpXSWxxka+Ka4eczW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13</v>
      </c>
      <c r="C33" s="192"/>
      <c r="D33" s="192"/>
      <c r="E33" s="194" t="s">
        <v>17</v>
      </c>
      <c r="F33" s="195" t="s">
        <v>525</v>
      </c>
      <c r="G33" s="199" t="s">
        <v>526</v>
      </c>
      <c r="H33" s="199" t="s">
        <v>527</v>
      </c>
      <c r="I33" s="199" t="s">
        <v>528</v>
      </c>
      <c r="J33" s="203" t="s">
        <v>253</v>
      </c>
      <c r="K33" s="185"/>
      <c r="L33" s="185"/>
      <c r="M33" s="185"/>
      <c r="N33" s="185"/>
      <c r="O33" s="185"/>
      <c r="P33" s="185"/>
    </row>
    <row r="34" spans="1:16" ht="39" customHeight="1" x14ac:dyDescent="0.15">
      <c r="A34" s="185"/>
      <c r="B34" s="187"/>
      <c r="C34" s="1023" t="s">
        <v>464</v>
      </c>
      <c r="D34" s="1023"/>
      <c r="E34" s="1024"/>
      <c r="F34" s="196">
        <v>12.65</v>
      </c>
      <c r="G34" s="200">
        <v>11.64</v>
      </c>
      <c r="H34" s="200">
        <v>9.6300000000000008</v>
      </c>
      <c r="I34" s="200">
        <v>8.99</v>
      </c>
      <c r="J34" s="204">
        <v>8.2899999999999991</v>
      </c>
      <c r="K34" s="185"/>
      <c r="L34" s="185"/>
      <c r="M34" s="185"/>
      <c r="N34" s="185"/>
      <c r="O34" s="185"/>
      <c r="P34" s="185"/>
    </row>
    <row r="35" spans="1:16" ht="39" customHeight="1" x14ac:dyDescent="0.15">
      <c r="A35" s="185"/>
      <c r="B35" s="188"/>
      <c r="C35" s="1019" t="s">
        <v>377</v>
      </c>
      <c r="D35" s="1019"/>
      <c r="E35" s="1020"/>
      <c r="F35" s="197">
        <v>0</v>
      </c>
      <c r="G35" s="201">
        <v>0</v>
      </c>
      <c r="H35" s="201">
        <v>0</v>
      </c>
      <c r="I35" s="201">
        <v>0</v>
      </c>
      <c r="J35" s="205">
        <v>0.69</v>
      </c>
      <c r="K35" s="185"/>
      <c r="L35" s="185"/>
      <c r="M35" s="185"/>
      <c r="N35" s="185"/>
      <c r="O35" s="185"/>
      <c r="P35" s="185"/>
    </row>
    <row r="36" spans="1:16" ht="39" customHeight="1" x14ac:dyDescent="0.15">
      <c r="A36" s="185"/>
      <c r="B36" s="188"/>
      <c r="C36" s="1019" t="s">
        <v>25</v>
      </c>
      <c r="D36" s="1019"/>
      <c r="E36" s="1020"/>
      <c r="F36" s="197">
        <v>0.14000000000000001</v>
      </c>
      <c r="G36" s="201">
        <v>0</v>
      </c>
      <c r="H36" s="201">
        <v>0.11</v>
      </c>
      <c r="I36" s="201">
        <v>0.1</v>
      </c>
      <c r="J36" s="205">
        <v>0.46</v>
      </c>
      <c r="K36" s="185"/>
      <c r="L36" s="185"/>
      <c r="M36" s="185"/>
      <c r="N36" s="185"/>
      <c r="O36" s="185"/>
      <c r="P36" s="185"/>
    </row>
    <row r="37" spans="1:16" ht="39" customHeight="1" x14ac:dyDescent="0.15">
      <c r="A37" s="185"/>
      <c r="B37" s="188"/>
      <c r="C37" s="1019" t="s">
        <v>452</v>
      </c>
      <c r="D37" s="1019"/>
      <c r="E37" s="1020"/>
      <c r="F37" s="197">
        <v>0.45</v>
      </c>
      <c r="G37" s="201">
        <v>0.15</v>
      </c>
      <c r="H37" s="201">
        <v>0.19</v>
      </c>
      <c r="I37" s="201">
        <v>0.67</v>
      </c>
      <c r="J37" s="205">
        <v>0.32</v>
      </c>
      <c r="K37" s="185"/>
      <c r="L37" s="185"/>
      <c r="M37" s="185"/>
      <c r="N37" s="185"/>
      <c r="O37" s="185"/>
      <c r="P37" s="185"/>
    </row>
    <row r="38" spans="1:16" ht="39" customHeight="1" x14ac:dyDescent="0.15">
      <c r="A38" s="185"/>
      <c r="B38" s="188"/>
      <c r="C38" s="1019" t="s">
        <v>462</v>
      </c>
      <c r="D38" s="1019"/>
      <c r="E38" s="1020"/>
      <c r="F38" s="197">
        <v>0.38</v>
      </c>
      <c r="G38" s="201">
        <v>0.48</v>
      </c>
      <c r="H38" s="201">
        <v>0.41</v>
      </c>
      <c r="I38" s="201">
        <v>0.14000000000000001</v>
      </c>
      <c r="J38" s="205">
        <v>0.11</v>
      </c>
      <c r="K38" s="185"/>
      <c r="L38" s="185"/>
      <c r="M38" s="185"/>
      <c r="N38" s="185"/>
      <c r="O38" s="185"/>
      <c r="P38" s="185"/>
    </row>
    <row r="39" spans="1:16" ht="39" customHeight="1" x14ac:dyDescent="0.15">
      <c r="A39" s="185"/>
      <c r="B39" s="188"/>
      <c r="C39" s="1019" t="s">
        <v>225</v>
      </c>
      <c r="D39" s="1019"/>
      <c r="E39" s="1020"/>
      <c r="F39" s="197">
        <v>0.06</v>
      </c>
      <c r="G39" s="201">
        <v>0.05</v>
      </c>
      <c r="H39" s="201">
        <v>0.04</v>
      </c>
      <c r="I39" s="201">
        <v>0.05</v>
      </c>
      <c r="J39" s="205">
        <v>7.0000000000000007E-2</v>
      </c>
      <c r="K39" s="185"/>
      <c r="L39" s="185"/>
      <c r="M39" s="185"/>
      <c r="N39" s="185"/>
      <c r="O39" s="185"/>
      <c r="P39" s="185"/>
    </row>
    <row r="40" spans="1:16" ht="39" customHeight="1" x14ac:dyDescent="0.15">
      <c r="A40" s="185"/>
      <c r="B40" s="188"/>
      <c r="C40" s="1019" t="s">
        <v>463</v>
      </c>
      <c r="D40" s="1019"/>
      <c r="E40" s="1020"/>
      <c r="F40" s="197">
        <v>0</v>
      </c>
      <c r="G40" s="201">
        <v>0</v>
      </c>
      <c r="H40" s="201">
        <v>0.01</v>
      </c>
      <c r="I40" s="201">
        <v>0.02</v>
      </c>
      <c r="J40" s="205">
        <v>0.06</v>
      </c>
      <c r="K40" s="185"/>
      <c r="L40" s="185"/>
      <c r="M40" s="185"/>
      <c r="N40" s="185"/>
      <c r="O40" s="185"/>
      <c r="P40" s="185"/>
    </row>
    <row r="41" spans="1:16" ht="39" customHeight="1" x14ac:dyDescent="0.15">
      <c r="A41" s="185"/>
      <c r="B41" s="188"/>
      <c r="C41" s="1019" t="s">
        <v>312</v>
      </c>
      <c r="D41" s="1019"/>
      <c r="E41" s="1020"/>
      <c r="F41" s="197">
        <v>0</v>
      </c>
      <c r="G41" s="201">
        <v>0</v>
      </c>
      <c r="H41" s="201">
        <v>0</v>
      </c>
      <c r="I41" s="201">
        <v>0</v>
      </c>
      <c r="J41" s="205">
        <v>0.01</v>
      </c>
      <c r="K41" s="185"/>
      <c r="L41" s="185"/>
      <c r="M41" s="185"/>
      <c r="N41" s="185"/>
      <c r="O41" s="185"/>
      <c r="P41" s="185"/>
    </row>
    <row r="42" spans="1:16" ht="39" customHeight="1" x14ac:dyDescent="0.15">
      <c r="A42" s="185"/>
      <c r="B42" s="189"/>
      <c r="C42" s="1019" t="s">
        <v>529</v>
      </c>
      <c r="D42" s="1019"/>
      <c r="E42" s="1020"/>
      <c r="F42" s="197" t="s">
        <v>201</v>
      </c>
      <c r="G42" s="201" t="s">
        <v>201</v>
      </c>
      <c r="H42" s="201" t="s">
        <v>201</v>
      </c>
      <c r="I42" s="201" t="s">
        <v>201</v>
      </c>
      <c r="J42" s="205" t="s">
        <v>201</v>
      </c>
      <c r="K42" s="185"/>
      <c r="L42" s="185"/>
      <c r="M42" s="185"/>
      <c r="N42" s="185"/>
      <c r="O42" s="185"/>
      <c r="P42" s="185"/>
    </row>
    <row r="43" spans="1:16" ht="39" customHeight="1" x14ac:dyDescent="0.15">
      <c r="A43" s="185"/>
      <c r="B43" s="190"/>
      <c r="C43" s="1021" t="s">
        <v>486</v>
      </c>
      <c r="D43" s="1021"/>
      <c r="E43" s="1022"/>
      <c r="F43" s="198">
        <v>0</v>
      </c>
      <c r="G43" s="202">
        <v>0</v>
      </c>
      <c r="H43" s="202">
        <v>0</v>
      </c>
      <c r="I43" s="202">
        <v>0</v>
      </c>
      <c r="J43" s="206">
        <v>0</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rOD6CYu8DR59R0bP9+tuj4y2Y6SHvl3WHdaNN61clHeFG4bWp66xQYNORWxVhtSW6BN9jTxQ6yha83hSCDMwxw==" saltValue="B8q2zswG0WJTGHIAaY6wI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20</v>
      </c>
      <c r="P43" s="85"/>
      <c r="Q43" s="85"/>
      <c r="R43" s="85"/>
      <c r="S43" s="85"/>
      <c r="T43" s="85"/>
      <c r="U43" s="85"/>
    </row>
    <row r="44" spans="1:21" ht="30.75" customHeight="1" x14ac:dyDescent="0.15">
      <c r="A44" s="85"/>
      <c r="B44" s="207" t="s">
        <v>24</v>
      </c>
      <c r="C44" s="213"/>
      <c r="D44" s="213"/>
      <c r="E44" s="221"/>
      <c r="F44" s="221"/>
      <c r="G44" s="221"/>
      <c r="H44" s="221"/>
      <c r="I44" s="221"/>
      <c r="J44" s="224" t="s">
        <v>17</v>
      </c>
      <c r="K44" s="226" t="s">
        <v>525</v>
      </c>
      <c r="L44" s="235" t="s">
        <v>526</v>
      </c>
      <c r="M44" s="235" t="s">
        <v>527</v>
      </c>
      <c r="N44" s="235" t="s">
        <v>528</v>
      </c>
      <c r="O44" s="244" t="s">
        <v>253</v>
      </c>
      <c r="P44" s="85"/>
      <c r="Q44" s="85"/>
      <c r="R44" s="85"/>
      <c r="S44" s="85"/>
      <c r="T44" s="85"/>
      <c r="U44" s="85"/>
    </row>
    <row r="45" spans="1:21" ht="30.75" customHeight="1" x14ac:dyDescent="0.15">
      <c r="A45" s="85"/>
      <c r="B45" s="1040" t="s">
        <v>27</v>
      </c>
      <c r="C45" s="1041"/>
      <c r="D45" s="216"/>
      <c r="E45" s="1054" t="s">
        <v>23</v>
      </c>
      <c r="F45" s="1054"/>
      <c r="G45" s="1054"/>
      <c r="H45" s="1054"/>
      <c r="I45" s="1054"/>
      <c r="J45" s="1055"/>
      <c r="K45" s="227">
        <v>1631</v>
      </c>
      <c r="L45" s="236">
        <v>1626</v>
      </c>
      <c r="M45" s="236">
        <v>1684</v>
      </c>
      <c r="N45" s="236">
        <v>1657</v>
      </c>
      <c r="O45" s="245">
        <v>1623</v>
      </c>
      <c r="P45" s="85"/>
      <c r="Q45" s="85"/>
      <c r="R45" s="85"/>
      <c r="S45" s="85"/>
      <c r="T45" s="85"/>
      <c r="U45" s="85"/>
    </row>
    <row r="46" spans="1:21" ht="30.75" customHeight="1" x14ac:dyDescent="0.15">
      <c r="A46" s="85"/>
      <c r="B46" s="1042"/>
      <c r="C46" s="1043"/>
      <c r="D46" s="217"/>
      <c r="E46" s="1046" t="s">
        <v>31</v>
      </c>
      <c r="F46" s="1046"/>
      <c r="G46" s="1046"/>
      <c r="H46" s="1046"/>
      <c r="I46" s="1046"/>
      <c r="J46" s="1047"/>
      <c r="K46" s="228" t="s">
        <v>201</v>
      </c>
      <c r="L46" s="237" t="s">
        <v>201</v>
      </c>
      <c r="M46" s="237" t="s">
        <v>201</v>
      </c>
      <c r="N46" s="237" t="s">
        <v>201</v>
      </c>
      <c r="O46" s="246" t="s">
        <v>201</v>
      </c>
      <c r="P46" s="85"/>
      <c r="Q46" s="85"/>
      <c r="R46" s="85"/>
      <c r="S46" s="85"/>
      <c r="T46" s="85"/>
      <c r="U46" s="85"/>
    </row>
    <row r="47" spans="1:21" ht="30.75" customHeight="1" x14ac:dyDescent="0.15">
      <c r="A47" s="85"/>
      <c r="B47" s="1042"/>
      <c r="C47" s="1043"/>
      <c r="D47" s="217"/>
      <c r="E47" s="1046" t="s">
        <v>34</v>
      </c>
      <c r="F47" s="1046"/>
      <c r="G47" s="1046"/>
      <c r="H47" s="1046"/>
      <c r="I47" s="1046"/>
      <c r="J47" s="1047"/>
      <c r="K47" s="228" t="s">
        <v>201</v>
      </c>
      <c r="L47" s="237" t="s">
        <v>201</v>
      </c>
      <c r="M47" s="237" t="s">
        <v>201</v>
      </c>
      <c r="N47" s="237" t="s">
        <v>201</v>
      </c>
      <c r="O47" s="246" t="s">
        <v>201</v>
      </c>
      <c r="P47" s="85"/>
      <c r="Q47" s="85"/>
      <c r="R47" s="85"/>
      <c r="S47" s="85"/>
      <c r="T47" s="85"/>
      <c r="U47" s="85"/>
    </row>
    <row r="48" spans="1:21" ht="30.75" customHeight="1" x14ac:dyDescent="0.15">
      <c r="A48" s="85"/>
      <c r="B48" s="1042"/>
      <c r="C48" s="1043"/>
      <c r="D48" s="217"/>
      <c r="E48" s="1046" t="s">
        <v>40</v>
      </c>
      <c r="F48" s="1046"/>
      <c r="G48" s="1046"/>
      <c r="H48" s="1046"/>
      <c r="I48" s="1046"/>
      <c r="J48" s="1047"/>
      <c r="K48" s="228">
        <v>1052</v>
      </c>
      <c r="L48" s="237">
        <v>1042</v>
      </c>
      <c r="M48" s="237">
        <v>1063</v>
      </c>
      <c r="N48" s="237">
        <v>1035</v>
      </c>
      <c r="O48" s="246">
        <v>1017</v>
      </c>
      <c r="P48" s="85"/>
      <c r="Q48" s="85"/>
      <c r="R48" s="85"/>
      <c r="S48" s="85"/>
      <c r="T48" s="85"/>
      <c r="U48" s="85"/>
    </row>
    <row r="49" spans="1:21" ht="30.75" customHeight="1" x14ac:dyDescent="0.15">
      <c r="A49" s="85"/>
      <c r="B49" s="1042"/>
      <c r="C49" s="1043"/>
      <c r="D49" s="217"/>
      <c r="E49" s="1046" t="s">
        <v>0</v>
      </c>
      <c r="F49" s="1046"/>
      <c r="G49" s="1046"/>
      <c r="H49" s="1046"/>
      <c r="I49" s="1046"/>
      <c r="J49" s="1047"/>
      <c r="K49" s="228">
        <v>23</v>
      </c>
      <c r="L49" s="237">
        <v>23</v>
      </c>
      <c r="M49" s="237">
        <v>27</v>
      </c>
      <c r="N49" s="237">
        <v>27</v>
      </c>
      <c r="O49" s="246">
        <v>39</v>
      </c>
      <c r="P49" s="85"/>
      <c r="Q49" s="85"/>
      <c r="R49" s="85"/>
      <c r="S49" s="85"/>
      <c r="T49" s="85"/>
      <c r="U49" s="85"/>
    </row>
    <row r="50" spans="1:21" ht="30.75" customHeight="1" x14ac:dyDescent="0.15">
      <c r="A50" s="85"/>
      <c r="B50" s="1042"/>
      <c r="C50" s="1043"/>
      <c r="D50" s="217"/>
      <c r="E50" s="1046" t="s">
        <v>42</v>
      </c>
      <c r="F50" s="1046"/>
      <c r="G50" s="1046"/>
      <c r="H50" s="1046"/>
      <c r="I50" s="1046"/>
      <c r="J50" s="1047"/>
      <c r="K50" s="228">
        <v>0</v>
      </c>
      <c r="L50" s="237">
        <v>0</v>
      </c>
      <c r="M50" s="237">
        <v>0</v>
      </c>
      <c r="N50" s="237" t="s">
        <v>201</v>
      </c>
      <c r="O50" s="246" t="s">
        <v>201</v>
      </c>
      <c r="P50" s="85"/>
      <c r="Q50" s="85"/>
      <c r="R50" s="85"/>
      <c r="S50" s="85"/>
      <c r="T50" s="85"/>
      <c r="U50" s="85"/>
    </row>
    <row r="51" spans="1:21" ht="30.75" customHeight="1" x14ac:dyDescent="0.15">
      <c r="A51" s="85"/>
      <c r="B51" s="1044"/>
      <c r="C51" s="1045"/>
      <c r="D51" s="218"/>
      <c r="E51" s="1046" t="s">
        <v>46</v>
      </c>
      <c r="F51" s="1046"/>
      <c r="G51" s="1046"/>
      <c r="H51" s="1046"/>
      <c r="I51" s="1046"/>
      <c r="J51" s="1047"/>
      <c r="K51" s="228" t="s">
        <v>201</v>
      </c>
      <c r="L51" s="237" t="s">
        <v>201</v>
      </c>
      <c r="M51" s="237" t="s">
        <v>201</v>
      </c>
      <c r="N51" s="237" t="s">
        <v>201</v>
      </c>
      <c r="O51" s="246" t="s">
        <v>201</v>
      </c>
      <c r="P51" s="85"/>
      <c r="Q51" s="85"/>
      <c r="R51" s="85"/>
      <c r="S51" s="85"/>
      <c r="T51" s="85"/>
      <c r="U51" s="85"/>
    </row>
    <row r="52" spans="1:21" ht="30.75" customHeight="1" x14ac:dyDescent="0.15">
      <c r="A52" s="85"/>
      <c r="B52" s="1048" t="s">
        <v>48</v>
      </c>
      <c r="C52" s="1049"/>
      <c r="D52" s="218"/>
      <c r="E52" s="1046" t="s">
        <v>49</v>
      </c>
      <c r="F52" s="1046"/>
      <c r="G52" s="1046"/>
      <c r="H52" s="1046"/>
      <c r="I52" s="1046"/>
      <c r="J52" s="1047"/>
      <c r="K52" s="228">
        <v>1681</v>
      </c>
      <c r="L52" s="237">
        <v>1664</v>
      </c>
      <c r="M52" s="237">
        <v>1672</v>
      </c>
      <c r="N52" s="237">
        <v>1627</v>
      </c>
      <c r="O52" s="246">
        <v>1559</v>
      </c>
      <c r="P52" s="85"/>
      <c r="Q52" s="85"/>
      <c r="R52" s="85"/>
      <c r="S52" s="85"/>
      <c r="T52" s="85"/>
      <c r="U52" s="85"/>
    </row>
    <row r="53" spans="1:21" ht="30.75" customHeight="1" x14ac:dyDescent="0.15">
      <c r="A53" s="85"/>
      <c r="B53" s="1050" t="s">
        <v>50</v>
      </c>
      <c r="C53" s="1051"/>
      <c r="D53" s="219"/>
      <c r="E53" s="1052" t="s">
        <v>53</v>
      </c>
      <c r="F53" s="1052"/>
      <c r="G53" s="1052"/>
      <c r="H53" s="1052"/>
      <c r="I53" s="1052"/>
      <c r="J53" s="1053"/>
      <c r="K53" s="229">
        <v>1025</v>
      </c>
      <c r="L53" s="238">
        <v>1027</v>
      </c>
      <c r="M53" s="238">
        <v>1102</v>
      </c>
      <c r="N53" s="238">
        <v>1092</v>
      </c>
      <c r="O53" s="247">
        <v>1120</v>
      </c>
      <c r="P53" s="85"/>
      <c r="Q53" s="85"/>
      <c r="R53" s="85"/>
      <c r="S53" s="85"/>
      <c r="T53" s="85"/>
      <c r="U53" s="85"/>
    </row>
    <row r="54" spans="1:21" ht="24" customHeight="1" x14ac:dyDescent="0.15">
      <c r="A54" s="85"/>
      <c r="B54" s="208" t="s">
        <v>58</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6</v>
      </c>
      <c r="C56" s="214"/>
      <c r="D56" s="214"/>
      <c r="E56" s="214"/>
      <c r="F56" s="214"/>
      <c r="G56" s="214"/>
      <c r="H56" s="214"/>
      <c r="I56" s="214"/>
      <c r="J56" s="214"/>
      <c r="K56" s="230"/>
      <c r="L56" s="230"/>
      <c r="M56" s="230"/>
      <c r="N56" s="230"/>
      <c r="O56" s="248" t="s">
        <v>26</v>
      </c>
      <c r="P56" s="85"/>
      <c r="Q56" s="85"/>
      <c r="R56" s="85"/>
      <c r="S56" s="85"/>
      <c r="T56" s="85"/>
      <c r="U56" s="85"/>
    </row>
    <row r="57" spans="1:21" ht="31.5" customHeight="1" x14ac:dyDescent="0.15">
      <c r="A57" s="85"/>
      <c r="B57" s="210"/>
      <c r="C57" s="215"/>
      <c r="D57" s="215"/>
      <c r="E57" s="222"/>
      <c r="F57" s="222"/>
      <c r="G57" s="222"/>
      <c r="H57" s="222"/>
      <c r="I57" s="222"/>
      <c r="J57" s="225" t="s">
        <v>17</v>
      </c>
      <c r="K57" s="231" t="s">
        <v>525</v>
      </c>
      <c r="L57" s="239" t="s">
        <v>526</v>
      </c>
      <c r="M57" s="239" t="s">
        <v>527</v>
      </c>
      <c r="N57" s="239" t="s">
        <v>528</v>
      </c>
      <c r="O57" s="249" t="s">
        <v>253</v>
      </c>
      <c r="P57" s="85"/>
      <c r="Q57" s="85"/>
      <c r="R57" s="85"/>
      <c r="S57" s="85"/>
      <c r="T57" s="85"/>
      <c r="U57" s="85"/>
    </row>
    <row r="58" spans="1:21" ht="31.5" customHeight="1" x14ac:dyDescent="0.15">
      <c r="B58" s="1034" t="s">
        <v>64</v>
      </c>
      <c r="C58" s="1035"/>
      <c r="D58" s="1025" t="s">
        <v>66</v>
      </c>
      <c r="E58" s="1026"/>
      <c r="F58" s="1026"/>
      <c r="G58" s="1026"/>
      <c r="H58" s="1026"/>
      <c r="I58" s="1026"/>
      <c r="J58" s="1027"/>
      <c r="K58" s="232"/>
      <c r="L58" s="240"/>
      <c r="M58" s="240"/>
      <c r="N58" s="240"/>
      <c r="O58" s="250"/>
    </row>
    <row r="59" spans="1:21" ht="31.5" customHeight="1" x14ac:dyDescent="0.15">
      <c r="B59" s="1036"/>
      <c r="C59" s="1037"/>
      <c r="D59" s="1028" t="s">
        <v>12</v>
      </c>
      <c r="E59" s="1029"/>
      <c r="F59" s="1029"/>
      <c r="G59" s="1029"/>
      <c r="H59" s="1029"/>
      <c r="I59" s="1029"/>
      <c r="J59" s="1030"/>
      <c r="K59" s="233"/>
      <c r="L59" s="241"/>
      <c r="M59" s="241"/>
      <c r="N59" s="241"/>
      <c r="O59" s="251"/>
    </row>
    <row r="60" spans="1:21" ht="31.5" customHeight="1" x14ac:dyDescent="0.15">
      <c r="B60" s="1038"/>
      <c r="C60" s="1039"/>
      <c r="D60" s="1031" t="s">
        <v>69</v>
      </c>
      <c r="E60" s="1032"/>
      <c r="F60" s="1032"/>
      <c r="G60" s="1032"/>
      <c r="H60" s="1032"/>
      <c r="I60" s="1032"/>
      <c r="J60" s="1033"/>
      <c r="K60" s="234"/>
      <c r="L60" s="242"/>
      <c r="M60" s="242"/>
      <c r="N60" s="242"/>
      <c r="O60" s="252"/>
    </row>
    <row r="61" spans="1:21" ht="24" customHeight="1" x14ac:dyDescent="0.15">
      <c r="B61" s="211"/>
      <c r="C61" s="211"/>
      <c r="D61" s="220" t="s">
        <v>47</v>
      </c>
      <c r="E61" s="223"/>
      <c r="F61" s="223"/>
      <c r="G61" s="223"/>
      <c r="H61" s="223"/>
      <c r="I61" s="223"/>
      <c r="J61" s="223"/>
      <c r="K61" s="223"/>
      <c r="L61" s="223"/>
      <c r="M61" s="223"/>
      <c r="N61" s="223"/>
      <c r="O61" s="223"/>
    </row>
    <row r="62" spans="1:21" ht="24" customHeight="1" x14ac:dyDescent="0.15">
      <c r="B62" s="212"/>
      <c r="C62" s="212"/>
      <c r="D62" s="220" t="s">
        <v>41</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a8LecpPcqY0qQ26w6s9Z1dVZjHWuEMfXVAuFHQE0JJBhr5h1Y3nRKchl11pviKdzz9tCfYVFmRjXy8OBAlkXyQ==" saltValue="r+0Fv003sk7Y4xmlbXhxf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20</v>
      </c>
    </row>
    <row r="40" spans="2:13" ht="27.75" customHeight="1" x14ac:dyDescent="0.15">
      <c r="B40" s="207" t="s">
        <v>24</v>
      </c>
      <c r="C40" s="213"/>
      <c r="D40" s="213"/>
      <c r="E40" s="221"/>
      <c r="F40" s="221"/>
      <c r="G40" s="221"/>
      <c r="H40" s="224" t="s">
        <v>17</v>
      </c>
      <c r="I40" s="226" t="s">
        <v>525</v>
      </c>
      <c r="J40" s="235" t="s">
        <v>526</v>
      </c>
      <c r="K40" s="235" t="s">
        <v>527</v>
      </c>
      <c r="L40" s="235" t="s">
        <v>528</v>
      </c>
      <c r="M40" s="264" t="s">
        <v>253</v>
      </c>
    </row>
    <row r="41" spans="2:13" ht="27.75" customHeight="1" x14ac:dyDescent="0.15">
      <c r="B41" s="1040" t="s">
        <v>36</v>
      </c>
      <c r="C41" s="1041"/>
      <c r="D41" s="216"/>
      <c r="E41" s="1065" t="s">
        <v>55</v>
      </c>
      <c r="F41" s="1065"/>
      <c r="G41" s="1065"/>
      <c r="H41" s="1066"/>
      <c r="I41" s="257">
        <v>15442</v>
      </c>
      <c r="J41" s="261">
        <v>14544</v>
      </c>
      <c r="K41" s="261">
        <v>14223</v>
      </c>
      <c r="L41" s="261">
        <v>13149</v>
      </c>
      <c r="M41" s="265">
        <v>12109</v>
      </c>
    </row>
    <row r="42" spans="2:13" ht="27.75" customHeight="1" x14ac:dyDescent="0.15">
      <c r="B42" s="1042"/>
      <c r="C42" s="1043"/>
      <c r="D42" s="217"/>
      <c r="E42" s="1056" t="s">
        <v>75</v>
      </c>
      <c r="F42" s="1056"/>
      <c r="G42" s="1056"/>
      <c r="H42" s="1057"/>
      <c r="I42" s="258" t="s">
        <v>201</v>
      </c>
      <c r="J42" s="262" t="s">
        <v>201</v>
      </c>
      <c r="K42" s="262" t="s">
        <v>201</v>
      </c>
      <c r="L42" s="262" t="s">
        <v>201</v>
      </c>
      <c r="M42" s="266" t="s">
        <v>201</v>
      </c>
    </row>
    <row r="43" spans="2:13" ht="27.75" customHeight="1" x14ac:dyDescent="0.15">
      <c r="B43" s="1042"/>
      <c r="C43" s="1043"/>
      <c r="D43" s="217"/>
      <c r="E43" s="1056" t="s">
        <v>76</v>
      </c>
      <c r="F43" s="1056"/>
      <c r="G43" s="1056"/>
      <c r="H43" s="1057"/>
      <c r="I43" s="258">
        <v>11283</v>
      </c>
      <c r="J43" s="262">
        <v>10629</v>
      </c>
      <c r="K43" s="262">
        <v>10040</v>
      </c>
      <c r="L43" s="262">
        <v>9300</v>
      </c>
      <c r="M43" s="266">
        <v>8870</v>
      </c>
    </row>
    <row r="44" spans="2:13" ht="27.75" customHeight="1" x14ac:dyDescent="0.15">
      <c r="B44" s="1042"/>
      <c r="C44" s="1043"/>
      <c r="D44" s="217"/>
      <c r="E44" s="1056" t="s">
        <v>78</v>
      </c>
      <c r="F44" s="1056"/>
      <c r="G44" s="1056"/>
      <c r="H44" s="1057"/>
      <c r="I44" s="258">
        <v>255</v>
      </c>
      <c r="J44" s="262">
        <v>233</v>
      </c>
      <c r="K44" s="262">
        <v>209</v>
      </c>
      <c r="L44" s="262">
        <v>245</v>
      </c>
      <c r="M44" s="266">
        <v>256</v>
      </c>
    </row>
    <row r="45" spans="2:13" ht="27.75" customHeight="1" x14ac:dyDescent="0.15">
      <c r="B45" s="1042"/>
      <c r="C45" s="1043"/>
      <c r="D45" s="217"/>
      <c r="E45" s="1056" t="s">
        <v>80</v>
      </c>
      <c r="F45" s="1056"/>
      <c r="G45" s="1056"/>
      <c r="H45" s="1057"/>
      <c r="I45" s="258">
        <v>1475</v>
      </c>
      <c r="J45" s="262">
        <v>1498</v>
      </c>
      <c r="K45" s="262">
        <v>1441</v>
      </c>
      <c r="L45" s="262">
        <v>1524</v>
      </c>
      <c r="M45" s="266">
        <v>1567</v>
      </c>
    </row>
    <row r="46" spans="2:13" ht="27.75" customHeight="1" x14ac:dyDescent="0.15">
      <c r="B46" s="1042"/>
      <c r="C46" s="1043"/>
      <c r="D46" s="218"/>
      <c r="E46" s="1056" t="s">
        <v>79</v>
      </c>
      <c r="F46" s="1056"/>
      <c r="G46" s="1056"/>
      <c r="H46" s="1057"/>
      <c r="I46" s="258" t="s">
        <v>201</v>
      </c>
      <c r="J46" s="262" t="s">
        <v>201</v>
      </c>
      <c r="K46" s="262" t="s">
        <v>201</v>
      </c>
      <c r="L46" s="262" t="s">
        <v>201</v>
      </c>
      <c r="M46" s="266" t="s">
        <v>201</v>
      </c>
    </row>
    <row r="47" spans="2:13" ht="27.75" customHeight="1" x14ac:dyDescent="0.15">
      <c r="B47" s="1042"/>
      <c r="C47" s="1043"/>
      <c r="D47" s="254"/>
      <c r="E47" s="1062" t="s">
        <v>82</v>
      </c>
      <c r="F47" s="1063"/>
      <c r="G47" s="1063"/>
      <c r="H47" s="1064"/>
      <c r="I47" s="258" t="s">
        <v>201</v>
      </c>
      <c r="J47" s="262" t="s">
        <v>201</v>
      </c>
      <c r="K47" s="262" t="s">
        <v>201</v>
      </c>
      <c r="L47" s="262" t="s">
        <v>201</v>
      </c>
      <c r="M47" s="266" t="s">
        <v>201</v>
      </c>
    </row>
    <row r="48" spans="2:13" ht="27.75" customHeight="1" x14ac:dyDescent="0.15">
      <c r="B48" s="1042"/>
      <c r="C48" s="1043"/>
      <c r="D48" s="217"/>
      <c r="E48" s="1056" t="s">
        <v>86</v>
      </c>
      <c r="F48" s="1056"/>
      <c r="G48" s="1056"/>
      <c r="H48" s="1057"/>
      <c r="I48" s="258" t="s">
        <v>201</v>
      </c>
      <c r="J48" s="262" t="s">
        <v>201</v>
      </c>
      <c r="K48" s="262" t="s">
        <v>201</v>
      </c>
      <c r="L48" s="262" t="s">
        <v>201</v>
      </c>
      <c r="M48" s="266" t="s">
        <v>201</v>
      </c>
    </row>
    <row r="49" spans="2:13" ht="27.75" customHeight="1" x14ac:dyDescent="0.15">
      <c r="B49" s="1044"/>
      <c r="C49" s="1045"/>
      <c r="D49" s="217"/>
      <c r="E49" s="1056" t="s">
        <v>92</v>
      </c>
      <c r="F49" s="1056"/>
      <c r="G49" s="1056"/>
      <c r="H49" s="1057"/>
      <c r="I49" s="258" t="s">
        <v>201</v>
      </c>
      <c r="J49" s="262" t="s">
        <v>201</v>
      </c>
      <c r="K49" s="262" t="s">
        <v>201</v>
      </c>
      <c r="L49" s="262" t="s">
        <v>201</v>
      </c>
      <c r="M49" s="266" t="s">
        <v>201</v>
      </c>
    </row>
    <row r="50" spans="2:13" ht="27.75" customHeight="1" x14ac:dyDescent="0.15">
      <c r="B50" s="1060" t="s">
        <v>94</v>
      </c>
      <c r="C50" s="1061"/>
      <c r="D50" s="255"/>
      <c r="E50" s="1056" t="s">
        <v>96</v>
      </c>
      <c r="F50" s="1056"/>
      <c r="G50" s="1056"/>
      <c r="H50" s="1057"/>
      <c r="I50" s="258">
        <v>3463</v>
      </c>
      <c r="J50" s="262">
        <v>2839</v>
      </c>
      <c r="K50" s="262">
        <v>2982</v>
      </c>
      <c r="L50" s="262">
        <v>3034</v>
      </c>
      <c r="M50" s="266">
        <v>2953</v>
      </c>
    </row>
    <row r="51" spans="2:13" ht="27.75" customHeight="1" x14ac:dyDescent="0.15">
      <c r="B51" s="1042"/>
      <c r="C51" s="1043"/>
      <c r="D51" s="217"/>
      <c r="E51" s="1056" t="s">
        <v>99</v>
      </c>
      <c r="F51" s="1056"/>
      <c r="G51" s="1056"/>
      <c r="H51" s="1057"/>
      <c r="I51" s="258">
        <v>277</v>
      </c>
      <c r="J51" s="262">
        <v>244</v>
      </c>
      <c r="K51" s="262">
        <v>204</v>
      </c>
      <c r="L51" s="262">
        <v>157</v>
      </c>
      <c r="M51" s="266">
        <v>97</v>
      </c>
    </row>
    <row r="52" spans="2:13" ht="27.75" customHeight="1" x14ac:dyDescent="0.15">
      <c r="B52" s="1044"/>
      <c r="C52" s="1045"/>
      <c r="D52" s="217"/>
      <c r="E52" s="1056" t="s">
        <v>44</v>
      </c>
      <c r="F52" s="1056"/>
      <c r="G52" s="1056"/>
      <c r="H52" s="1057"/>
      <c r="I52" s="258">
        <v>17461</v>
      </c>
      <c r="J52" s="262">
        <v>16882</v>
      </c>
      <c r="K52" s="262">
        <v>16236</v>
      </c>
      <c r="L52" s="262">
        <v>15215</v>
      </c>
      <c r="M52" s="266">
        <v>14210</v>
      </c>
    </row>
    <row r="53" spans="2:13" ht="27.75" customHeight="1" x14ac:dyDescent="0.15">
      <c r="B53" s="1050" t="s">
        <v>50</v>
      </c>
      <c r="C53" s="1051"/>
      <c r="D53" s="219"/>
      <c r="E53" s="1058" t="s">
        <v>101</v>
      </c>
      <c r="F53" s="1058"/>
      <c r="G53" s="1058"/>
      <c r="H53" s="1059"/>
      <c r="I53" s="259">
        <v>7254</v>
      </c>
      <c r="J53" s="263">
        <v>6939</v>
      </c>
      <c r="K53" s="263">
        <v>6491</v>
      </c>
      <c r="L53" s="263">
        <v>5812</v>
      </c>
      <c r="M53" s="267">
        <v>5542</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GehMlOUmhRSCZHg5gv3fHFD6QF5m0gbIcvgxC0rFHPeJ+qRkDTp1QayBzvnWrz3Gl/ZA7vPM7Pt2Yh9akV/2OA==" saltValue="TNUuNLdxrtnbdhAUR2zkC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90" zoomScaleNormal="9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97</v>
      </c>
    </row>
    <row r="54" spans="2:8" ht="29.25" customHeight="1" x14ac:dyDescent="0.2">
      <c r="B54" s="268" t="s">
        <v>5</v>
      </c>
      <c r="C54" s="274"/>
      <c r="D54" s="274"/>
      <c r="E54" s="275" t="s">
        <v>17</v>
      </c>
      <c r="F54" s="276" t="s">
        <v>527</v>
      </c>
      <c r="G54" s="276" t="s">
        <v>528</v>
      </c>
      <c r="H54" s="284" t="s">
        <v>253</v>
      </c>
    </row>
    <row r="55" spans="2:8" ht="52.5" customHeight="1" x14ac:dyDescent="0.15">
      <c r="B55" s="269"/>
      <c r="C55" s="1075" t="s">
        <v>105</v>
      </c>
      <c r="D55" s="1075"/>
      <c r="E55" s="1076"/>
      <c r="F55" s="277">
        <v>1610</v>
      </c>
      <c r="G55" s="277">
        <v>1618</v>
      </c>
      <c r="H55" s="285">
        <v>1515</v>
      </c>
    </row>
    <row r="56" spans="2:8" ht="52.5" customHeight="1" x14ac:dyDescent="0.15">
      <c r="B56" s="270"/>
      <c r="C56" s="1077" t="s">
        <v>108</v>
      </c>
      <c r="D56" s="1077"/>
      <c r="E56" s="1078"/>
      <c r="F56" s="278">
        <v>90</v>
      </c>
      <c r="G56" s="278">
        <v>90</v>
      </c>
      <c r="H56" s="286">
        <v>87</v>
      </c>
    </row>
    <row r="57" spans="2:8" ht="53.25" customHeight="1" x14ac:dyDescent="0.15">
      <c r="B57" s="270"/>
      <c r="C57" s="1079" t="s">
        <v>72</v>
      </c>
      <c r="D57" s="1079"/>
      <c r="E57" s="1080"/>
      <c r="F57" s="279">
        <v>2581</v>
      </c>
      <c r="G57" s="279">
        <v>2594</v>
      </c>
      <c r="H57" s="287">
        <v>2590</v>
      </c>
    </row>
    <row r="58" spans="2:8" ht="45.75" customHeight="1" x14ac:dyDescent="0.15">
      <c r="B58" s="271"/>
      <c r="C58" s="1067" t="s">
        <v>539</v>
      </c>
      <c r="D58" s="1068"/>
      <c r="E58" s="1069"/>
      <c r="F58" s="280">
        <v>1985</v>
      </c>
      <c r="G58" s="280">
        <v>1911</v>
      </c>
      <c r="H58" s="288">
        <v>1892</v>
      </c>
    </row>
    <row r="59" spans="2:8" ht="45.75" customHeight="1" x14ac:dyDescent="0.15">
      <c r="B59" s="271"/>
      <c r="C59" s="1067" t="s">
        <v>541</v>
      </c>
      <c r="D59" s="1068"/>
      <c r="E59" s="1069"/>
      <c r="F59" s="280">
        <v>44</v>
      </c>
      <c r="G59" s="280">
        <v>125</v>
      </c>
      <c r="H59" s="288">
        <v>151</v>
      </c>
    </row>
    <row r="60" spans="2:8" ht="45.75" customHeight="1" x14ac:dyDescent="0.15">
      <c r="B60" s="271"/>
      <c r="C60" s="1067" t="s">
        <v>538</v>
      </c>
      <c r="D60" s="1068"/>
      <c r="E60" s="1069"/>
      <c r="F60" s="280">
        <v>132</v>
      </c>
      <c r="G60" s="280">
        <v>132</v>
      </c>
      <c r="H60" s="288">
        <v>122</v>
      </c>
    </row>
    <row r="61" spans="2:8" ht="45.75" customHeight="1" x14ac:dyDescent="0.15">
      <c r="B61" s="271"/>
      <c r="C61" s="1067" t="s">
        <v>540</v>
      </c>
      <c r="D61" s="1068"/>
      <c r="E61" s="1069"/>
      <c r="F61" s="280">
        <v>124</v>
      </c>
      <c r="G61" s="280">
        <v>124</v>
      </c>
      <c r="H61" s="288">
        <v>122</v>
      </c>
    </row>
    <row r="62" spans="2:8" ht="45.75" customHeight="1" x14ac:dyDescent="0.15">
      <c r="B62" s="272"/>
      <c r="C62" s="1070" t="s">
        <v>542</v>
      </c>
      <c r="D62" s="1071"/>
      <c r="E62" s="1072"/>
      <c r="F62" s="281">
        <v>73</v>
      </c>
      <c r="G62" s="281">
        <v>74</v>
      </c>
      <c r="H62" s="289">
        <v>75</v>
      </c>
    </row>
    <row r="63" spans="2:8" ht="52.5" customHeight="1" x14ac:dyDescent="0.15">
      <c r="B63" s="273"/>
      <c r="C63" s="1073" t="s">
        <v>110</v>
      </c>
      <c r="D63" s="1073"/>
      <c r="E63" s="1074"/>
      <c r="F63" s="282">
        <v>4281</v>
      </c>
      <c r="G63" s="282">
        <v>4302</v>
      </c>
      <c r="H63" s="290">
        <v>4192</v>
      </c>
    </row>
    <row r="64" spans="2:8" x14ac:dyDescent="0.15"/>
  </sheetData>
  <sheetProtection algorithmName="SHA-512" hashValue="bk4g69hc1lcv6w64+juzjTh0ImYaPEnXFVXFRFeYihd1Go+8WfVDVDb0ocoWqdpYnCXXxUirXYqHDsAn38sp5Q==" saltValue="9Y2z2MjvZ4J+JVnQmSJs/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4FF80-21F4-4731-9126-4873E85C773C}">
  <sheetPr>
    <pageSetUpPr fitToPage="1"/>
  </sheetPr>
  <dimension ref="A1:DE85"/>
  <sheetViews>
    <sheetView showGridLines="0" zoomScale="50" zoomScaleNormal="50" zoomScaleSheetLayoutView="55" workbookViewId="0">
      <selection activeCell="AV70" sqref="AV70"/>
    </sheetView>
  </sheetViews>
  <sheetFormatPr defaultColWidth="0" defaultRowHeight="13.5" customHeight="1" zeroHeight="1" x14ac:dyDescent="0.15"/>
  <cols>
    <col min="1" max="1" width="6.375" style="90" customWidth="1"/>
    <col min="2" max="107" width="2.5" style="90" customWidth="1"/>
    <col min="108" max="108" width="6.125" style="79" customWidth="1"/>
    <col min="109" max="109" width="5.875" style="80" customWidth="1"/>
    <col min="110" max="110" width="8.625" style="90" hidden="1" customWidth="1"/>
    <col min="111" max="16384" width="8.625" style="90" hidden="1"/>
  </cols>
  <sheetData>
    <row r="1" spans="1:109" ht="42.75" customHeight="1" x14ac:dyDescent="0.15">
      <c r="A1" s="1081"/>
      <c r="B1" s="1082"/>
      <c r="DD1" s="90"/>
      <c r="DE1" s="90"/>
    </row>
    <row r="2" spans="1:109" ht="25.5" customHeight="1" x14ac:dyDescent="0.15">
      <c r="A2" s="1083"/>
      <c r="C2" s="1083"/>
      <c r="O2" s="1083"/>
      <c r="P2" s="1083"/>
      <c r="Q2" s="1083"/>
      <c r="R2" s="1083"/>
      <c r="S2" s="1083"/>
      <c r="T2" s="1083"/>
      <c r="U2" s="1083"/>
      <c r="V2" s="1083"/>
      <c r="W2" s="1083"/>
      <c r="X2" s="1083"/>
      <c r="Y2" s="1083"/>
      <c r="Z2" s="1083"/>
      <c r="AA2" s="1083"/>
      <c r="AB2" s="1083"/>
      <c r="AC2" s="1083"/>
      <c r="AD2" s="1083"/>
      <c r="AE2" s="1083"/>
      <c r="AF2" s="1083"/>
      <c r="AG2" s="1083"/>
      <c r="AH2" s="1083"/>
      <c r="AI2" s="1083"/>
      <c r="AU2" s="1083"/>
      <c r="BG2" s="1083"/>
      <c r="BS2" s="1083"/>
      <c r="CE2" s="1083"/>
      <c r="CQ2" s="1083"/>
      <c r="DD2" s="90"/>
      <c r="DE2" s="90"/>
    </row>
    <row r="3" spans="1:109" ht="25.5" customHeight="1" x14ac:dyDescent="0.15">
      <c r="A3" s="1083"/>
      <c r="C3" s="1083"/>
      <c r="O3" s="1083"/>
      <c r="P3" s="1083"/>
      <c r="Q3" s="1083"/>
      <c r="R3" s="1083"/>
      <c r="S3" s="1083"/>
      <c r="T3" s="1083"/>
      <c r="U3" s="1083"/>
      <c r="V3" s="1083"/>
      <c r="W3" s="1083"/>
      <c r="X3" s="1083"/>
      <c r="Y3" s="1083"/>
      <c r="Z3" s="1083"/>
      <c r="AA3" s="1083"/>
      <c r="AB3" s="1083"/>
      <c r="AC3" s="1083"/>
      <c r="AD3" s="1083"/>
      <c r="AE3" s="1083"/>
      <c r="AF3" s="1083"/>
      <c r="AG3" s="1083"/>
      <c r="AH3" s="1083"/>
      <c r="AI3" s="1083"/>
      <c r="AU3" s="1083"/>
      <c r="BG3" s="1083"/>
      <c r="BS3" s="1083"/>
      <c r="CE3" s="1083"/>
      <c r="CQ3" s="1083"/>
      <c r="DD3" s="90"/>
      <c r="DE3" s="90"/>
    </row>
    <row r="4" spans="1:109" s="78" customFormat="1" x14ac:dyDescent="0.15">
      <c r="A4" s="1083"/>
      <c r="B4" s="1083"/>
      <c r="C4" s="1083"/>
      <c r="D4" s="1083"/>
      <c r="E4" s="1083"/>
      <c r="F4" s="1083"/>
      <c r="G4" s="1083"/>
      <c r="H4" s="1083"/>
      <c r="I4" s="1083"/>
      <c r="J4" s="1083"/>
      <c r="K4" s="1083"/>
      <c r="L4" s="1083"/>
      <c r="M4" s="1083"/>
      <c r="N4" s="1083"/>
      <c r="O4" s="1083"/>
      <c r="P4" s="1083"/>
      <c r="Q4" s="1083"/>
      <c r="R4" s="1083"/>
      <c r="S4" s="1083"/>
      <c r="T4" s="1083"/>
      <c r="U4" s="1083"/>
      <c r="V4" s="1083"/>
      <c r="W4" s="1083"/>
      <c r="X4" s="1083"/>
      <c r="Y4" s="1083"/>
      <c r="Z4" s="1083"/>
      <c r="AA4" s="1083"/>
      <c r="AB4" s="1083"/>
      <c r="AC4" s="1083"/>
      <c r="AD4" s="1083"/>
      <c r="AE4" s="1083"/>
      <c r="AF4" s="1083"/>
      <c r="AG4" s="1083"/>
      <c r="AH4" s="1083"/>
      <c r="AI4" s="1083"/>
      <c r="AJ4" s="1083"/>
      <c r="AK4" s="1083"/>
      <c r="AL4" s="1083"/>
      <c r="AM4" s="1083"/>
      <c r="AN4" s="1083"/>
      <c r="AO4" s="1083"/>
      <c r="AP4" s="1083"/>
      <c r="AQ4" s="1083"/>
      <c r="AR4" s="1083"/>
      <c r="AS4" s="1083"/>
      <c r="AT4" s="1083"/>
      <c r="AU4" s="1083"/>
      <c r="AV4" s="1083"/>
      <c r="AW4" s="1083"/>
      <c r="AX4" s="1083"/>
      <c r="AY4" s="1083"/>
      <c r="AZ4" s="1083"/>
      <c r="BA4" s="1083"/>
      <c r="BB4" s="1083"/>
      <c r="BC4" s="1083"/>
      <c r="BD4" s="1083"/>
      <c r="BE4" s="1083"/>
      <c r="BF4" s="1083"/>
      <c r="BG4" s="1083"/>
      <c r="BH4" s="1083"/>
      <c r="BI4" s="1083"/>
      <c r="BJ4" s="1083"/>
      <c r="BK4" s="1083"/>
      <c r="BL4" s="1083"/>
      <c r="BM4" s="1083"/>
      <c r="BN4" s="1083"/>
      <c r="BO4" s="1083"/>
      <c r="BP4" s="1083"/>
      <c r="BQ4" s="1083"/>
      <c r="BR4" s="1083"/>
      <c r="BS4" s="1083"/>
      <c r="BT4" s="1083"/>
      <c r="BU4" s="1083"/>
      <c r="BV4" s="1083"/>
      <c r="BW4" s="1083"/>
      <c r="BX4" s="1083"/>
      <c r="BY4" s="1083"/>
      <c r="BZ4" s="1083"/>
      <c r="CA4" s="1083"/>
      <c r="CB4" s="1083"/>
      <c r="CC4" s="1083"/>
      <c r="CD4" s="1083"/>
      <c r="CE4" s="1083"/>
      <c r="CF4" s="1083"/>
      <c r="CG4" s="1083"/>
      <c r="CH4" s="1083"/>
      <c r="CI4" s="1083"/>
      <c r="CJ4" s="1083"/>
      <c r="CK4" s="1083"/>
      <c r="CL4" s="1083"/>
      <c r="CM4" s="1083"/>
      <c r="CN4" s="1083"/>
      <c r="CO4" s="1083"/>
      <c r="CP4" s="1083"/>
      <c r="CQ4" s="1083"/>
      <c r="CR4" s="1083"/>
      <c r="CS4" s="1083"/>
      <c r="CT4" s="1083"/>
      <c r="CU4" s="1083"/>
      <c r="CV4" s="1083"/>
      <c r="CW4" s="1083"/>
      <c r="CX4" s="1083"/>
      <c r="CY4" s="1083"/>
      <c r="CZ4" s="1083"/>
      <c r="DA4" s="1083"/>
      <c r="DB4" s="1083"/>
      <c r="DC4" s="1083"/>
      <c r="DD4" s="1083"/>
      <c r="DE4" s="1083"/>
    </row>
    <row r="5" spans="1:109" s="78" customFormat="1" x14ac:dyDescent="0.15">
      <c r="A5" s="1083"/>
      <c r="B5" s="1083"/>
      <c r="C5" s="1083"/>
      <c r="D5" s="1083"/>
      <c r="E5" s="1083"/>
      <c r="F5" s="1083"/>
      <c r="G5" s="1083"/>
      <c r="H5" s="1083"/>
      <c r="I5" s="1083"/>
      <c r="J5" s="1083"/>
      <c r="K5" s="1083"/>
      <c r="L5" s="1083"/>
      <c r="M5" s="1083"/>
      <c r="N5" s="1083"/>
      <c r="O5" s="1083"/>
      <c r="P5" s="1083"/>
      <c r="Q5" s="1083"/>
      <c r="R5" s="1083"/>
      <c r="S5" s="1083"/>
      <c r="T5" s="1083"/>
      <c r="U5" s="1083"/>
      <c r="V5" s="1083"/>
      <c r="W5" s="1083"/>
      <c r="X5" s="1083"/>
      <c r="Y5" s="1083"/>
      <c r="Z5" s="1083"/>
      <c r="AA5" s="1083"/>
      <c r="AB5" s="1083"/>
      <c r="AC5" s="1083"/>
      <c r="AD5" s="1083"/>
      <c r="AE5" s="1083"/>
      <c r="AF5" s="1083"/>
      <c r="AG5" s="1083"/>
      <c r="AH5" s="1083"/>
      <c r="AI5" s="1083"/>
      <c r="AJ5" s="1083"/>
      <c r="AK5" s="1083"/>
      <c r="AL5" s="1083"/>
      <c r="AM5" s="1083"/>
      <c r="AN5" s="1083"/>
      <c r="AO5" s="1083"/>
      <c r="AP5" s="1083"/>
      <c r="AQ5" s="1083"/>
      <c r="AR5" s="1083"/>
      <c r="AS5" s="1083"/>
      <c r="AT5" s="1083"/>
      <c r="AU5" s="1083"/>
      <c r="AV5" s="1083"/>
      <c r="AW5" s="1083"/>
      <c r="AX5" s="1083"/>
      <c r="AY5" s="1083"/>
      <c r="AZ5" s="1083"/>
      <c r="BA5" s="1083"/>
      <c r="BB5" s="1083"/>
      <c r="BC5" s="1083"/>
      <c r="BD5" s="1083"/>
      <c r="BE5" s="1083"/>
      <c r="BF5" s="1083"/>
      <c r="BG5" s="1083"/>
      <c r="BH5" s="1083"/>
      <c r="BI5" s="1083"/>
      <c r="BJ5" s="1083"/>
      <c r="BK5" s="1083"/>
      <c r="BL5" s="1083"/>
      <c r="BM5" s="1083"/>
      <c r="BN5" s="1083"/>
      <c r="BO5" s="1083"/>
      <c r="BP5" s="1083"/>
      <c r="BQ5" s="1083"/>
      <c r="BR5" s="1083"/>
      <c r="BS5" s="1083"/>
      <c r="BT5" s="1083"/>
      <c r="BU5" s="1083"/>
      <c r="BV5" s="1083"/>
      <c r="BW5" s="1083"/>
      <c r="BX5" s="1083"/>
      <c r="BY5" s="1083"/>
      <c r="BZ5" s="1083"/>
      <c r="CA5" s="1083"/>
      <c r="CB5" s="1083"/>
      <c r="CC5" s="1083"/>
      <c r="CD5" s="1083"/>
      <c r="CE5" s="1083"/>
      <c r="CF5" s="1083"/>
      <c r="CG5" s="1083"/>
      <c r="CH5" s="1083"/>
      <c r="CI5" s="1083"/>
      <c r="CJ5" s="1083"/>
      <c r="CK5" s="1083"/>
      <c r="CL5" s="1083"/>
      <c r="CM5" s="1083"/>
      <c r="CN5" s="1083"/>
      <c r="CO5" s="1083"/>
      <c r="CP5" s="1083"/>
      <c r="CQ5" s="1083"/>
      <c r="CR5" s="1083"/>
      <c r="CS5" s="1083"/>
      <c r="CT5" s="1083"/>
      <c r="CU5" s="1083"/>
      <c r="CV5" s="1083"/>
      <c r="CW5" s="1083"/>
      <c r="CX5" s="1083"/>
      <c r="CY5" s="1083"/>
      <c r="CZ5" s="1083"/>
      <c r="DA5" s="1083"/>
      <c r="DB5" s="1083"/>
      <c r="DC5" s="1083"/>
      <c r="DD5" s="1083"/>
      <c r="DE5" s="1083"/>
    </row>
    <row r="6" spans="1:109" s="78" customFormat="1" x14ac:dyDescent="0.15">
      <c r="A6" s="1083"/>
      <c r="B6" s="1083"/>
      <c r="C6" s="1083"/>
      <c r="D6" s="1083"/>
      <c r="E6" s="1083"/>
      <c r="F6" s="1083"/>
      <c r="G6" s="1083"/>
      <c r="H6" s="1083"/>
      <c r="I6" s="1083"/>
      <c r="J6" s="1083"/>
      <c r="K6" s="1083"/>
      <c r="L6" s="1083"/>
      <c r="M6" s="1083"/>
      <c r="N6" s="1083"/>
      <c r="O6" s="1083"/>
      <c r="P6" s="1083"/>
      <c r="Q6" s="1083"/>
      <c r="R6" s="1083"/>
      <c r="S6" s="1083"/>
      <c r="T6" s="1083"/>
      <c r="U6" s="1083"/>
      <c r="V6" s="1083"/>
      <c r="W6" s="1083"/>
      <c r="X6" s="1083"/>
      <c r="Y6" s="1083"/>
      <c r="Z6" s="1083"/>
      <c r="AA6" s="1083"/>
      <c r="AB6" s="1083"/>
      <c r="AC6" s="1083"/>
      <c r="AD6" s="1083"/>
      <c r="AE6" s="1083"/>
      <c r="AF6" s="1083"/>
      <c r="AG6" s="1083"/>
      <c r="AH6" s="1083"/>
      <c r="AI6" s="1083"/>
      <c r="AJ6" s="1083"/>
      <c r="AK6" s="1083"/>
      <c r="AL6" s="1083"/>
      <c r="AM6" s="1083"/>
      <c r="AN6" s="1083"/>
      <c r="AO6" s="1083"/>
      <c r="AP6" s="1083"/>
      <c r="AQ6" s="1083"/>
      <c r="AR6" s="1083"/>
      <c r="AS6" s="1083"/>
      <c r="AT6" s="1083"/>
      <c r="AU6" s="1083"/>
      <c r="AV6" s="1083"/>
      <c r="AW6" s="1083"/>
      <c r="AX6" s="1083"/>
      <c r="AY6" s="1083"/>
      <c r="AZ6" s="1083"/>
      <c r="BA6" s="1083"/>
      <c r="BB6" s="1083"/>
      <c r="BC6" s="1083"/>
      <c r="BD6" s="1083"/>
      <c r="BE6" s="1083"/>
      <c r="BF6" s="1083"/>
      <c r="BG6" s="1083"/>
      <c r="BH6" s="1083"/>
      <c r="BI6" s="1083"/>
      <c r="BJ6" s="1083"/>
      <c r="BK6" s="1083"/>
      <c r="BL6" s="1083"/>
      <c r="BM6" s="1083"/>
      <c r="BN6" s="1083"/>
      <c r="BO6" s="1083"/>
      <c r="BP6" s="1083"/>
      <c r="BQ6" s="1083"/>
      <c r="BR6" s="1083"/>
      <c r="BS6" s="1083"/>
      <c r="BT6" s="1083"/>
      <c r="BU6" s="1083"/>
      <c r="BV6" s="1083"/>
      <c r="BW6" s="1083"/>
      <c r="BX6" s="1083"/>
      <c r="BY6" s="1083"/>
      <c r="BZ6" s="1083"/>
      <c r="CA6" s="1083"/>
      <c r="CB6" s="1083"/>
      <c r="CC6" s="1083"/>
      <c r="CD6" s="1083"/>
      <c r="CE6" s="1083"/>
      <c r="CF6" s="1083"/>
      <c r="CG6" s="1083"/>
      <c r="CH6" s="1083"/>
      <c r="CI6" s="1083"/>
      <c r="CJ6" s="1083"/>
      <c r="CK6" s="1083"/>
      <c r="CL6" s="1083"/>
      <c r="CM6" s="1083"/>
      <c r="CN6" s="1083"/>
      <c r="CO6" s="1083"/>
      <c r="CP6" s="1083"/>
      <c r="CQ6" s="1083"/>
      <c r="CR6" s="1083"/>
      <c r="CS6" s="1083"/>
      <c r="CT6" s="1083"/>
      <c r="CU6" s="1083"/>
      <c r="CV6" s="1083"/>
      <c r="CW6" s="1083"/>
      <c r="CX6" s="1083"/>
      <c r="CY6" s="1083"/>
      <c r="CZ6" s="1083"/>
      <c r="DA6" s="1083"/>
      <c r="DB6" s="1083"/>
      <c r="DC6" s="1083"/>
      <c r="DD6" s="1083"/>
      <c r="DE6" s="1083"/>
    </row>
    <row r="7" spans="1:109" s="78" customFormat="1" x14ac:dyDescent="0.15">
      <c r="A7" s="1083"/>
      <c r="B7" s="1083"/>
      <c r="C7" s="1083"/>
      <c r="D7" s="1083"/>
      <c r="E7" s="1083"/>
      <c r="F7" s="1083"/>
      <c r="G7" s="1083"/>
      <c r="H7" s="1083"/>
      <c r="I7" s="1083"/>
      <c r="J7" s="1083"/>
      <c r="K7" s="1083"/>
      <c r="L7" s="1083"/>
      <c r="M7" s="1083"/>
      <c r="N7" s="1083"/>
      <c r="O7" s="1083"/>
      <c r="P7" s="1083"/>
      <c r="Q7" s="1083"/>
      <c r="R7" s="1083"/>
      <c r="S7" s="1083"/>
      <c r="T7" s="1083"/>
      <c r="U7" s="1083"/>
      <c r="V7" s="1083"/>
      <c r="W7" s="1083"/>
      <c r="X7" s="1083"/>
      <c r="Y7" s="1083"/>
      <c r="Z7" s="1083"/>
      <c r="AA7" s="1083"/>
      <c r="AB7" s="1083"/>
      <c r="AC7" s="1083"/>
      <c r="AD7" s="1083"/>
      <c r="AE7" s="1083"/>
      <c r="AF7" s="1083"/>
      <c r="AG7" s="1083"/>
      <c r="AH7" s="1083"/>
      <c r="AI7" s="1083"/>
      <c r="AJ7" s="1083"/>
      <c r="AK7" s="1083"/>
      <c r="AL7" s="1083"/>
      <c r="AM7" s="1083"/>
      <c r="AN7" s="1083"/>
      <c r="AO7" s="1083"/>
      <c r="AP7" s="1083"/>
      <c r="AQ7" s="1083"/>
      <c r="AR7" s="1083"/>
      <c r="AS7" s="1083"/>
      <c r="AT7" s="1083"/>
      <c r="AU7" s="1083"/>
      <c r="AV7" s="1083"/>
      <c r="AW7" s="1083"/>
      <c r="AX7" s="1083"/>
      <c r="AY7" s="1083"/>
      <c r="AZ7" s="1083"/>
      <c r="BA7" s="1083"/>
      <c r="BB7" s="1083"/>
      <c r="BC7" s="1083"/>
      <c r="BD7" s="1083"/>
      <c r="BE7" s="1083"/>
      <c r="BF7" s="1083"/>
      <c r="BG7" s="1083"/>
      <c r="BH7" s="1083"/>
      <c r="BI7" s="1083"/>
      <c r="BJ7" s="1083"/>
      <c r="BK7" s="1083"/>
      <c r="BL7" s="1083"/>
      <c r="BM7" s="1083"/>
      <c r="BN7" s="1083"/>
      <c r="BO7" s="1083"/>
      <c r="BP7" s="1083"/>
      <c r="BQ7" s="1083"/>
      <c r="BR7" s="1083"/>
      <c r="BS7" s="1083"/>
      <c r="BT7" s="1083"/>
      <c r="BU7" s="1083"/>
      <c r="BV7" s="1083"/>
      <c r="BW7" s="1083"/>
      <c r="BX7" s="1083"/>
      <c r="BY7" s="1083"/>
      <c r="BZ7" s="1083"/>
      <c r="CA7" s="1083"/>
      <c r="CB7" s="1083"/>
      <c r="CC7" s="1083"/>
      <c r="CD7" s="1083"/>
      <c r="CE7" s="1083"/>
      <c r="CF7" s="1083"/>
      <c r="CG7" s="1083"/>
      <c r="CH7" s="1083"/>
      <c r="CI7" s="1083"/>
      <c r="CJ7" s="1083"/>
      <c r="CK7" s="1083"/>
      <c r="CL7" s="1083"/>
      <c r="CM7" s="1083"/>
      <c r="CN7" s="1083"/>
      <c r="CO7" s="1083"/>
      <c r="CP7" s="1083"/>
      <c r="CQ7" s="1083"/>
      <c r="CR7" s="1083"/>
      <c r="CS7" s="1083"/>
      <c r="CT7" s="1083"/>
      <c r="CU7" s="1083"/>
      <c r="CV7" s="1083"/>
      <c r="CW7" s="1083"/>
      <c r="CX7" s="1083"/>
      <c r="CY7" s="1083"/>
      <c r="CZ7" s="1083"/>
      <c r="DA7" s="1083"/>
      <c r="DB7" s="1083"/>
      <c r="DC7" s="1083"/>
      <c r="DD7" s="1083"/>
      <c r="DE7" s="1083"/>
    </row>
    <row r="8" spans="1:109" s="78" customFormat="1" x14ac:dyDescent="0.15">
      <c r="A8" s="1083"/>
      <c r="B8" s="1083"/>
      <c r="C8" s="1083"/>
      <c r="D8" s="1083"/>
      <c r="E8" s="1083"/>
      <c r="F8" s="1083"/>
      <c r="G8" s="1083"/>
      <c r="H8" s="1083"/>
      <c r="I8" s="1083"/>
      <c r="J8" s="1083"/>
      <c r="K8" s="1083"/>
      <c r="L8" s="1083"/>
      <c r="M8" s="1083"/>
      <c r="N8" s="1083"/>
      <c r="O8" s="1083"/>
      <c r="P8" s="1083"/>
      <c r="Q8" s="1083"/>
      <c r="R8" s="1083"/>
      <c r="S8" s="1083"/>
      <c r="T8" s="1083"/>
      <c r="U8" s="1083"/>
      <c r="V8" s="1083"/>
      <c r="W8" s="1083"/>
      <c r="X8" s="1083"/>
      <c r="Y8" s="1083"/>
      <c r="Z8" s="1083"/>
      <c r="AA8" s="1083"/>
      <c r="AB8" s="1083"/>
      <c r="AC8" s="1083"/>
      <c r="AD8" s="1083"/>
      <c r="AE8" s="1083"/>
      <c r="AF8" s="1083"/>
      <c r="AG8" s="1083"/>
      <c r="AH8" s="1083"/>
      <c r="AI8" s="1083"/>
      <c r="AJ8" s="1083"/>
      <c r="AK8" s="1083"/>
      <c r="AL8" s="1083"/>
      <c r="AM8" s="1083"/>
      <c r="AN8" s="1083"/>
      <c r="AO8" s="1083"/>
      <c r="AP8" s="1083"/>
      <c r="AQ8" s="1083"/>
      <c r="AR8" s="1083"/>
      <c r="AS8" s="1083"/>
      <c r="AT8" s="1083"/>
      <c r="AU8" s="1083"/>
      <c r="AV8" s="1083"/>
      <c r="AW8" s="1083"/>
      <c r="AX8" s="1083"/>
      <c r="AY8" s="1083"/>
      <c r="AZ8" s="1083"/>
      <c r="BA8" s="1083"/>
      <c r="BB8" s="1083"/>
      <c r="BC8" s="1083"/>
      <c r="BD8" s="1083"/>
      <c r="BE8" s="1083"/>
      <c r="BF8" s="1083"/>
      <c r="BG8" s="1083"/>
      <c r="BH8" s="1083"/>
      <c r="BI8" s="1083"/>
      <c r="BJ8" s="1083"/>
      <c r="BK8" s="1083"/>
      <c r="BL8" s="1083"/>
      <c r="BM8" s="1083"/>
      <c r="BN8" s="1083"/>
      <c r="BO8" s="1083"/>
      <c r="BP8" s="1083"/>
      <c r="BQ8" s="1083"/>
      <c r="BR8" s="1083"/>
      <c r="BS8" s="1083"/>
      <c r="BT8" s="1083"/>
      <c r="BU8" s="1083"/>
      <c r="BV8" s="1083"/>
      <c r="BW8" s="1083"/>
      <c r="BX8" s="1083"/>
      <c r="BY8" s="1083"/>
      <c r="BZ8" s="1083"/>
      <c r="CA8" s="1083"/>
      <c r="CB8" s="1083"/>
      <c r="CC8" s="1083"/>
      <c r="CD8" s="1083"/>
      <c r="CE8" s="1083"/>
      <c r="CF8" s="1083"/>
      <c r="CG8" s="1083"/>
      <c r="CH8" s="1083"/>
      <c r="CI8" s="1083"/>
      <c r="CJ8" s="1083"/>
      <c r="CK8" s="1083"/>
      <c r="CL8" s="1083"/>
      <c r="CM8" s="1083"/>
      <c r="CN8" s="1083"/>
      <c r="CO8" s="1083"/>
      <c r="CP8" s="1083"/>
      <c r="CQ8" s="1083"/>
      <c r="CR8" s="1083"/>
      <c r="CS8" s="1083"/>
      <c r="CT8" s="1083"/>
      <c r="CU8" s="1083"/>
      <c r="CV8" s="1083"/>
      <c r="CW8" s="1083"/>
      <c r="CX8" s="1083"/>
      <c r="CY8" s="1083"/>
      <c r="CZ8" s="1083"/>
      <c r="DA8" s="1083"/>
      <c r="DB8" s="1083"/>
      <c r="DC8" s="1083"/>
      <c r="DD8" s="1083"/>
      <c r="DE8" s="1083"/>
    </row>
    <row r="9" spans="1:109" s="78" customFormat="1" x14ac:dyDescent="0.15">
      <c r="A9" s="1083"/>
      <c r="B9" s="1083"/>
      <c r="C9" s="1083"/>
      <c r="D9" s="1083"/>
      <c r="E9" s="1083"/>
      <c r="F9" s="1083"/>
      <c r="G9" s="1083"/>
      <c r="H9" s="1083"/>
      <c r="I9" s="1083"/>
      <c r="J9" s="1083"/>
      <c r="K9" s="1083"/>
      <c r="L9" s="1083"/>
      <c r="M9" s="1083"/>
      <c r="N9" s="1083"/>
      <c r="O9" s="1083"/>
      <c r="P9" s="1083"/>
      <c r="Q9" s="1083"/>
      <c r="R9" s="1083"/>
      <c r="S9" s="1083"/>
      <c r="T9" s="1083"/>
      <c r="U9" s="1083"/>
      <c r="V9" s="1083"/>
      <c r="W9" s="1083"/>
      <c r="X9" s="1083"/>
      <c r="Y9" s="1083"/>
      <c r="Z9" s="1083"/>
      <c r="AA9" s="1083"/>
      <c r="AB9" s="1083"/>
      <c r="AC9" s="1083"/>
      <c r="AD9" s="1083"/>
      <c r="AE9" s="1083"/>
      <c r="AF9" s="1083"/>
      <c r="AG9" s="1083"/>
      <c r="AH9" s="1083"/>
      <c r="AI9" s="1083"/>
      <c r="AJ9" s="1083"/>
      <c r="AK9" s="1083"/>
      <c r="AL9" s="1083"/>
      <c r="AM9" s="1083"/>
      <c r="AN9" s="1083"/>
      <c r="AO9" s="1083"/>
      <c r="AP9" s="1083"/>
      <c r="AQ9" s="1083"/>
      <c r="AR9" s="1083"/>
      <c r="AS9" s="1083"/>
      <c r="AT9" s="1083"/>
      <c r="AU9" s="1083"/>
      <c r="AV9" s="1083"/>
      <c r="AW9" s="1083"/>
      <c r="AX9" s="1083"/>
      <c r="AY9" s="1083"/>
      <c r="AZ9" s="1083"/>
      <c r="BA9" s="1083"/>
      <c r="BB9" s="1083"/>
      <c r="BC9" s="1083"/>
      <c r="BD9" s="1083"/>
      <c r="BE9" s="1083"/>
      <c r="BF9" s="1083"/>
      <c r="BG9" s="1083"/>
      <c r="BH9" s="1083"/>
      <c r="BI9" s="1083"/>
      <c r="BJ9" s="1083"/>
      <c r="BK9" s="1083"/>
      <c r="BL9" s="1083"/>
      <c r="BM9" s="1083"/>
      <c r="BN9" s="1083"/>
      <c r="BO9" s="1083"/>
      <c r="BP9" s="1083"/>
      <c r="BQ9" s="1083"/>
      <c r="BR9" s="1083"/>
      <c r="BS9" s="1083"/>
      <c r="BT9" s="1083"/>
      <c r="BU9" s="1083"/>
      <c r="BV9" s="1083"/>
      <c r="BW9" s="1083"/>
      <c r="BX9" s="1083"/>
      <c r="BY9" s="1083"/>
      <c r="BZ9" s="1083"/>
      <c r="CA9" s="1083"/>
      <c r="CB9" s="1083"/>
      <c r="CC9" s="1083"/>
      <c r="CD9" s="1083"/>
      <c r="CE9" s="1083"/>
      <c r="CF9" s="1083"/>
      <c r="CG9" s="1083"/>
      <c r="CH9" s="1083"/>
      <c r="CI9" s="1083"/>
      <c r="CJ9" s="1083"/>
      <c r="CK9" s="1083"/>
      <c r="CL9" s="1083"/>
      <c r="CM9" s="1083"/>
      <c r="CN9" s="1083"/>
      <c r="CO9" s="1083"/>
      <c r="CP9" s="1083"/>
      <c r="CQ9" s="1083"/>
      <c r="CR9" s="1083"/>
      <c r="CS9" s="1083"/>
      <c r="CT9" s="1083"/>
      <c r="CU9" s="1083"/>
      <c r="CV9" s="1083"/>
      <c r="CW9" s="1083"/>
      <c r="CX9" s="1083"/>
      <c r="CY9" s="1083"/>
      <c r="CZ9" s="1083"/>
      <c r="DA9" s="1083"/>
      <c r="DB9" s="1083"/>
      <c r="DC9" s="1083"/>
      <c r="DD9" s="1083"/>
      <c r="DE9" s="1083"/>
    </row>
    <row r="10" spans="1:109" s="78" customFormat="1" x14ac:dyDescent="0.15">
      <c r="A10" s="1083"/>
      <c r="B10" s="1083"/>
      <c r="C10" s="1083"/>
      <c r="D10" s="1083"/>
      <c r="E10" s="1083"/>
      <c r="F10" s="1083"/>
      <c r="G10" s="1083"/>
      <c r="H10" s="1083"/>
      <c r="I10" s="1083"/>
      <c r="J10" s="1083"/>
      <c r="K10" s="1083"/>
      <c r="L10" s="1083"/>
      <c r="M10" s="1083"/>
      <c r="N10" s="1083"/>
      <c r="O10" s="1083"/>
      <c r="P10" s="1083"/>
      <c r="Q10" s="1083"/>
      <c r="R10" s="1083"/>
      <c r="S10" s="1083"/>
      <c r="T10" s="1083"/>
      <c r="U10" s="1083"/>
      <c r="V10" s="1083"/>
      <c r="W10" s="1083"/>
      <c r="X10" s="1083"/>
      <c r="Y10" s="1083"/>
      <c r="Z10" s="1083"/>
      <c r="AA10" s="1083"/>
      <c r="AB10" s="1083"/>
      <c r="AC10" s="1083"/>
      <c r="AD10" s="1083"/>
      <c r="AE10" s="1083"/>
      <c r="AF10" s="1083"/>
      <c r="AG10" s="1083"/>
      <c r="AH10" s="1083"/>
      <c r="AI10" s="1083"/>
      <c r="AJ10" s="1083"/>
      <c r="AK10" s="1083"/>
      <c r="AL10" s="1083"/>
      <c r="AM10" s="1083"/>
      <c r="AN10" s="1083"/>
      <c r="AO10" s="1083"/>
      <c r="AP10" s="1083"/>
      <c r="AQ10" s="1083"/>
      <c r="AR10" s="1083"/>
      <c r="AS10" s="1083"/>
      <c r="AT10" s="1083"/>
      <c r="AU10" s="1083"/>
      <c r="AV10" s="1083"/>
      <c r="AW10" s="1083"/>
      <c r="AX10" s="1083"/>
      <c r="AY10" s="1083"/>
      <c r="AZ10" s="1083"/>
      <c r="BA10" s="1083"/>
      <c r="BB10" s="1083"/>
      <c r="BC10" s="1083"/>
      <c r="BD10" s="1083"/>
      <c r="BE10" s="1083"/>
      <c r="BF10" s="1083"/>
      <c r="BG10" s="1083"/>
      <c r="BH10" s="1083"/>
      <c r="BI10" s="1083"/>
      <c r="BJ10" s="1083"/>
      <c r="BK10" s="1083"/>
      <c r="BL10" s="1083"/>
      <c r="BM10" s="1083"/>
      <c r="BN10" s="1083"/>
      <c r="BO10" s="1083"/>
      <c r="BP10" s="1083"/>
      <c r="BQ10" s="1083"/>
      <c r="BR10" s="1083"/>
      <c r="BS10" s="1083"/>
      <c r="BT10" s="1083"/>
      <c r="BU10" s="1083"/>
      <c r="BV10" s="1083"/>
      <c r="BW10" s="1083"/>
      <c r="BX10" s="1083"/>
      <c r="BY10" s="1083"/>
      <c r="BZ10" s="1083"/>
      <c r="CA10" s="1083"/>
      <c r="CB10" s="1083"/>
      <c r="CC10" s="1083"/>
      <c r="CD10" s="1083"/>
      <c r="CE10" s="1083"/>
      <c r="CF10" s="1083"/>
      <c r="CG10" s="1083"/>
      <c r="CH10" s="1083"/>
      <c r="CI10" s="1083"/>
      <c r="CJ10" s="1083"/>
      <c r="CK10" s="1083"/>
      <c r="CL10" s="1083"/>
      <c r="CM10" s="1083"/>
      <c r="CN10" s="1083"/>
      <c r="CO10" s="1083"/>
      <c r="CP10" s="1083"/>
      <c r="CQ10" s="1083"/>
      <c r="CR10" s="1083"/>
      <c r="CS10" s="1083"/>
      <c r="CT10" s="1083"/>
      <c r="CU10" s="1083"/>
      <c r="CV10" s="1083"/>
      <c r="CW10" s="1083"/>
      <c r="CX10" s="1083"/>
      <c r="CY10" s="1083"/>
      <c r="CZ10" s="1083"/>
      <c r="DA10" s="1083"/>
      <c r="DB10" s="1083"/>
      <c r="DC10" s="1083"/>
      <c r="DD10" s="1083"/>
      <c r="DE10" s="1083"/>
    </row>
    <row r="11" spans="1:109" s="78" customFormat="1" x14ac:dyDescent="0.15">
      <c r="A11" s="1083"/>
      <c r="B11" s="1083"/>
      <c r="C11" s="1083"/>
      <c r="D11" s="1083"/>
      <c r="E11" s="1083"/>
      <c r="F11" s="1083"/>
      <c r="G11" s="1083"/>
      <c r="H11" s="1083"/>
      <c r="I11" s="1083"/>
      <c r="J11" s="1083"/>
      <c r="K11" s="1083"/>
      <c r="L11" s="1083"/>
      <c r="M11" s="1083"/>
      <c r="N11" s="1083"/>
      <c r="O11" s="1083"/>
      <c r="P11" s="1083"/>
      <c r="Q11" s="1083"/>
      <c r="R11" s="1083"/>
      <c r="S11" s="1083"/>
      <c r="T11" s="1083"/>
      <c r="U11" s="1083"/>
      <c r="V11" s="1083"/>
      <c r="W11" s="1083"/>
      <c r="X11" s="1083"/>
      <c r="Y11" s="1083"/>
      <c r="Z11" s="1083"/>
      <c r="AA11" s="1083"/>
      <c r="AB11" s="1083"/>
      <c r="AC11" s="1083"/>
      <c r="AD11" s="1083"/>
      <c r="AE11" s="1083"/>
      <c r="AF11" s="1083"/>
      <c r="AG11" s="1083"/>
      <c r="AH11" s="1083"/>
      <c r="AI11" s="1083"/>
      <c r="AJ11" s="1083"/>
      <c r="AK11" s="1083"/>
      <c r="AL11" s="1083"/>
      <c r="AM11" s="1083"/>
      <c r="AN11" s="1083"/>
      <c r="AO11" s="1083"/>
      <c r="AP11" s="1083"/>
      <c r="AQ11" s="1083"/>
      <c r="AR11" s="1083"/>
      <c r="AS11" s="1083"/>
      <c r="AT11" s="1083"/>
      <c r="AU11" s="1083"/>
      <c r="AV11" s="1083"/>
      <c r="AW11" s="1083"/>
      <c r="AX11" s="1083"/>
      <c r="AY11" s="1083"/>
      <c r="AZ11" s="1083"/>
      <c r="BA11" s="1083"/>
      <c r="BB11" s="1083"/>
      <c r="BC11" s="1083"/>
      <c r="BD11" s="1083"/>
      <c r="BE11" s="1083"/>
      <c r="BF11" s="1083"/>
      <c r="BG11" s="1083"/>
      <c r="BH11" s="1083"/>
      <c r="BI11" s="1083"/>
      <c r="BJ11" s="1083"/>
      <c r="BK11" s="1083"/>
      <c r="BL11" s="1083"/>
      <c r="BM11" s="1083"/>
      <c r="BN11" s="1083"/>
      <c r="BO11" s="1083"/>
      <c r="BP11" s="1083"/>
      <c r="BQ11" s="1083"/>
      <c r="BR11" s="1083"/>
      <c r="BS11" s="1083"/>
      <c r="BT11" s="1083"/>
      <c r="BU11" s="1083"/>
      <c r="BV11" s="1083"/>
      <c r="BW11" s="1083"/>
      <c r="BX11" s="1083"/>
      <c r="BY11" s="1083"/>
      <c r="BZ11" s="1083"/>
      <c r="CA11" s="1083"/>
      <c r="CB11" s="1083"/>
      <c r="CC11" s="1083"/>
      <c r="CD11" s="1083"/>
      <c r="CE11" s="1083"/>
      <c r="CF11" s="1083"/>
      <c r="CG11" s="1083"/>
      <c r="CH11" s="1083"/>
      <c r="CI11" s="1083"/>
      <c r="CJ11" s="1083"/>
      <c r="CK11" s="1083"/>
      <c r="CL11" s="1083"/>
      <c r="CM11" s="1083"/>
      <c r="CN11" s="1083"/>
      <c r="CO11" s="1083"/>
      <c r="CP11" s="1083"/>
      <c r="CQ11" s="1083"/>
      <c r="CR11" s="1083"/>
      <c r="CS11" s="1083"/>
      <c r="CT11" s="1083"/>
      <c r="CU11" s="1083"/>
      <c r="CV11" s="1083"/>
      <c r="CW11" s="1083"/>
      <c r="CX11" s="1083"/>
      <c r="CY11" s="1083"/>
      <c r="CZ11" s="1083"/>
      <c r="DA11" s="1083"/>
      <c r="DB11" s="1083"/>
      <c r="DC11" s="1083"/>
      <c r="DD11" s="1083"/>
      <c r="DE11" s="1083"/>
    </row>
    <row r="12" spans="1:109" s="78" customFormat="1" x14ac:dyDescent="0.15">
      <c r="A12" s="1083"/>
      <c r="B12" s="1083"/>
      <c r="C12" s="1083"/>
      <c r="D12" s="1083"/>
      <c r="E12" s="1083"/>
      <c r="F12" s="1083"/>
      <c r="G12" s="1083"/>
      <c r="H12" s="1083"/>
      <c r="I12" s="1083"/>
      <c r="J12" s="1083"/>
      <c r="K12" s="1083"/>
      <c r="L12" s="1083"/>
      <c r="M12" s="1083"/>
      <c r="N12" s="1083"/>
      <c r="O12" s="1083"/>
      <c r="P12" s="1083"/>
      <c r="Q12" s="1083"/>
      <c r="R12" s="1083"/>
      <c r="S12" s="1083"/>
      <c r="T12" s="1083"/>
      <c r="U12" s="1083"/>
      <c r="V12" s="1083"/>
      <c r="W12" s="1083"/>
      <c r="X12" s="1083"/>
      <c r="Y12" s="1083"/>
      <c r="Z12" s="1083"/>
      <c r="AA12" s="1083"/>
      <c r="AB12" s="1083"/>
      <c r="AC12" s="1083"/>
      <c r="AD12" s="1083"/>
      <c r="AE12" s="1083"/>
      <c r="AF12" s="1083"/>
      <c r="AG12" s="1083"/>
      <c r="AH12" s="1083"/>
      <c r="AI12" s="1083"/>
      <c r="AJ12" s="1083"/>
      <c r="AK12" s="1083"/>
      <c r="AL12" s="1083"/>
      <c r="AM12" s="1083"/>
      <c r="AN12" s="1083"/>
      <c r="AO12" s="1083"/>
      <c r="AP12" s="1083"/>
      <c r="AQ12" s="1083"/>
      <c r="AR12" s="1083"/>
      <c r="AS12" s="1083"/>
      <c r="AT12" s="1083"/>
      <c r="AU12" s="1083"/>
      <c r="AV12" s="1083"/>
      <c r="AW12" s="1083"/>
      <c r="AX12" s="1083"/>
      <c r="AY12" s="1083"/>
      <c r="AZ12" s="1083"/>
      <c r="BA12" s="1083"/>
      <c r="BB12" s="1083"/>
      <c r="BC12" s="1083"/>
      <c r="BD12" s="1083"/>
      <c r="BE12" s="1083"/>
      <c r="BF12" s="1083"/>
      <c r="BG12" s="1083"/>
      <c r="BH12" s="1083"/>
      <c r="BI12" s="1083"/>
      <c r="BJ12" s="1083"/>
      <c r="BK12" s="1083"/>
      <c r="BL12" s="1083"/>
      <c r="BM12" s="1083"/>
      <c r="BN12" s="1083"/>
      <c r="BO12" s="1083"/>
      <c r="BP12" s="1083"/>
      <c r="BQ12" s="1083"/>
      <c r="BR12" s="1083"/>
      <c r="BS12" s="1083"/>
      <c r="BT12" s="1083"/>
      <c r="BU12" s="1083"/>
      <c r="BV12" s="1083"/>
      <c r="BW12" s="1083"/>
      <c r="BX12" s="1083"/>
      <c r="BY12" s="1083"/>
      <c r="BZ12" s="1083"/>
      <c r="CA12" s="1083"/>
      <c r="CB12" s="1083"/>
      <c r="CC12" s="1083"/>
      <c r="CD12" s="1083"/>
      <c r="CE12" s="1083"/>
      <c r="CF12" s="1083"/>
      <c r="CG12" s="1083"/>
      <c r="CH12" s="1083"/>
      <c r="CI12" s="1083"/>
      <c r="CJ12" s="1083"/>
      <c r="CK12" s="1083"/>
      <c r="CL12" s="1083"/>
      <c r="CM12" s="1083"/>
      <c r="CN12" s="1083"/>
      <c r="CO12" s="1083"/>
      <c r="CP12" s="1083"/>
      <c r="CQ12" s="1083"/>
      <c r="CR12" s="1083"/>
      <c r="CS12" s="1083"/>
      <c r="CT12" s="1083"/>
      <c r="CU12" s="1083"/>
      <c r="CV12" s="1083"/>
      <c r="CW12" s="1083"/>
      <c r="CX12" s="1083"/>
      <c r="CY12" s="1083"/>
      <c r="CZ12" s="1083"/>
      <c r="DA12" s="1083"/>
      <c r="DB12" s="1083"/>
      <c r="DC12" s="1083"/>
      <c r="DD12" s="1083"/>
      <c r="DE12" s="1083"/>
    </row>
    <row r="13" spans="1:109" s="78" customFormat="1" x14ac:dyDescent="0.15">
      <c r="A13" s="1083"/>
      <c r="B13" s="1083"/>
      <c r="C13" s="1083"/>
      <c r="D13" s="1083"/>
      <c r="E13" s="1083"/>
      <c r="F13" s="1083"/>
      <c r="G13" s="1083"/>
      <c r="H13" s="1083"/>
      <c r="I13" s="1083"/>
      <c r="J13" s="1083"/>
      <c r="K13" s="1083"/>
      <c r="L13" s="1083"/>
      <c r="M13" s="1083"/>
      <c r="N13" s="1083"/>
      <c r="O13" s="1083"/>
      <c r="P13" s="1083"/>
      <c r="Q13" s="1083"/>
      <c r="R13" s="1083"/>
      <c r="S13" s="1083"/>
      <c r="T13" s="1083"/>
      <c r="U13" s="1083"/>
      <c r="V13" s="1083"/>
      <c r="W13" s="1083"/>
      <c r="X13" s="1083"/>
      <c r="Y13" s="1083"/>
      <c r="Z13" s="1083"/>
      <c r="AA13" s="1083"/>
      <c r="AB13" s="1083"/>
      <c r="AC13" s="1083"/>
      <c r="AD13" s="1083"/>
      <c r="AE13" s="1083"/>
      <c r="AF13" s="1083"/>
      <c r="AG13" s="1083"/>
      <c r="AH13" s="1083"/>
      <c r="AI13" s="1083"/>
      <c r="AJ13" s="1083"/>
      <c r="AK13" s="1083"/>
      <c r="AL13" s="1083"/>
      <c r="AM13" s="1083"/>
      <c r="AN13" s="1083"/>
      <c r="AO13" s="1083"/>
      <c r="AP13" s="1083"/>
      <c r="AQ13" s="1083"/>
      <c r="AR13" s="1083"/>
      <c r="AS13" s="1083"/>
      <c r="AT13" s="1083"/>
      <c r="AU13" s="1083"/>
      <c r="AV13" s="1083"/>
      <c r="AW13" s="1083"/>
      <c r="AX13" s="1083"/>
      <c r="AY13" s="1083"/>
      <c r="AZ13" s="1083"/>
      <c r="BA13" s="1083"/>
      <c r="BB13" s="1083"/>
      <c r="BC13" s="1083"/>
      <c r="BD13" s="1083"/>
      <c r="BE13" s="1083"/>
      <c r="BF13" s="1083"/>
      <c r="BG13" s="1083"/>
      <c r="BH13" s="1083"/>
      <c r="BI13" s="1083"/>
      <c r="BJ13" s="1083"/>
      <c r="BK13" s="1083"/>
      <c r="BL13" s="1083"/>
      <c r="BM13" s="1083"/>
      <c r="BN13" s="1083"/>
      <c r="BO13" s="1083"/>
      <c r="BP13" s="1083"/>
      <c r="BQ13" s="1083"/>
      <c r="BR13" s="1083"/>
      <c r="BS13" s="1083"/>
      <c r="BT13" s="1083"/>
      <c r="BU13" s="1083"/>
      <c r="BV13" s="1083"/>
      <c r="BW13" s="1083"/>
      <c r="BX13" s="1083"/>
      <c r="BY13" s="1083"/>
      <c r="BZ13" s="1083"/>
      <c r="CA13" s="1083"/>
      <c r="CB13" s="1083"/>
      <c r="CC13" s="1083"/>
      <c r="CD13" s="1083"/>
      <c r="CE13" s="1083"/>
      <c r="CF13" s="1083"/>
      <c r="CG13" s="1083"/>
      <c r="CH13" s="1083"/>
      <c r="CI13" s="1083"/>
      <c r="CJ13" s="1083"/>
      <c r="CK13" s="1083"/>
      <c r="CL13" s="1083"/>
      <c r="CM13" s="1083"/>
      <c r="CN13" s="1083"/>
      <c r="CO13" s="1083"/>
      <c r="CP13" s="1083"/>
      <c r="CQ13" s="1083"/>
      <c r="CR13" s="1083"/>
      <c r="CS13" s="1083"/>
      <c r="CT13" s="1083"/>
      <c r="CU13" s="1083"/>
      <c r="CV13" s="1083"/>
      <c r="CW13" s="1083"/>
      <c r="CX13" s="1083"/>
      <c r="CY13" s="1083"/>
      <c r="CZ13" s="1083"/>
      <c r="DA13" s="1083"/>
      <c r="DB13" s="1083"/>
      <c r="DC13" s="1083"/>
      <c r="DD13" s="1083"/>
      <c r="DE13" s="1083"/>
    </row>
    <row r="14" spans="1:109" s="78" customFormat="1" x14ac:dyDescent="0.15">
      <c r="A14" s="1083"/>
      <c r="B14" s="1083"/>
      <c r="C14" s="1083"/>
      <c r="D14" s="1083"/>
      <c r="E14" s="1083"/>
      <c r="F14" s="1083"/>
      <c r="G14" s="1083"/>
      <c r="H14" s="1083"/>
      <c r="I14" s="1083"/>
      <c r="J14" s="1083"/>
      <c r="K14" s="1083"/>
      <c r="L14" s="1083"/>
      <c r="M14" s="1083"/>
      <c r="N14" s="1083"/>
      <c r="O14" s="1083"/>
      <c r="P14" s="1083"/>
      <c r="Q14" s="1083"/>
      <c r="R14" s="1083"/>
      <c r="S14" s="1083"/>
      <c r="T14" s="1083"/>
      <c r="U14" s="1083"/>
      <c r="V14" s="1083"/>
      <c r="W14" s="1083"/>
      <c r="X14" s="1083"/>
      <c r="Y14" s="1083"/>
      <c r="Z14" s="1083"/>
      <c r="AA14" s="1083"/>
      <c r="AB14" s="1083"/>
      <c r="AC14" s="1083"/>
      <c r="AD14" s="1083"/>
      <c r="AE14" s="1083"/>
      <c r="AF14" s="1083"/>
      <c r="AG14" s="1083"/>
      <c r="AH14" s="1083"/>
      <c r="AI14" s="1083"/>
      <c r="AJ14" s="1083"/>
      <c r="AK14" s="1083"/>
      <c r="AL14" s="1083"/>
      <c r="AM14" s="1083"/>
      <c r="AN14" s="1083"/>
      <c r="AO14" s="1083"/>
      <c r="AP14" s="1083"/>
      <c r="AQ14" s="1083"/>
      <c r="AR14" s="1083"/>
      <c r="AS14" s="1083"/>
      <c r="AT14" s="1083"/>
      <c r="AU14" s="1083"/>
      <c r="AV14" s="1083"/>
      <c r="AW14" s="1083"/>
      <c r="AX14" s="1083"/>
      <c r="AY14" s="1083"/>
      <c r="AZ14" s="1083"/>
      <c r="BA14" s="1083"/>
      <c r="BB14" s="1083"/>
      <c r="BC14" s="1083"/>
      <c r="BD14" s="1083"/>
      <c r="BE14" s="1083"/>
      <c r="BF14" s="1083"/>
      <c r="BG14" s="1083"/>
      <c r="BH14" s="1083"/>
      <c r="BI14" s="1083"/>
      <c r="BJ14" s="1083"/>
      <c r="BK14" s="1083"/>
      <c r="BL14" s="1083"/>
      <c r="BM14" s="1083"/>
      <c r="BN14" s="1083"/>
      <c r="BO14" s="1083"/>
      <c r="BP14" s="1083"/>
      <c r="BQ14" s="1083"/>
      <c r="BR14" s="1083"/>
      <c r="BS14" s="1083"/>
      <c r="BT14" s="1083"/>
      <c r="BU14" s="1083"/>
      <c r="BV14" s="1083"/>
      <c r="BW14" s="1083"/>
      <c r="BX14" s="1083"/>
      <c r="BY14" s="1083"/>
      <c r="BZ14" s="1083"/>
      <c r="CA14" s="1083"/>
      <c r="CB14" s="1083"/>
      <c r="CC14" s="1083"/>
      <c r="CD14" s="1083"/>
      <c r="CE14" s="1083"/>
      <c r="CF14" s="1083"/>
      <c r="CG14" s="1083"/>
      <c r="CH14" s="1083"/>
      <c r="CI14" s="1083"/>
      <c r="CJ14" s="1083"/>
      <c r="CK14" s="1083"/>
      <c r="CL14" s="1083"/>
      <c r="CM14" s="1083"/>
      <c r="CN14" s="1083"/>
      <c r="CO14" s="1083"/>
      <c r="CP14" s="1083"/>
      <c r="CQ14" s="1083"/>
      <c r="CR14" s="1083"/>
      <c r="CS14" s="1083"/>
      <c r="CT14" s="1083"/>
      <c r="CU14" s="1083"/>
      <c r="CV14" s="1083"/>
      <c r="CW14" s="1083"/>
      <c r="CX14" s="1083"/>
      <c r="CY14" s="1083"/>
      <c r="CZ14" s="1083"/>
      <c r="DA14" s="1083"/>
      <c r="DB14" s="1083"/>
      <c r="DC14" s="1083"/>
      <c r="DD14" s="1083"/>
      <c r="DE14" s="1083"/>
    </row>
    <row r="15" spans="1:109" s="78" customFormat="1" x14ac:dyDescent="0.15">
      <c r="A15" s="90"/>
      <c r="B15" s="1083"/>
      <c r="C15" s="1083"/>
      <c r="D15" s="1083"/>
      <c r="E15" s="1083"/>
      <c r="F15" s="1083"/>
      <c r="G15" s="1083"/>
      <c r="H15" s="1083"/>
      <c r="I15" s="1083"/>
      <c r="J15" s="1083"/>
      <c r="K15" s="1083"/>
      <c r="L15" s="1083"/>
      <c r="M15" s="1083"/>
      <c r="N15" s="1083"/>
      <c r="O15" s="1083"/>
      <c r="P15" s="1083"/>
      <c r="Q15" s="1083"/>
      <c r="R15" s="1083"/>
      <c r="S15" s="1083"/>
      <c r="T15" s="1083"/>
      <c r="U15" s="1083"/>
      <c r="V15" s="1083"/>
      <c r="W15" s="1083"/>
      <c r="X15" s="1083"/>
      <c r="Y15" s="1083"/>
      <c r="Z15" s="1083"/>
      <c r="AA15" s="1083"/>
      <c r="AB15" s="1083"/>
      <c r="AC15" s="1083"/>
      <c r="AD15" s="1083"/>
      <c r="AE15" s="1083"/>
      <c r="AF15" s="1083"/>
      <c r="AG15" s="1083"/>
      <c r="AH15" s="1083"/>
      <c r="AI15" s="1083"/>
      <c r="AJ15" s="1083"/>
      <c r="AK15" s="1083"/>
      <c r="AL15" s="1083"/>
      <c r="AM15" s="1083"/>
      <c r="AN15" s="1083"/>
      <c r="AO15" s="1083"/>
      <c r="AP15" s="1083"/>
      <c r="AQ15" s="1083"/>
      <c r="AR15" s="1083"/>
      <c r="AS15" s="1083"/>
      <c r="AT15" s="1083"/>
      <c r="AU15" s="1083"/>
      <c r="AV15" s="1083"/>
      <c r="AW15" s="1083"/>
      <c r="AX15" s="1083"/>
      <c r="AY15" s="1083"/>
      <c r="AZ15" s="1083"/>
      <c r="BA15" s="1083"/>
      <c r="BB15" s="1083"/>
      <c r="BC15" s="1083"/>
      <c r="BD15" s="1083"/>
      <c r="BE15" s="1083"/>
      <c r="BF15" s="1083"/>
      <c r="BG15" s="1083"/>
      <c r="BH15" s="1083"/>
      <c r="BI15" s="1083"/>
      <c r="BJ15" s="1083"/>
      <c r="BK15" s="1083"/>
      <c r="BL15" s="1083"/>
      <c r="BM15" s="1083"/>
      <c r="BN15" s="1083"/>
      <c r="BO15" s="1083"/>
      <c r="BP15" s="1083"/>
      <c r="BQ15" s="1083"/>
      <c r="BR15" s="1083"/>
      <c r="BS15" s="1083"/>
      <c r="BT15" s="1083"/>
      <c r="BU15" s="1083"/>
      <c r="BV15" s="1083"/>
      <c r="BW15" s="1083"/>
      <c r="BX15" s="1083"/>
      <c r="BY15" s="1083"/>
      <c r="BZ15" s="1083"/>
      <c r="CA15" s="1083"/>
      <c r="CB15" s="1083"/>
      <c r="CC15" s="1083"/>
      <c r="CD15" s="1083"/>
      <c r="CE15" s="1083"/>
      <c r="CF15" s="1083"/>
      <c r="CG15" s="1083"/>
      <c r="CH15" s="1083"/>
      <c r="CI15" s="1083"/>
      <c r="CJ15" s="1083"/>
      <c r="CK15" s="1083"/>
      <c r="CL15" s="1083"/>
      <c r="CM15" s="1083"/>
      <c r="CN15" s="1083"/>
      <c r="CO15" s="1083"/>
      <c r="CP15" s="1083"/>
      <c r="CQ15" s="1083"/>
      <c r="CR15" s="1083"/>
      <c r="CS15" s="1083"/>
      <c r="CT15" s="1083"/>
      <c r="CU15" s="1083"/>
      <c r="CV15" s="1083"/>
      <c r="CW15" s="1083"/>
      <c r="CX15" s="1083"/>
      <c r="CY15" s="1083"/>
      <c r="CZ15" s="1083"/>
      <c r="DA15" s="1083"/>
      <c r="DB15" s="1083"/>
      <c r="DC15" s="1083"/>
      <c r="DD15" s="1083"/>
      <c r="DE15" s="1083"/>
    </row>
    <row r="16" spans="1:109" s="78" customFormat="1" x14ac:dyDescent="0.15">
      <c r="A16" s="90"/>
      <c r="B16" s="1083"/>
      <c r="C16" s="1083"/>
      <c r="D16" s="1083"/>
      <c r="E16" s="1083"/>
      <c r="F16" s="1083"/>
      <c r="G16" s="1083"/>
      <c r="H16" s="1083"/>
      <c r="I16" s="1083"/>
      <c r="J16" s="1083"/>
      <c r="K16" s="1083"/>
      <c r="L16" s="1083"/>
      <c r="M16" s="1083"/>
      <c r="N16" s="1083"/>
      <c r="O16" s="1083"/>
      <c r="P16" s="1083"/>
      <c r="Q16" s="1083"/>
      <c r="R16" s="1083"/>
      <c r="S16" s="1083"/>
      <c r="T16" s="1083"/>
      <c r="U16" s="1083"/>
      <c r="V16" s="1083"/>
      <c r="W16" s="1083"/>
      <c r="X16" s="1083"/>
      <c r="Y16" s="1083"/>
      <c r="Z16" s="1083"/>
      <c r="AA16" s="1083"/>
      <c r="AB16" s="1083"/>
      <c r="AC16" s="1083"/>
      <c r="AD16" s="1083"/>
      <c r="AE16" s="1083"/>
      <c r="AF16" s="1083"/>
      <c r="AG16" s="1083"/>
      <c r="AH16" s="1083"/>
      <c r="AI16" s="1083"/>
      <c r="AJ16" s="1083"/>
      <c r="AK16" s="1083"/>
      <c r="AL16" s="1083"/>
      <c r="AM16" s="1083"/>
      <c r="AN16" s="1083"/>
      <c r="AO16" s="1083"/>
      <c r="AP16" s="1083"/>
      <c r="AQ16" s="1083"/>
      <c r="AR16" s="1083"/>
      <c r="AS16" s="1083"/>
      <c r="AT16" s="1083"/>
      <c r="AU16" s="1083"/>
      <c r="AV16" s="1083"/>
      <c r="AW16" s="1083"/>
      <c r="AX16" s="1083"/>
      <c r="AY16" s="1083"/>
      <c r="AZ16" s="1083"/>
      <c r="BA16" s="1083"/>
      <c r="BB16" s="1083"/>
      <c r="BC16" s="1083"/>
      <c r="BD16" s="1083"/>
      <c r="BE16" s="1083"/>
      <c r="BF16" s="1083"/>
      <c r="BG16" s="1083"/>
      <c r="BH16" s="1083"/>
      <c r="BI16" s="1083"/>
      <c r="BJ16" s="1083"/>
      <c r="BK16" s="1083"/>
      <c r="BL16" s="1083"/>
      <c r="BM16" s="1083"/>
      <c r="BN16" s="1083"/>
      <c r="BO16" s="1083"/>
      <c r="BP16" s="1083"/>
      <c r="BQ16" s="1083"/>
      <c r="BR16" s="1083"/>
      <c r="BS16" s="1083"/>
      <c r="BT16" s="1083"/>
      <c r="BU16" s="1083"/>
      <c r="BV16" s="1083"/>
      <c r="BW16" s="1083"/>
      <c r="BX16" s="1083"/>
      <c r="BY16" s="1083"/>
      <c r="BZ16" s="1083"/>
      <c r="CA16" s="1083"/>
      <c r="CB16" s="1083"/>
      <c r="CC16" s="1083"/>
      <c r="CD16" s="1083"/>
      <c r="CE16" s="1083"/>
      <c r="CF16" s="1083"/>
      <c r="CG16" s="1083"/>
      <c r="CH16" s="1083"/>
      <c r="CI16" s="1083"/>
      <c r="CJ16" s="1083"/>
      <c r="CK16" s="1083"/>
      <c r="CL16" s="1083"/>
      <c r="CM16" s="1083"/>
      <c r="CN16" s="1083"/>
      <c r="CO16" s="1083"/>
      <c r="CP16" s="1083"/>
      <c r="CQ16" s="1083"/>
      <c r="CR16" s="1083"/>
      <c r="CS16" s="1083"/>
      <c r="CT16" s="1083"/>
      <c r="CU16" s="1083"/>
      <c r="CV16" s="1083"/>
      <c r="CW16" s="1083"/>
      <c r="CX16" s="1083"/>
      <c r="CY16" s="1083"/>
      <c r="CZ16" s="1083"/>
      <c r="DA16" s="1083"/>
      <c r="DB16" s="1083"/>
      <c r="DC16" s="1083"/>
      <c r="DD16" s="1083"/>
      <c r="DE16" s="1083"/>
    </row>
    <row r="17" spans="1:109" s="78" customFormat="1" x14ac:dyDescent="0.15">
      <c r="A17" s="90"/>
      <c r="B17" s="1083"/>
      <c r="C17" s="1083"/>
      <c r="D17" s="1083"/>
      <c r="E17" s="1083"/>
      <c r="F17" s="1083"/>
      <c r="G17" s="1083"/>
      <c r="H17" s="1083"/>
      <c r="I17" s="1083"/>
      <c r="J17" s="1083"/>
      <c r="K17" s="1083"/>
      <c r="L17" s="1083"/>
      <c r="M17" s="1083"/>
      <c r="N17" s="1083"/>
      <c r="O17" s="1083"/>
      <c r="P17" s="1083"/>
      <c r="Q17" s="1083"/>
      <c r="R17" s="1083"/>
      <c r="S17" s="1083"/>
      <c r="T17" s="1083"/>
      <c r="U17" s="1083"/>
      <c r="V17" s="1083"/>
      <c r="W17" s="1083"/>
      <c r="X17" s="1083"/>
      <c r="Y17" s="1083"/>
      <c r="Z17" s="1083"/>
      <c r="AA17" s="1083"/>
      <c r="AB17" s="1083"/>
      <c r="AC17" s="1083"/>
      <c r="AD17" s="1083"/>
      <c r="AE17" s="1083"/>
      <c r="AF17" s="1083"/>
      <c r="AG17" s="1083"/>
      <c r="AH17" s="1083"/>
      <c r="AI17" s="1083"/>
      <c r="AJ17" s="1083"/>
      <c r="AK17" s="1083"/>
      <c r="AL17" s="1083"/>
      <c r="AM17" s="1083"/>
      <c r="AN17" s="1083"/>
      <c r="AO17" s="1083"/>
      <c r="AP17" s="1083"/>
      <c r="AQ17" s="1083"/>
      <c r="AR17" s="1083"/>
      <c r="AS17" s="1083"/>
      <c r="AT17" s="1083"/>
      <c r="AU17" s="1083"/>
      <c r="AV17" s="1083"/>
      <c r="AW17" s="1083"/>
      <c r="AX17" s="1083"/>
      <c r="AY17" s="1083"/>
      <c r="AZ17" s="1083"/>
      <c r="BA17" s="1083"/>
      <c r="BB17" s="1083"/>
      <c r="BC17" s="1083"/>
      <c r="BD17" s="1083"/>
      <c r="BE17" s="1083"/>
      <c r="BF17" s="1083"/>
      <c r="BG17" s="1083"/>
      <c r="BH17" s="1083"/>
      <c r="BI17" s="1083"/>
      <c r="BJ17" s="1083"/>
      <c r="BK17" s="1083"/>
      <c r="BL17" s="1083"/>
      <c r="BM17" s="1083"/>
      <c r="BN17" s="1083"/>
      <c r="BO17" s="1083"/>
      <c r="BP17" s="1083"/>
      <c r="BQ17" s="1083"/>
      <c r="BR17" s="1083"/>
      <c r="BS17" s="1083"/>
      <c r="BT17" s="1083"/>
      <c r="BU17" s="1083"/>
      <c r="BV17" s="1083"/>
      <c r="BW17" s="1083"/>
      <c r="BX17" s="1083"/>
      <c r="BY17" s="1083"/>
      <c r="BZ17" s="1083"/>
      <c r="CA17" s="1083"/>
      <c r="CB17" s="1083"/>
      <c r="CC17" s="1083"/>
      <c r="CD17" s="1083"/>
      <c r="CE17" s="1083"/>
      <c r="CF17" s="1083"/>
      <c r="CG17" s="1083"/>
      <c r="CH17" s="1083"/>
      <c r="CI17" s="1083"/>
      <c r="CJ17" s="1083"/>
      <c r="CK17" s="1083"/>
      <c r="CL17" s="1083"/>
      <c r="CM17" s="1083"/>
      <c r="CN17" s="1083"/>
      <c r="CO17" s="1083"/>
      <c r="CP17" s="1083"/>
      <c r="CQ17" s="1083"/>
      <c r="CR17" s="1083"/>
      <c r="CS17" s="1083"/>
      <c r="CT17" s="1083"/>
      <c r="CU17" s="1083"/>
      <c r="CV17" s="1083"/>
      <c r="CW17" s="1083"/>
      <c r="CX17" s="1083"/>
      <c r="CY17" s="1083"/>
      <c r="CZ17" s="1083"/>
      <c r="DA17" s="1083"/>
      <c r="DB17" s="1083"/>
      <c r="DC17" s="1083"/>
      <c r="DD17" s="1083"/>
      <c r="DE17" s="1083"/>
    </row>
    <row r="18" spans="1:109" s="78" customFormat="1" x14ac:dyDescent="0.15">
      <c r="A18" s="90"/>
      <c r="B18" s="1083"/>
      <c r="C18" s="1083"/>
      <c r="D18" s="1083"/>
      <c r="E18" s="1083"/>
      <c r="F18" s="1083"/>
      <c r="G18" s="1083"/>
      <c r="H18" s="1083"/>
      <c r="I18" s="1083"/>
      <c r="J18" s="1083"/>
      <c r="K18" s="1083"/>
      <c r="L18" s="1083"/>
      <c r="M18" s="1083"/>
      <c r="N18" s="1083"/>
      <c r="O18" s="1083"/>
      <c r="P18" s="1083"/>
      <c r="Q18" s="1083"/>
      <c r="R18" s="1083"/>
      <c r="S18" s="1083"/>
      <c r="T18" s="1083"/>
      <c r="U18" s="1083"/>
      <c r="V18" s="1083"/>
      <c r="W18" s="1083"/>
      <c r="X18" s="1083"/>
      <c r="Y18" s="1083"/>
      <c r="Z18" s="1083"/>
      <c r="AA18" s="1083"/>
      <c r="AB18" s="1083"/>
      <c r="AC18" s="1083"/>
      <c r="AD18" s="1083"/>
      <c r="AE18" s="1083"/>
      <c r="AF18" s="1083"/>
      <c r="AG18" s="1083"/>
      <c r="AH18" s="1083"/>
      <c r="AI18" s="1083"/>
      <c r="AJ18" s="1083"/>
      <c r="AK18" s="1083"/>
      <c r="AL18" s="1083"/>
      <c r="AM18" s="1083"/>
      <c r="AN18" s="1083"/>
      <c r="AO18" s="1083"/>
      <c r="AP18" s="1083"/>
      <c r="AQ18" s="1083"/>
      <c r="AR18" s="1083"/>
      <c r="AS18" s="1083"/>
      <c r="AT18" s="1083"/>
      <c r="AU18" s="1083"/>
      <c r="AV18" s="1083"/>
      <c r="AW18" s="1083"/>
      <c r="AX18" s="1083"/>
      <c r="AY18" s="1083"/>
      <c r="AZ18" s="1083"/>
      <c r="BA18" s="1083"/>
      <c r="BB18" s="1083"/>
      <c r="BC18" s="1083"/>
      <c r="BD18" s="1083"/>
      <c r="BE18" s="1083"/>
      <c r="BF18" s="1083"/>
      <c r="BG18" s="1083"/>
      <c r="BH18" s="1083"/>
      <c r="BI18" s="1083"/>
      <c r="BJ18" s="1083"/>
      <c r="BK18" s="1083"/>
      <c r="BL18" s="1083"/>
      <c r="BM18" s="1083"/>
      <c r="BN18" s="1083"/>
      <c r="BO18" s="1083"/>
      <c r="BP18" s="1083"/>
      <c r="BQ18" s="1083"/>
      <c r="BR18" s="1083"/>
      <c r="BS18" s="1083"/>
      <c r="BT18" s="1083"/>
      <c r="BU18" s="1083"/>
      <c r="BV18" s="1083"/>
      <c r="BW18" s="1083"/>
      <c r="BX18" s="1083"/>
      <c r="BY18" s="1083"/>
      <c r="BZ18" s="1083"/>
      <c r="CA18" s="1083"/>
      <c r="CB18" s="1083"/>
      <c r="CC18" s="1083"/>
      <c r="CD18" s="1083"/>
      <c r="CE18" s="1083"/>
      <c r="CF18" s="1083"/>
      <c r="CG18" s="1083"/>
      <c r="CH18" s="1083"/>
      <c r="CI18" s="1083"/>
      <c r="CJ18" s="1083"/>
      <c r="CK18" s="1083"/>
      <c r="CL18" s="1083"/>
      <c r="CM18" s="1083"/>
      <c r="CN18" s="1083"/>
      <c r="CO18" s="1083"/>
      <c r="CP18" s="1083"/>
      <c r="CQ18" s="1083"/>
      <c r="CR18" s="1083"/>
      <c r="CS18" s="1083"/>
      <c r="CT18" s="1083"/>
      <c r="CU18" s="1083"/>
      <c r="CV18" s="1083"/>
      <c r="CW18" s="1083"/>
      <c r="CX18" s="1083"/>
      <c r="CY18" s="1083"/>
      <c r="CZ18" s="1083"/>
      <c r="DA18" s="1083"/>
      <c r="DB18" s="1083"/>
      <c r="DC18" s="1083"/>
      <c r="DD18" s="1083"/>
      <c r="DE18" s="1083"/>
    </row>
    <row r="19" spans="1:109" x14ac:dyDescent="0.15">
      <c r="DD19" s="90"/>
      <c r="DE19" s="90"/>
    </row>
    <row r="20" spans="1:109" x14ac:dyDescent="0.15">
      <c r="DD20" s="90"/>
      <c r="DE20" s="90"/>
    </row>
    <row r="21" spans="1:109" ht="17.25" customHeight="1" x14ac:dyDescent="0.15">
      <c r="B21" s="1084"/>
      <c r="C21" s="86"/>
      <c r="D21" s="86"/>
      <c r="E21" s="86"/>
      <c r="F21" s="86"/>
      <c r="G21" s="86"/>
      <c r="H21" s="86"/>
      <c r="I21" s="86"/>
      <c r="J21" s="86"/>
      <c r="K21" s="86"/>
      <c r="L21" s="86"/>
      <c r="M21" s="86"/>
      <c r="N21" s="1085"/>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1085"/>
      <c r="AU21" s="86"/>
      <c r="AV21" s="86"/>
      <c r="AW21" s="86"/>
      <c r="AX21" s="86"/>
      <c r="AY21" s="86"/>
      <c r="AZ21" s="86"/>
      <c r="BA21" s="86"/>
      <c r="BB21" s="86"/>
      <c r="BC21" s="86"/>
      <c r="BD21" s="86"/>
      <c r="BE21" s="86"/>
      <c r="BF21" s="1085"/>
      <c r="BG21" s="86"/>
      <c r="BH21" s="86"/>
      <c r="BI21" s="86"/>
      <c r="BJ21" s="86"/>
      <c r="BK21" s="86"/>
      <c r="BL21" s="86"/>
      <c r="BM21" s="86"/>
      <c r="BN21" s="86"/>
      <c r="BO21" s="86"/>
      <c r="BP21" s="86"/>
      <c r="BQ21" s="86"/>
      <c r="BR21" s="1085"/>
      <c r="BS21" s="86"/>
      <c r="BT21" s="86"/>
      <c r="BU21" s="86"/>
      <c r="BV21" s="86"/>
      <c r="BW21" s="86"/>
      <c r="BX21" s="86"/>
      <c r="BY21" s="86"/>
      <c r="BZ21" s="86"/>
      <c r="CA21" s="86"/>
      <c r="CB21" s="86"/>
      <c r="CC21" s="86"/>
      <c r="CD21" s="1085"/>
      <c r="CE21" s="86"/>
      <c r="CF21" s="86"/>
      <c r="CG21" s="86"/>
      <c r="CH21" s="86"/>
      <c r="CI21" s="86"/>
      <c r="CJ21" s="86"/>
      <c r="CK21" s="86"/>
      <c r="CL21" s="86"/>
      <c r="CM21" s="86"/>
      <c r="CN21" s="86"/>
      <c r="CO21" s="86"/>
      <c r="CP21" s="1085"/>
      <c r="CQ21" s="86"/>
      <c r="CR21" s="86"/>
      <c r="CS21" s="86"/>
      <c r="CT21" s="86"/>
      <c r="CU21" s="86"/>
      <c r="CV21" s="86"/>
      <c r="CW21" s="86"/>
      <c r="CX21" s="86"/>
      <c r="CY21" s="86"/>
      <c r="CZ21" s="86"/>
      <c r="DA21" s="86"/>
      <c r="DB21" s="1085"/>
      <c r="DC21" s="86"/>
      <c r="DD21" s="160"/>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5"/>
    </row>
    <row r="40" spans="2:109" x14ac:dyDescent="0.15">
      <c r="B40" s="1086"/>
      <c r="DD40" s="1086"/>
      <c r="DE40" s="90"/>
    </row>
    <row r="41" spans="2:109" ht="17.25" x14ac:dyDescent="0.15">
      <c r="B41" s="82" t="s">
        <v>543</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0"/>
    </row>
    <row r="42" spans="2:109" x14ac:dyDescent="0.15">
      <c r="B42" s="80"/>
      <c r="G42" s="1087"/>
      <c r="I42" s="1088"/>
      <c r="J42" s="1088"/>
      <c r="K42" s="1088"/>
      <c r="AM42" s="1087"/>
      <c r="AN42" s="1087" t="s">
        <v>544</v>
      </c>
      <c r="AP42" s="1088"/>
      <c r="AQ42" s="1088"/>
      <c r="AR42" s="1088"/>
      <c r="AY42" s="1087"/>
      <c r="BA42" s="1088"/>
      <c r="BB42" s="1088"/>
      <c r="BC42" s="1088"/>
      <c r="BK42" s="1087"/>
      <c r="BM42" s="1088"/>
      <c r="BN42" s="1088"/>
      <c r="BO42" s="1088"/>
      <c r="BW42" s="1087"/>
      <c r="BY42" s="1088"/>
      <c r="BZ42" s="1088"/>
      <c r="CA42" s="1088"/>
      <c r="CI42" s="1087"/>
      <c r="CK42" s="1088"/>
      <c r="CL42" s="1088"/>
      <c r="CM42" s="1088"/>
      <c r="CU42" s="1087"/>
      <c r="CW42" s="1088"/>
      <c r="CX42" s="1088"/>
      <c r="CY42" s="1088"/>
    </row>
    <row r="43" spans="2:109" ht="13.5" customHeight="1" x14ac:dyDescent="0.15">
      <c r="B43" s="80"/>
      <c r="AN43" s="1089" t="s">
        <v>545</v>
      </c>
      <c r="AO43" s="1090"/>
      <c r="AP43" s="1090"/>
      <c r="AQ43" s="1090"/>
      <c r="AR43" s="1090"/>
      <c r="AS43" s="1090"/>
      <c r="AT43" s="1090"/>
      <c r="AU43" s="1090"/>
      <c r="AV43" s="1090"/>
      <c r="AW43" s="1090"/>
      <c r="AX43" s="1090"/>
      <c r="AY43" s="1090"/>
      <c r="AZ43" s="1090"/>
      <c r="BA43" s="1090"/>
      <c r="BB43" s="1090"/>
      <c r="BC43" s="1090"/>
      <c r="BD43" s="1090"/>
      <c r="BE43" s="1090"/>
      <c r="BF43" s="1090"/>
      <c r="BG43" s="1090"/>
      <c r="BH43" s="1090"/>
      <c r="BI43" s="1090"/>
      <c r="BJ43" s="1090"/>
      <c r="BK43" s="1090"/>
      <c r="BL43" s="1090"/>
      <c r="BM43" s="1090"/>
      <c r="BN43" s="1090"/>
      <c r="BO43" s="1090"/>
      <c r="BP43" s="1090"/>
      <c r="BQ43" s="1090"/>
      <c r="BR43" s="1090"/>
      <c r="BS43" s="1090"/>
      <c r="BT43" s="1090"/>
      <c r="BU43" s="1090"/>
      <c r="BV43" s="1090"/>
      <c r="BW43" s="1090"/>
      <c r="BX43" s="1090"/>
      <c r="BY43" s="1090"/>
      <c r="BZ43" s="1090"/>
      <c r="CA43" s="1090"/>
      <c r="CB43" s="1090"/>
      <c r="CC43" s="1090"/>
      <c r="CD43" s="1090"/>
      <c r="CE43" s="1090"/>
      <c r="CF43" s="1090"/>
      <c r="CG43" s="1090"/>
      <c r="CH43" s="1090"/>
      <c r="CI43" s="1090"/>
      <c r="CJ43" s="1090"/>
      <c r="CK43" s="1090"/>
      <c r="CL43" s="1090"/>
      <c r="CM43" s="1090"/>
      <c r="CN43" s="1090"/>
      <c r="CO43" s="1090"/>
      <c r="CP43" s="1090"/>
      <c r="CQ43" s="1090"/>
      <c r="CR43" s="1090"/>
      <c r="CS43" s="1090"/>
      <c r="CT43" s="1090"/>
      <c r="CU43" s="1090"/>
      <c r="CV43" s="1090"/>
      <c r="CW43" s="1090"/>
      <c r="CX43" s="1090"/>
      <c r="CY43" s="1090"/>
      <c r="CZ43" s="1090"/>
      <c r="DA43" s="1090"/>
      <c r="DB43" s="1090"/>
      <c r="DC43" s="1091"/>
    </row>
    <row r="44" spans="2:109" x14ac:dyDescent="0.15">
      <c r="B44" s="80"/>
      <c r="AN44" s="1092"/>
      <c r="AO44" s="1093"/>
      <c r="AP44" s="1093"/>
      <c r="AQ44" s="1093"/>
      <c r="AR44" s="1093"/>
      <c r="AS44" s="1093"/>
      <c r="AT44" s="1093"/>
      <c r="AU44" s="1093"/>
      <c r="AV44" s="1093"/>
      <c r="AW44" s="1093"/>
      <c r="AX44" s="1093"/>
      <c r="AY44" s="1093"/>
      <c r="AZ44" s="1093"/>
      <c r="BA44" s="1093"/>
      <c r="BB44" s="1093"/>
      <c r="BC44" s="1093"/>
      <c r="BD44" s="1093"/>
      <c r="BE44" s="1093"/>
      <c r="BF44" s="1093"/>
      <c r="BG44" s="1093"/>
      <c r="BH44" s="1093"/>
      <c r="BI44" s="1093"/>
      <c r="BJ44" s="1093"/>
      <c r="BK44" s="1093"/>
      <c r="BL44" s="1093"/>
      <c r="BM44" s="1093"/>
      <c r="BN44" s="1093"/>
      <c r="BO44" s="1093"/>
      <c r="BP44" s="1093"/>
      <c r="BQ44" s="1093"/>
      <c r="BR44" s="1093"/>
      <c r="BS44" s="1093"/>
      <c r="BT44" s="1093"/>
      <c r="BU44" s="1093"/>
      <c r="BV44" s="1093"/>
      <c r="BW44" s="1093"/>
      <c r="BX44" s="1093"/>
      <c r="BY44" s="1093"/>
      <c r="BZ44" s="1093"/>
      <c r="CA44" s="1093"/>
      <c r="CB44" s="1093"/>
      <c r="CC44" s="1093"/>
      <c r="CD44" s="1093"/>
      <c r="CE44" s="1093"/>
      <c r="CF44" s="1093"/>
      <c r="CG44" s="1093"/>
      <c r="CH44" s="1093"/>
      <c r="CI44" s="1093"/>
      <c r="CJ44" s="1093"/>
      <c r="CK44" s="1093"/>
      <c r="CL44" s="1093"/>
      <c r="CM44" s="1093"/>
      <c r="CN44" s="1093"/>
      <c r="CO44" s="1093"/>
      <c r="CP44" s="1093"/>
      <c r="CQ44" s="1093"/>
      <c r="CR44" s="1093"/>
      <c r="CS44" s="1093"/>
      <c r="CT44" s="1093"/>
      <c r="CU44" s="1093"/>
      <c r="CV44" s="1093"/>
      <c r="CW44" s="1093"/>
      <c r="CX44" s="1093"/>
      <c r="CY44" s="1093"/>
      <c r="CZ44" s="1093"/>
      <c r="DA44" s="1093"/>
      <c r="DB44" s="1093"/>
      <c r="DC44" s="1094"/>
    </row>
    <row r="45" spans="2:109" x14ac:dyDescent="0.15">
      <c r="B45" s="80"/>
      <c r="AN45" s="1092"/>
      <c r="AO45" s="1093"/>
      <c r="AP45" s="1093"/>
      <c r="AQ45" s="1093"/>
      <c r="AR45" s="1093"/>
      <c r="AS45" s="1093"/>
      <c r="AT45" s="1093"/>
      <c r="AU45" s="1093"/>
      <c r="AV45" s="1093"/>
      <c r="AW45" s="1093"/>
      <c r="AX45" s="1093"/>
      <c r="AY45" s="1093"/>
      <c r="AZ45" s="1093"/>
      <c r="BA45" s="1093"/>
      <c r="BB45" s="1093"/>
      <c r="BC45" s="1093"/>
      <c r="BD45" s="1093"/>
      <c r="BE45" s="1093"/>
      <c r="BF45" s="1093"/>
      <c r="BG45" s="1093"/>
      <c r="BH45" s="1093"/>
      <c r="BI45" s="1093"/>
      <c r="BJ45" s="1093"/>
      <c r="BK45" s="1093"/>
      <c r="BL45" s="1093"/>
      <c r="BM45" s="1093"/>
      <c r="BN45" s="1093"/>
      <c r="BO45" s="1093"/>
      <c r="BP45" s="1093"/>
      <c r="BQ45" s="1093"/>
      <c r="BR45" s="1093"/>
      <c r="BS45" s="1093"/>
      <c r="BT45" s="1093"/>
      <c r="BU45" s="1093"/>
      <c r="BV45" s="1093"/>
      <c r="BW45" s="1093"/>
      <c r="BX45" s="1093"/>
      <c r="BY45" s="1093"/>
      <c r="BZ45" s="1093"/>
      <c r="CA45" s="1093"/>
      <c r="CB45" s="1093"/>
      <c r="CC45" s="1093"/>
      <c r="CD45" s="1093"/>
      <c r="CE45" s="1093"/>
      <c r="CF45" s="1093"/>
      <c r="CG45" s="1093"/>
      <c r="CH45" s="1093"/>
      <c r="CI45" s="1093"/>
      <c r="CJ45" s="1093"/>
      <c r="CK45" s="1093"/>
      <c r="CL45" s="1093"/>
      <c r="CM45" s="1093"/>
      <c r="CN45" s="1093"/>
      <c r="CO45" s="1093"/>
      <c r="CP45" s="1093"/>
      <c r="CQ45" s="1093"/>
      <c r="CR45" s="1093"/>
      <c r="CS45" s="1093"/>
      <c r="CT45" s="1093"/>
      <c r="CU45" s="1093"/>
      <c r="CV45" s="1093"/>
      <c r="CW45" s="1093"/>
      <c r="CX45" s="1093"/>
      <c r="CY45" s="1093"/>
      <c r="CZ45" s="1093"/>
      <c r="DA45" s="1093"/>
      <c r="DB45" s="1093"/>
      <c r="DC45" s="1094"/>
    </row>
    <row r="46" spans="2:109" x14ac:dyDescent="0.15">
      <c r="B46" s="80"/>
      <c r="AN46" s="1092"/>
      <c r="AO46" s="1093"/>
      <c r="AP46" s="1093"/>
      <c r="AQ46" s="1093"/>
      <c r="AR46" s="1093"/>
      <c r="AS46" s="1093"/>
      <c r="AT46" s="1093"/>
      <c r="AU46" s="1093"/>
      <c r="AV46" s="1093"/>
      <c r="AW46" s="1093"/>
      <c r="AX46" s="1093"/>
      <c r="AY46" s="1093"/>
      <c r="AZ46" s="1093"/>
      <c r="BA46" s="1093"/>
      <c r="BB46" s="1093"/>
      <c r="BC46" s="1093"/>
      <c r="BD46" s="1093"/>
      <c r="BE46" s="1093"/>
      <c r="BF46" s="1093"/>
      <c r="BG46" s="1093"/>
      <c r="BH46" s="1093"/>
      <c r="BI46" s="1093"/>
      <c r="BJ46" s="1093"/>
      <c r="BK46" s="1093"/>
      <c r="BL46" s="1093"/>
      <c r="BM46" s="1093"/>
      <c r="BN46" s="1093"/>
      <c r="BO46" s="1093"/>
      <c r="BP46" s="1093"/>
      <c r="BQ46" s="1093"/>
      <c r="BR46" s="1093"/>
      <c r="BS46" s="1093"/>
      <c r="BT46" s="1093"/>
      <c r="BU46" s="1093"/>
      <c r="BV46" s="1093"/>
      <c r="BW46" s="1093"/>
      <c r="BX46" s="1093"/>
      <c r="BY46" s="1093"/>
      <c r="BZ46" s="1093"/>
      <c r="CA46" s="1093"/>
      <c r="CB46" s="1093"/>
      <c r="CC46" s="1093"/>
      <c r="CD46" s="1093"/>
      <c r="CE46" s="1093"/>
      <c r="CF46" s="1093"/>
      <c r="CG46" s="1093"/>
      <c r="CH46" s="1093"/>
      <c r="CI46" s="1093"/>
      <c r="CJ46" s="1093"/>
      <c r="CK46" s="1093"/>
      <c r="CL46" s="1093"/>
      <c r="CM46" s="1093"/>
      <c r="CN46" s="1093"/>
      <c r="CO46" s="1093"/>
      <c r="CP46" s="1093"/>
      <c r="CQ46" s="1093"/>
      <c r="CR46" s="1093"/>
      <c r="CS46" s="1093"/>
      <c r="CT46" s="1093"/>
      <c r="CU46" s="1093"/>
      <c r="CV46" s="1093"/>
      <c r="CW46" s="1093"/>
      <c r="CX46" s="1093"/>
      <c r="CY46" s="1093"/>
      <c r="CZ46" s="1093"/>
      <c r="DA46" s="1093"/>
      <c r="DB46" s="1093"/>
      <c r="DC46" s="1094"/>
    </row>
    <row r="47" spans="2:109" x14ac:dyDescent="0.15">
      <c r="B47" s="80"/>
      <c r="AN47" s="1095"/>
      <c r="AO47" s="1096"/>
      <c r="AP47" s="1096"/>
      <c r="AQ47" s="1096"/>
      <c r="AR47" s="1096"/>
      <c r="AS47" s="1096"/>
      <c r="AT47" s="1096"/>
      <c r="AU47" s="1096"/>
      <c r="AV47" s="1096"/>
      <c r="AW47" s="1096"/>
      <c r="AX47" s="1096"/>
      <c r="AY47" s="1096"/>
      <c r="AZ47" s="1096"/>
      <c r="BA47" s="1096"/>
      <c r="BB47" s="1096"/>
      <c r="BC47" s="1096"/>
      <c r="BD47" s="1096"/>
      <c r="BE47" s="1096"/>
      <c r="BF47" s="1096"/>
      <c r="BG47" s="1096"/>
      <c r="BH47" s="1096"/>
      <c r="BI47" s="1096"/>
      <c r="BJ47" s="1096"/>
      <c r="BK47" s="1096"/>
      <c r="BL47" s="1096"/>
      <c r="BM47" s="1096"/>
      <c r="BN47" s="1096"/>
      <c r="BO47" s="1096"/>
      <c r="BP47" s="1096"/>
      <c r="BQ47" s="1096"/>
      <c r="BR47" s="1096"/>
      <c r="BS47" s="1096"/>
      <c r="BT47" s="1096"/>
      <c r="BU47" s="1096"/>
      <c r="BV47" s="1096"/>
      <c r="BW47" s="1096"/>
      <c r="BX47" s="1096"/>
      <c r="BY47" s="1096"/>
      <c r="BZ47" s="1096"/>
      <c r="CA47" s="1096"/>
      <c r="CB47" s="1096"/>
      <c r="CC47" s="1096"/>
      <c r="CD47" s="1096"/>
      <c r="CE47" s="1096"/>
      <c r="CF47" s="1096"/>
      <c r="CG47" s="1096"/>
      <c r="CH47" s="1096"/>
      <c r="CI47" s="1096"/>
      <c r="CJ47" s="1096"/>
      <c r="CK47" s="1096"/>
      <c r="CL47" s="1096"/>
      <c r="CM47" s="1096"/>
      <c r="CN47" s="1096"/>
      <c r="CO47" s="1096"/>
      <c r="CP47" s="1096"/>
      <c r="CQ47" s="1096"/>
      <c r="CR47" s="1096"/>
      <c r="CS47" s="1096"/>
      <c r="CT47" s="1096"/>
      <c r="CU47" s="1096"/>
      <c r="CV47" s="1096"/>
      <c r="CW47" s="1096"/>
      <c r="CX47" s="1096"/>
      <c r="CY47" s="1096"/>
      <c r="CZ47" s="1096"/>
      <c r="DA47" s="1096"/>
      <c r="DB47" s="1096"/>
      <c r="DC47" s="1097"/>
    </row>
    <row r="48" spans="2:109" x14ac:dyDescent="0.15">
      <c r="B48" s="80"/>
      <c r="H48" s="1098"/>
      <c r="I48" s="1098"/>
      <c r="J48" s="1098"/>
      <c r="AN48" s="1098"/>
      <c r="AO48" s="1098"/>
      <c r="AP48" s="1098"/>
      <c r="AZ48" s="1098"/>
      <c r="BA48" s="1098"/>
      <c r="BB48" s="1098"/>
      <c r="BL48" s="1098"/>
      <c r="BM48" s="1098"/>
      <c r="BN48" s="1098"/>
      <c r="BX48" s="1098"/>
      <c r="BY48" s="1098"/>
      <c r="BZ48" s="1098"/>
      <c r="CJ48" s="1098"/>
      <c r="CK48" s="1098"/>
      <c r="CL48" s="1098"/>
      <c r="CV48" s="1098"/>
      <c r="CW48" s="1098"/>
      <c r="CX48" s="1098"/>
    </row>
    <row r="49" spans="1:109" x14ac:dyDescent="0.15">
      <c r="B49" s="80"/>
      <c r="AN49" s="90" t="s">
        <v>546</v>
      </c>
    </row>
    <row r="50" spans="1:109" x14ac:dyDescent="0.15">
      <c r="B50" s="80"/>
      <c r="G50" s="1099"/>
      <c r="H50" s="1099"/>
      <c r="I50" s="1099"/>
      <c r="J50" s="1099"/>
      <c r="K50" s="1100"/>
      <c r="L50" s="1100"/>
      <c r="M50" s="1101"/>
      <c r="N50" s="1101"/>
      <c r="AN50" s="1102"/>
      <c r="AO50" s="1103"/>
      <c r="AP50" s="1103"/>
      <c r="AQ50" s="1103"/>
      <c r="AR50" s="1103"/>
      <c r="AS50" s="1103"/>
      <c r="AT50" s="1103"/>
      <c r="AU50" s="1103"/>
      <c r="AV50" s="1103"/>
      <c r="AW50" s="1103"/>
      <c r="AX50" s="1103"/>
      <c r="AY50" s="1103"/>
      <c r="AZ50" s="1103"/>
      <c r="BA50" s="1103"/>
      <c r="BB50" s="1103"/>
      <c r="BC50" s="1103"/>
      <c r="BD50" s="1103"/>
      <c r="BE50" s="1103"/>
      <c r="BF50" s="1103"/>
      <c r="BG50" s="1103"/>
      <c r="BH50" s="1103"/>
      <c r="BI50" s="1103"/>
      <c r="BJ50" s="1103"/>
      <c r="BK50" s="1103"/>
      <c r="BL50" s="1103"/>
      <c r="BM50" s="1103"/>
      <c r="BN50" s="1103"/>
      <c r="BO50" s="1104"/>
      <c r="BP50" s="1105" t="s">
        <v>525</v>
      </c>
      <c r="BQ50" s="1105"/>
      <c r="BR50" s="1105"/>
      <c r="BS50" s="1105"/>
      <c r="BT50" s="1105"/>
      <c r="BU50" s="1105"/>
      <c r="BV50" s="1105"/>
      <c r="BW50" s="1105"/>
      <c r="BX50" s="1105" t="s">
        <v>526</v>
      </c>
      <c r="BY50" s="1105"/>
      <c r="BZ50" s="1105"/>
      <c r="CA50" s="1105"/>
      <c r="CB50" s="1105"/>
      <c r="CC50" s="1105"/>
      <c r="CD50" s="1105"/>
      <c r="CE50" s="1105"/>
      <c r="CF50" s="1105" t="s">
        <v>527</v>
      </c>
      <c r="CG50" s="1105"/>
      <c r="CH50" s="1105"/>
      <c r="CI50" s="1105"/>
      <c r="CJ50" s="1105"/>
      <c r="CK50" s="1105"/>
      <c r="CL50" s="1105"/>
      <c r="CM50" s="1105"/>
      <c r="CN50" s="1105" t="s">
        <v>528</v>
      </c>
      <c r="CO50" s="1105"/>
      <c r="CP50" s="1105"/>
      <c r="CQ50" s="1105"/>
      <c r="CR50" s="1105"/>
      <c r="CS50" s="1105"/>
      <c r="CT50" s="1105"/>
      <c r="CU50" s="1105"/>
      <c r="CV50" s="1105" t="s">
        <v>253</v>
      </c>
      <c r="CW50" s="1105"/>
      <c r="CX50" s="1105"/>
      <c r="CY50" s="1105"/>
      <c r="CZ50" s="1105"/>
      <c r="DA50" s="1105"/>
      <c r="DB50" s="1105"/>
      <c r="DC50" s="1105"/>
    </row>
    <row r="51" spans="1:109" ht="13.5" customHeight="1" x14ac:dyDescent="0.15">
      <c r="B51" s="80"/>
      <c r="G51" s="1106"/>
      <c r="H51" s="1106"/>
      <c r="I51" s="1107"/>
      <c r="J51" s="1107"/>
      <c r="K51" s="1108"/>
      <c r="L51" s="1108"/>
      <c r="M51" s="1108"/>
      <c r="N51" s="1108"/>
      <c r="AM51" s="1098"/>
      <c r="AN51" s="1109" t="s">
        <v>547</v>
      </c>
      <c r="AO51" s="1109"/>
      <c r="AP51" s="1109"/>
      <c r="AQ51" s="1109"/>
      <c r="AR51" s="1109"/>
      <c r="AS51" s="1109"/>
      <c r="AT51" s="1109"/>
      <c r="AU51" s="1109"/>
      <c r="AV51" s="1109"/>
      <c r="AW51" s="1109"/>
      <c r="AX51" s="1109"/>
      <c r="AY51" s="1109"/>
      <c r="AZ51" s="1109"/>
      <c r="BA51" s="1109"/>
      <c r="BB51" s="1109" t="s">
        <v>548</v>
      </c>
      <c r="BC51" s="1109"/>
      <c r="BD51" s="1109"/>
      <c r="BE51" s="1109"/>
      <c r="BF51" s="1109"/>
      <c r="BG51" s="1109"/>
      <c r="BH51" s="1109"/>
      <c r="BI51" s="1109"/>
      <c r="BJ51" s="1109"/>
      <c r="BK51" s="1109"/>
      <c r="BL51" s="1109"/>
      <c r="BM51" s="1109"/>
      <c r="BN51" s="1109"/>
      <c r="BO51" s="1109"/>
      <c r="BP51" s="1110">
        <v>123</v>
      </c>
      <c r="BQ51" s="1110"/>
      <c r="BR51" s="1110"/>
      <c r="BS51" s="1110"/>
      <c r="BT51" s="1110"/>
      <c r="BU51" s="1110"/>
      <c r="BV51" s="1110"/>
      <c r="BW51" s="1110"/>
      <c r="BX51" s="1110">
        <v>114.6</v>
      </c>
      <c r="BY51" s="1110"/>
      <c r="BZ51" s="1110"/>
      <c r="CA51" s="1110"/>
      <c r="CB51" s="1110"/>
      <c r="CC51" s="1110"/>
      <c r="CD51" s="1110"/>
      <c r="CE51" s="1110"/>
      <c r="CF51" s="1110">
        <v>101.5</v>
      </c>
      <c r="CG51" s="1110"/>
      <c r="CH51" s="1110"/>
      <c r="CI51" s="1110"/>
      <c r="CJ51" s="1110"/>
      <c r="CK51" s="1110"/>
      <c r="CL51" s="1110"/>
      <c r="CM51" s="1110"/>
      <c r="CN51" s="1110">
        <v>93.8</v>
      </c>
      <c r="CO51" s="1110"/>
      <c r="CP51" s="1110"/>
      <c r="CQ51" s="1110"/>
      <c r="CR51" s="1110"/>
      <c r="CS51" s="1110"/>
      <c r="CT51" s="1110"/>
      <c r="CU51" s="1110"/>
      <c r="CV51" s="1110">
        <v>89.1</v>
      </c>
      <c r="CW51" s="1110"/>
      <c r="CX51" s="1110"/>
      <c r="CY51" s="1110"/>
      <c r="CZ51" s="1110"/>
      <c r="DA51" s="1110"/>
      <c r="DB51" s="1110"/>
      <c r="DC51" s="1110"/>
    </row>
    <row r="52" spans="1:109" x14ac:dyDescent="0.15">
      <c r="B52" s="80"/>
      <c r="G52" s="1106"/>
      <c r="H52" s="1106"/>
      <c r="I52" s="1107"/>
      <c r="J52" s="1107"/>
      <c r="K52" s="1108"/>
      <c r="L52" s="1108"/>
      <c r="M52" s="1108"/>
      <c r="N52" s="1108"/>
      <c r="AM52" s="1098"/>
      <c r="AN52" s="1109"/>
      <c r="AO52" s="1109"/>
      <c r="AP52" s="1109"/>
      <c r="AQ52" s="1109"/>
      <c r="AR52" s="1109"/>
      <c r="AS52" s="1109"/>
      <c r="AT52" s="1109"/>
      <c r="AU52" s="1109"/>
      <c r="AV52" s="1109"/>
      <c r="AW52" s="1109"/>
      <c r="AX52" s="1109"/>
      <c r="AY52" s="1109"/>
      <c r="AZ52" s="1109"/>
      <c r="BA52" s="1109"/>
      <c r="BB52" s="1109"/>
      <c r="BC52" s="1109"/>
      <c r="BD52" s="1109"/>
      <c r="BE52" s="1109"/>
      <c r="BF52" s="1109"/>
      <c r="BG52" s="1109"/>
      <c r="BH52" s="1109"/>
      <c r="BI52" s="1109"/>
      <c r="BJ52" s="1109"/>
      <c r="BK52" s="1109"/>
      <c r="BL52" s="1109"/>
      <c r="BM52" s="1109"/>
      <c r="BN52" s="1109"/>
      <c r="BO52" s="1109"/>
      <c r="BP52" s="1110"/>
      <c r="BQ52" s="1110"/>
      <c r="BR52" s="1110"/>
      <c r="BS52" s="1110"/>
      <c r="BT52" s="1110"/>
      <c r="BU52" s="1110"/>
      <c r="BV52" s="1110"/>
      <c r="BW52" s="1110"/>
      <c r="BX52" s="1110"/>
      <c r="BY52" s="1110"/>
      <c r="BZ52" s="1110"/>
      <c r="CA52" s="1110"/>
      <c r="CB52" s="1110"/>
      <c r="CC52" s="1110"/>
      <c r="CD52" s="1110"/>
      <c r="CE52" s="1110"/>
      <c r="CF52" s="1110"/>
      <c r="CG52" s="1110"/>
      <c r="CH52" s="1110"/>
      <c r="CI52" s="1110"/>
      <c r="CJ52" s="1110"/>
      <c r="CK52" s="1110"/>
      <c r="CL52" s="1110"/>
      <c r="CM52" s="1110"/>
      <c r="CN52" s="1110"/>
      <c r="CO52" s="1110"/>
      <c r="CP52" s="1110"/>
      <c r="CQ52" s="1110"/>
      <c r="CR52" s="1110"/>
      <c r="CS52" s="1110"/>
      <c r="CT52" s="1110"/>
      <c r="CU52" s="1110"/>
      <c r="CV52" s="1110"/>
      <c r="CW52" s="1110"/>
      <c r="CX52" s="1110"/>
      <c r="CY52" s="1110"/>
      <c r="CZ52" s="1110"/>
      <c r="DA52" s="1110"/>
      <c r="DB52" s="1110"/>
      <c r="DC52" s="1110"/>
    </row>
    <row r="53" spans="1:109" x14ac:dyDescent="0.15">
      <c r="A53" s="1088"/>
      <c r="B53" s="80"/>
      <c r="G53" s="1106"/>
      <c r="H53" s="1106"/>
      <c r="I53" s="1099"/>
      <c r="J53" s="1099"/>
      <c r="K53" s="1108"/>
      <c r="L53" s="1108"/>
      <c r="M53" s="1108"/>
      <c r="N53" s="1108"/>
      <c r="AM53" s="1098"/>
      <c r="AN53" s="1109"/>
      <c r="AO53" s="1109"/>
      <c r="AP53" s="1109"/>
      <c r="AQ53" s="1109"/>
      <c r="AR53" s="1109"/>
      <c r="AS53" s="1109"/>
      <c r="AT53" s="1109"/>
      <c r="AU53" s="1109"/>
      <c r="AV53" s="1109"/>
      <c r="AW53" s="1109"/>
      <c r="AX53" s="1109"/>
      <c r="AY53" s="1109"/>
      <c r="AZ53" s="1109"/>
      <c r="BA53" s="1109"/>
      <c r="BB53" s="1109" t="s">
        <v>549</v>
      </c>
      <c r="BC53" s="1109"/>
      <c r="BD53" s="1109"/>
      <c r="BE53" s="1109"/>
      <c r="BF53" s="1109"/>
      <c r="BG53" s="1109"/>
      <c r="BH53" s="1109"/>
      <c r="BI53" s="1109"/>
      <c r="BJ53" s="1109"/>
      <c r="BK53" s="1109"/>
      <c r="BL53" s="1109"/>
      <c r="BM53" s="1109"/>
      <c r="BN53" s="1109"/>
      <c r="BO53" s="1109"/>
      <c r="BP53" s="1110">
        <v>67.900000000000006</v>
      </c>
      <c r="BQ53" s="1110"/>
      <c r="BR53" s="1110"/>
      <c r="BS53" s="1110"/>
      <c r="BT53" s="1110"/>
      <c r="BU53" s="1110"/>
      <c r="BV53" s="1110"/>
      <c r="BW53" s="1110"/>
      <c r="BX53" s="1110">
        <v>69.599999999999994</v>
      </c>
      <c r="BY53" s="1110"/>
      <c r="BZ53" s="1110"/>
      <c r="CA53" s="1110"/>
      <c r="CB53" s="1110"/>
      <c r="CC53" s="1110"/>
      <c r="CD53" s="1110"/>
      <c r="CE53" s="1110"/>
      <c r="CF53" s="1110">
        <v>71.900000000000006</v>
      </c>
      <c r="CG53" s="1110"/>
      <c r="CH53" s="1110"/>
      <c r="CI53" s="1110"/>
      <c r="CJ53" s="1110"/>
      <c r="CK53" s="1110"/>
      <c r="CL53" s="1110"/>
      <c r="CM53" s="1110"/>
      <c r="CN53" s="1110">
        <v>73.599999999999994</v>
      </c>
      <c r="CO53" s="1110"/>
      <c r="CP53" s="1110"/>
      <c r="CQ53" s="1110"/>
      <c r="CR53" s="1110"/>
      <c r="CS53" s="1110"/>
      <c r="CT53" s="1110"/>
      <c r="CU53" s="1110"/>
      <c r="CV53" s="1110">
        <v>73.2</v>
      </c>
      <c r="CW53" s="1110"/>
      <c r="CX53" s="1110"/>
      <c r="CY53" s="1110"/>
      <c r="CZ53" s="1110"/>
      <c r="DA53" s="1110"/>
      <c r="DB53" s="1110"/>
      <c r="DC53" s="1110"/>
    </row>
    <row r="54" spans="1:109" x14ac:dyDescent="0.15">
      <c r="A54" s="1088"/>
      <c r="B54" s="80"/>
      <c r="G54" s="1106"/>
      <c r="H54" s="1106"/>
      <c r="I54" s="1099"/>
      <c r="J54" s="1099"/>
      <c r="K54" s="1108"/>
      <c r="L54" s="1108"/>
      <c r="M54" s="1108"/>
      <c r="N54" s="1108"/>
      <c r="AM54" s="1098"/>
      <c r="AN54" s="1109"/>
      <c r="AO54" s="1109"/>
      <c r="AP54" s="1109"/>
      <c r="AQ54" s="1109"/>
      <c r="AR54" s="1109"/>
      <c r="AS54" s="1109"/>
      <c r="AT54" s="1109"/>
      <c r="AU54" s="1109"/>
      <c r="AV54" s="1109"/>
      <c r="AW54" s="1109"/>
      <c r="AX54" s="1109"/>
      <c r="AY54" s="1109"/>
      <c r="AZ54" s="1109"/>
      <c r="BA54" s="1109"/>
      <c r="BB54" s="1109"/>
      <c r="BC54" s="1109"/>
      <c r="BD54" s="1109"/>
      <c r="BE54" s="1109"/>
      <c r="BF54" s="1109"/>
      <c r="BG54" s="1109"/>
      <c r="BH54" s="1109"/>
      <c r="BI54" s="1109"/>
      <c r="BJ54" s="1109"/>
      <c r="BK54" s="1109"/>
      <c r="BL54" s="1109"/>
      <c r="BM54" s="1109"/>
      <c r="BN54" s="1109"/>
      <c r="BO54" s="1109"/>
      <c r="BP54" s="1110"/>
      <c r="BQ54" s="1110"/>
      <c r="BR54" s="1110"/>
      <c r="BS54" s="1110"/>
      <c r="BT54" s="1110"/>
      <c r="BU54" s="1110"/>
      <c r="BV54" s="1110"/>
      <c r="BW54" s="1110"/>
      <c r="BX54" s="1110"/>
      <c r="BY54" s="1110"/>
      <c r="BZ54" s="1110"/>
      <c r="CA54" s="1110"/>
      <c r="CB54" s="1110"/>
      <c r="CC54" s="1110"/>
      <c r="CD54" s="1110"/>
      <c r="CE54" s="1110"/>
      <c r="CF54" s="1110"/>
      <c r="CG54" s="1110"/>
      <c r="CH54" s="1110"/>
      <c r="CI54" s="1110"/>
      <c r="CJ54" s="1110"/>
      <c r="CK54" s="1110"/>
      <c r="CL54" s="1110"/>
      <c r="CM54" s="1110"/>
      <c r="CN54" s="1110"/>
      <c r="CO54" s="1110"/>
      <c r="CP54" s="1110"/>
      <c r="CQ54" s="1110"/>
      <c r="CR54" s="1110"/>
      <c r="CS54" s="1110"/>
      <c r="CT54" s="1110"/>
      <c r="CU54" s="1110"/>
      <c r="CV54" s="1110"/>
      <c r="CW54" s="1110"/>
      <c r="CX54" s="1110"/>
      <c r="CY54" s="1110"/>
      <c r="CZ54" s="1110"/>
      <c r="DA54" s="1110"/>
      <c r="DB54" s="1110"/>
      <c r="DC54" s="1110"/>
    </row>
    <row r="55" spans="1:109" x14ac:dyDescent="0.15">
      <c r="A55" s="1088"/>
      <c r="B55" s="80"/>
      <c r="G55" s="1099"/>
      <c r="H55" s="1099"/>
      <c r="I55" s="1099"/>
      <c r="J55" s="1099"/>
      <c r="K55" s="1108"/>
      <c r="L55" s="1108"/>
      <c r="M55" s="1108"/>
      <c r="N55" s="1108"/>
      <c r="AN55" s="1105" t="s">
        <v>550</v>
      </c>
      <c r="AO55" s="1105"/>
      <c r="AP55" s="1105"/>
      <c r="AQ55" s="1105"/>
      <c r="AR55" s="1105"/>
      <c r="AS55" s="1105"/>
      <c r="AT55" s="1105"/>
      <c r="AU55" s="1105"/>
      <c r="AV55" s="1105"/>
      <c r="AW55" s="1105"/>
      <c r="AX55" s="1105"/>
      <c r="AY55" s="1105"/>
      <c r="AZ55" s="1105"/>
      <c r="BA55" s="1105"/>
      <c r="BB55" s="1109" t="s">
        <v>548</v>
      </c>
      <c r="BC55" s="1109"/>
      <c r="BD55" s="1109"/>
      <c r="BE55" s="1109"/>
      <c r="BF55" s="1109"/>
      <c r="BG55" s="1109"/>
      <c r="BH55" s="1109"/>
      <c r="BI55" s="1109"/>
      <c r="BJ55" s="1109"/>
      <c r="BK55" s="1109"/>
      <c r="BL55" s="1109"/>
      <c r="BM55" s="1109"/>
      <c r="BN55" s="1109"/>
      <c r="BO55" s="1109"/>
      <c r="BP55" s="1110">
        <v>10.4</v>
      </c>
      <c r="BQ55" s="1110"/>
      <c r="BR55" s="1110"/>
      <c r="BS55" s="1110"/>
      <c r="BT55" s="1110"/>
      <c r="BU55" s="1110"/>
      <c r="BV55" s="1110"/>
      <c r="BW55" s="1110"/>
      <c r="BX55" s="1110">
        <v>10.9</v>
      </c>
      <c r="BY55" s="1110"/>
      <c r="BZ55" s="1110"/>
      <c r="CA55" s="1110"/>
      <c r="CB55" s="1110"/>
      <c r="CC55" s="1110"/>
      <c r="CD55" s="1110"/>
      <c r="CE55" s="1110"/>
      <c r="CF55" s="1110">
        <v>4.5999999999999996</v>
      </c>
      <c r="CG55" s="1110"/>
      <c r="CH55" s="1110"/>
      <c r="CI55" s="1110"/>
      <c r="CJ55" s="1110"/>
      <c r="CK55" s="1110"/>
      <c r="CL55" s="1110"/>
      <c r="CM55" s="1110"/>
      <c r="CN55" s="1110">
        <v>1.6</v>
      </c>
      <c r="CO55" s="1110"/>
      <c r="CP55" s="1110"/>
      <c r="CQ55" s="1110"/>
      <c r="CR55" s="1110"/>
      <c r="CS55" s="1110"/>
      <c r="CT55" s="1110"/>
      <c r="CU55" s="1110"/>
      <c r="CV55" s="1110">
        <v>0</v>
      </c>
      <c r="CW55" s="1110"/>
      <c r="CX55" s="1110"/>
      <c r="CY55" s="1110"/>
      <c r="CZ55" s="1110"/>
      <c r="DA55" s="1110"/>
      <c r="DB55" s="1110"/>
      <c r="DC55" s="1110"/>
    </row>
    <row r="56" spans="1:109" x14ac:dyDescent="0.15">
      <c r="A56" s="1088"/>
      <c r="B56" s="80"/>
      <c r="G56" s="1099"/>
      <c r="H56" s="1099"/>
      <c r="I56" s="1099"/>
      <c r="J56" s="1099"/>
      <c r="K56" s="1108"/>
      <c r="L56" s="1108"/>
      <c r="M56" s="1108"/>
      <c r="N56" s="1108"/>
      <c r="AN56" s="1105"/>
      <c r="AO56" s="1105"/>
      <c r="AP56" s="1105"/>
      <c r="AQ56" s="1105"/>
      <c r="AR56" s="1105"/>
      <c r="AS56" s="1105"/>
      <c r="AT56" s="1105"/>
      <c r="AU56" s="1105"/>
      <c r="AV56" s="1105"/>
      <c r="AW56" s="1105"/>
      <c r="AX56" s="1105"/>
      <c r="AY56" s="1105"/>
      <c r="AZ56" s="1105"/>
      <c r="BA56" s="1105"/>
      <c r="BB56" s="1109"/>
      <c r="BC56" s="1109"/>
      <c r="BD56" s="1109"/>
      <c r="BE56" s="1109"/>
      <c r="BF56" s="1109"/>
      <c r="BG56" s="1109"/>
      <c r="BH56" s="1109"/>
      <c r="BI56" s="1109"/>
      <c r="BJ56" s="1109"/>
      <c r="BK56" s="1109"/>
      <c r="BL56" s="1109"/>
      <c r="BM56" s="1109"/>
      <c r="BN56" s="1109"/>
      <c r="BO56" s="1109"/>
      <c r="BP56" s="1110"/>
      <c r="BQ56" s="1110"/>
      <c r="BR56" s="1110"/>
      <c r="BS56" s="1110"/>
      <c r="BT56" s="1110"/>
      <c r="BU56" s="1110"/>
      <c r="BV56" s="1110"/>
      <c r="BW56" s="1110"/>
      <c r="BX56" s="1110"/>
      <c r="BY56" s="1110"/>
      <c r="BZ56" s="1110"/>
      <c r="CA56" s="1110"/>
      <c r="CB56" s="1110"/>
      <c r="CC56" s="1110"/>
      <c r="CD56" s="1110"/>
      <c r="CE56" s="1110"/>
      <c r="CF56" s="1110"/>
      <c r="CG56" s="1110"/>
      <c r="CH56" s="1110"/>
      <c r="CI56" s="1110"/>
      <c r="CJ56" s="1110"/>
      <c r="CK56" s="1110"/>
      <c r="CL56" s="1110"/>
      <c r="CM56" s="1110"/>
      <c r="CN56" s="1110"/>
      <c r="CO56" s="1110"/>
      <c r="CP56" s="1110"/>
      <c r="CQ56" s="1110"/>
      <c r="CR56" s="1110"/>
      <c r="CS56" s="1110"/>
      <c r="CT56" s="1110"/>
      <c r="CU56" s="1110"/>
      <c r="CV56" s="1110"/>
      <c r="CW56" s="1110"/>
      <c r="CX56" s="1110"/>
      <c r="CY56" s="1110"/>
      <c r="CZ56" s="1110"/>
      <c r="DA56" s="1110"/>
      <c r="DB56" s="1110"/>
      <c r="DC56" s="1110"/>
    </row>
    <row r="57" spans="1:109" s="1088" customFormat="1" x14ac:dyDescent="0.15">
      <c r="B57" s="1111"/>
      <c r="G57" s="1099"/>
      <c r="H57" s="1099"/>
      <c r="I57" s="1112"/>
      <c r="J57" s="1112"/>
      <c r="K57" s="1108"/>
      <c r="L57" s="1108"/>
      <c r="M57" s="1108"/>
      <c r="N57" s="1108"/>
      <c r="AM57" s="90"/>
      <c r="AN57" s="1105"/>
      <c r="AO57" s="1105"/>
      <c r="AP57" s="1105"/>
      <c r="AQ57" s="1105"/>
      <c r="AR57" s="1105"/>
      <c r="AS57" s="1105"/>
      <c r="AT57" s="1105"/>
      <c r="AU57" s="1105"/>
      <c r="AV57" s="1105"/>
      <c r="AW57" s="1105"/>
      <c r="AX57" s="1105"/>
      <c r="AY57" s="1105"/>
      <c r="AZ57" s="1105"/>
      <c r="BA57" s="1105"/>
      <c r="BB57" s="1109" t="s">
        <v>549</v>
      </c>
      <c r="BC57" s="1109"/>
      <c r="BD57" s="1109"/>
      <c r="BE57" s="1109"/>
      <c r="BF57" s="1109"/>
      <c r="BG57" s="1109"/>
      <c r="BH57" s="1109"/>
      <c r="BI57" s="1109"/>
      <c r="BJ57" s="1109"/>
      <c r="BK57" s="1109"/>
      <c r="BL57" s="1109"/>
      <c r="BM57" s="1109"/>
      <c r="BN57" s="1109"/>
      <c r="BO57" s="1109"/>
      <c r="BP57" s="1110">
        <v>61.3</v>
      </c>
      <c r="BQ57" s="1110"/>
      <c r="BR57" s="1110"/>
      <c r="BS57" s="1110"/>
      <c r="BT57" s="1110"/>
      <c r="BU57" s="1110"/>
      <c r="BV57" s="1110"/>
      <c r="BW57" s="1110"/>
      <c r="BX57" s="1110">
        <v>62.2</v>
      </c>
      <c r="BY57" s="1110"/>
      <c r="BZ57" s="1110"/>
      <c r="CA57" s="1110"/>
      <c r="CB57" s="1110"/>
      <c r="CC57" s="1110"/>
      <c r="CD57" s="1110"/>
      <c r="CE57" s="1110"/>
      <c r="CF57" s="1110">
        <v>61.3</v>
      </c>
      <c r="CG57" s="1110"/>
      <c r="CH57" s="1110"/>
      <c r="CI57" s="1110"/>
      <c r="CJ57" s="1110"/>
      <c r="CK57" s="1110"/>
      <c r="CL57" s="1110"/>
      <c r="CM57" s="1110"/>
      <c r="CN57" s="1110">
        <v>62.4</v>
      </c>
      <c r="CO57" s="1110"/>
      <c r="CP57" s="1110"/>
      <c r="CQ57" s="1110"/>
      <c r="CR57" s="1110"/>
      <c r="CS57" s="1110"/>
      <c r="CT57" s="1110"/>
      <c r="CU57" s="1110"/>
      <c r="CV57" s="1110">
        <v>63.5</v>
      </c>
      <c r="CW57" s="1110"/>
      <c r="CX57" s="1110"/>
      <c r="CY57" s="1110"/>
      <c r="CZ57" s="1110"/>
      <c r="DA57" s="1110"/>
      <c r="DB57" s="1110"/>
      <c r="DC57" s="1110"/>
      <c r="DD57" s="1113"/>
      <c r="DE57" s="1111"/>
    </row>
    <row r="58" spans="1:109" s="1088" customFormat="1" x14ac:dyDescent="0.15">
      <c r="A58" s="90"/>
      <c r="B58" s="1111"/>
      <c r="G58" s="1099"/>
      <c r="H58" s="1099"/>
      <c r="I58" s="1112"/>
      <c r="J58" s="1112"/>
      <c r="K58" s="1108"/>
      <c r="L58" s="1108"/>
      <c r="M58" s="1108"/>
      <c r="N58" s="1108"/>
      <c r="AM58" s="90"/>
      <c r="AN58" s="1105"/>
      <c r="AO58" s="1105"/>
      <c r="AP58" s="1105"/>
      <c r="AQ58" s="1105"/>
      <c r="AR58" s="1105"/>
      <c r="AS58" s="1105"/>
      <c r="AT58" s="1105"/>
      <c r="AU58" s="1105"/>
      <c r="AV58" s="1105"/>
      <c r="AW58" s="1105"/>
      <c r="AX58" s="1105"/>
      <c r="AY58" s="1105"/>
      <c r="AZ58" s="1105"/>
      <c r="BA58" s="1105"/>
      <c r="BB58" s="1109"/>
      <c r="BC58" s="1109"/>
      <c r="BD58" s="1109"/>
      <c r="BE58" s="1109"/>
      <c r="BF58" s="1109"/>
      <c r="BG58" s="1109"/>
      <c r="BH58" s="1109"/>
      <c r="BI58" s="1109"/>
      <c r="BJ58" s="1109"/>
      <c r="BK58" s="1109"/>
      <c r="BL58" s="1109"/>
      <c r="BM58" s="1109"/>
      <c r="BN58" s="1109"/>
      <c r="BO58" s="1109"/>
      <c r="BP58" s="1110"/>
      <c r="BQ58" s="1110"/>
      <c r="BR58" s="1110"/>
      <c r="BS58" s="1110"/>
      <c r="BT58" s="1110"/>
      <c r="BU58" s="1110"/>
      <c r="BV58" s="1110"/>
      <c r="BW58" s="1110"/>
      <c r="BX58" s="1110"/>
      <c r="BY58" s="1110"/>
      <c r="BZ58" s="1110"/>
      <c r="CA58" s="1110"/>
      <c r="CB58" s="1110"/>
      <c r="CC58" s="1110"/>
      <c r="CD58" s="1110"/>
      <c r="CE58" s="1110"/>
      <c r="CF58" s="1110"/>
      <c r="CG58" s="1110"/>
      <c r="CH58" s="1110"/>
      <c r="CI58" s="1110"/>
      <c r="CJ58" s="1110"/>
      <c r="CK58" s="1110"/>
      <c r="CL58" s="1110"/>
      <c r="CM58" s="1110"/>
      <c r="CN58" s="1110"/>
      <c r="CO58" s="1110"/>
      <c r="CP58" s="1110"/>
      <c r="CQ58" s="1110"/>
      <c r="CR58" s="1110"/>
      <c r="CS58" s="1110"/>
      <c r="CT58" s="1110"/>
      <c r="CU58" s="1110"/>
      <c r="CV58" s="1110"/>
      <c r="CW58" s="1110"/>
      <c r="CX58" s="1110"/>
      <c r="CY58" s="1110"/>
      <c r="CZ58" s="1110"/>
      <c r="DA58" s="1110"/>
      <c r="DB58" s="1110"/>
      <c r="DC58" s="1110"/>
      <c r="DD58" s="1113"/>
      <c r="DE58" s="1111"/>
    </row>
    <row r="59" spans="1:109" s="1088" customFormat="1" x14ac:dyDescent="0.15">
      <c r="A59" s="90"/>
      <c r="B59" s="1111"/>
      <c r="K59" s="1114"/>
      <c r="L59" s="1114"/>
      <c r="M59" s="1114"/>
      <c r="N59" s="1114"/>
      <c r="AQ59" s="1114"/>
      <c r="AR59" s="1114"/>
      <c r="AS59" s="1114"/>
      <c r="AT59" s="1114"/>
      <c r="BC59" s="1114"/>
      <c r="BD59" s="1114"/>
      <c r="BE59" s="1114"/>
      <c r="BF59" s="1114"/>
      <c r="BO59" s="1114"/>
      <c r="BP59" s="1114"/>
      <c r="BQ59" s="1114"/>
      <c r="BR59" s="1114"/>
      <c r="CA59" s="1114"/>
      <c r="CB59" s="1114"/>
      <c r="CC59" s="1114"/>
      <c r="CD59" s="1114"/>
      <c r="CM59" s="1114"/>
      <c r="CN59" s="1114"/>
      <c r="CO59" s="1114"/>
      <c r="CP59" s="1114"/>
      <c r="CY59" s="1114"/>
      <c r="CZ59" s="1114"/>
      <c r="DA59" s="1114"/>
      <c r="DB59" s="1114"/>
      <c r="DC59" s="1114"/>
      <c r="DD59" s="1113"/>
      <c r="DE59" s="1111"/>
    </row>
    <row r="60" spans="1:109" s="1088" customFormat="1" x14ac:dyDescent="0.15">
      <c r="A60" s="90"/>
      <c r="B60" s="1111"/>
      <c r="K60" s="1114"/>
      <c r="L60" s="1114"/>
      <c r="M60" s="1114"/>
      <c r="N60" s="1114"/>
      <c r="AQ60" s="1114"/>
      <c r="AR60" s="1114"/>
      <c r="AS60" s="1114"/>
      <c r="AT60" s="1114"/>
      <c r="BC60" s="1114"/>
      <c r="BD60" s="1114"/>
      <c r="BE60" s="1114"/>
      <c r="BF60" s="1114"/>
      <c r="BO60" s="1114"/>
      <c r="BP60" s="1114"/>
      <c r="BQ60" s="1114"/>
      <c r="BR60" s="1114"/>
      <c r="CA60" s="1114"/>
      <c r="CB60" s="1114"/>
      <c r="CC60" s="1114"/>
      <c r="CD60" s="1114"/>
      <c r="CM60" s="1114"/>
      <c r="CN60" s="1114"/>
      <c r="CO60" s="1114"/>
      <c r="CP60" s="1114"/>
      <c r="CY60" s="1114"/>
      <c r="CZ60" s="1114"/>
      <c r="DA60" s="1114"/>
      <c r="DB60" s="1114"/>
      <c r="DC60" s="1114"/>
      <c r="DD60" s="1113"/>
      <c r="DE60" s="1111"/>
    </row>
    <row r="61" spans="1:109" s="1088" customFormat="1" x14ac:dyDescent="0.15">
      <c r="A61" s="90"/>
      <c r="B61" s="1115"/>
      <c r="C61" s="1116"/>
      <c r="D61" s="1116"/>
      <c r="E61" s="1116"/>
      <c r="F61" s="1116"/>
      <c r="G61" s="1116"/>
      <c r="H61" s="1116"/>
      <c r="I61" s="1116"/>
      <c r="J61" s="1116"/>
      <c r="K61" s="1116"/>
      <c r="L61" s="1116"/>
      <c r="M61" s="1117"/>
      <c r="N61" s="1117"/>
      <c r="O61" s="1116"/>
      <c r="P61" s="1116"/>
      <c r="Q61" s="1116"/>
      <c r="R61" s="1116"/>
      <c r="S61" s="1116"/>
      <c r="T61" s="1116"/>
      <c r="U61" s="1116"/>
      <c r="V61" s="1116"/>
      <c r="W61" s="1116"/>
      <c r="X61" s="1116"/>
      <c r="Y61" s="1116"/>
      <c r="Z61" s="1116"/>
      <c r="AA61" s="1116"/>
      <c r="AB61" s="1116"/>
      <c r="AC61" s="1116"/>
      <c r="AD61" s="1116"/>
      <c r="AE61" s="1116"/>
      <c r="AF61" s="1116"/>
      <c r="AG61" s="1116"/>
      <c r="AH61" s="1116"/>
      <c r="AI61" s="1116"/>
      <c r="AJ61" s="1116"/>
      <c r="AK61" s="1116"/>
      <c r="AL61" s="1116"/>
      <c r="AM61" s="1116"/>
      <c r="AN61" s="1116"/>
      <c r="AO61" s="1116"/>
      <c r="AP61" s="1116"/>
      <c r="AQ61" s="1116"/>
      <c r="AR61" s="1116"/>
      <c r="AS61" s="1117"/>
      <c r="AT61" s="1117"/>
      <c r="AU61" s="1116"/>
      <c r="AV61" s="1116"/>
      <c r="AW61" s="1116"/>
      <c r="AX61" s="1116"/>
      <c r="AY61" s="1116"/>
      <c r="AZ61" s="1116"/>
      <c r="BA61" s="1116"/>
      <c r="BB61" s="1116"/>
      <c r="BC61" s="1116"/>
      <c r="BD61" s="1116"/>
      <c r="BE61" s="1117"/>
      <c r="BF61" s="1117"/>
      <c r="BG61" s="1116"/>
      <c r="BH61" s="1116"/>
      <c r="BI61" s="1116"/>
      <c r="BJ61" s="1116"/>
      <c r="BK61" s="1116"/>
      <c r="BL61" s="1116"/>
      <c r="BM61" s="1116"/>
      <c r="BN61" s="1116"/>
      <c r="BO61" s="1116"/>
      <c r="BP61" s="1116"/>
      <c r="BQ61" s="1117"/>
      <c r="BR61" s="1117"/>
      <c r="BS61" s="1116"/>
      <c r="BT61" s="1116"/>
      <c r="BU61" s="1116"/>
      <c r="BV61" s="1116"/>
      <c r="BW61" s="1116"/>
      <c r="BX61" s="1116"/>
      <c r="BY61" s="1116"/>
      <c r="BZ61" s="1116"/>
      <c r="CA61" s="1116"/>
      <c r="CB61" s="1116"/>
      <c r="CC61" s="1117"/>
      <c r="CD61" s="1117"/>
      <c r="CE61" s="1116"/>
      <c r="CF61" s="1116"/>
      <c r="CG61" s="1116"/>
      <c r="CH61" s="1116"/>
      <c r="CI61" s="1116"/>
      <c r="CJ61" s="1116"/>
      <c r="CK61" s="1116"/>
      <c r="CL61" s="1116"/>
      <c r="CM61" s="1116"/>
      <c r="CN61" s="1116"/>
      <c r="CO61" s="1117"/>
      <c r="CP61" s="1117"/>
      <c r="CQ61" s="1116"/>
      <c r="CR61" s="1116"/>
      <c r="CS61" s="1116"/>
      <c r="CT61" s="1116"/>
      <c r="CU61" s="1116"/>
      <c r="CV61" s="1116"/>
      <c r="CW61" s="1116"/>
      <c r="CX61" s="1116"/>
      <c r="CY61" s="1116"/>
      <c r="CZ61" s="1116"/>
      <c r="DA61" s="1117"/>
      <c r="DB61" s="1117"/>
      <c r="DC61" s="1117"/>
      <c r="DD61" s="1118"/>
      <c r="DE61" s="1111"/>
    </row>
    <row r="62" spans="1:109" x14ac:dyDescent="0.15">
      <c r="B62" s="1086"/>
      <c r="C62" s="1086"/>
      <c r="D62" s="1086"/>
      <c r="E62" s="1086"/>
      <c r="F62" s="1086"/>
      <c r="G62" s="1086"/>
      <c r="H62" s="1086"/>
      <c r="I62" s="1086"/>
      <c r="J62" s="1086"/>
      <c r="K62" s="1086"/>
      <c r="L62" s="1086"/>
      <c r="M62" s="1086"/>
      <c r="N62" s="1086"/>
      <c r="O62" s="1086"/>
      <c r="P62" s="1086"/>
      <c r="Q62" s="1086"/>
      <c r="R62" s="1086"/>
      <c r="S62" s="1086"/>
      <c r="T62" s="1086"/>
      <c r="U62" s="1086"/>
      <c r="V62" s="1086"/>
      <c r="W62" s="1086"/>
      <c r="X62" s="1086"/>
      <c r="Y62" s="1086"/>
      <c r="Z62" s="1086"/>
      <c r="AA62" s="1086"/>
      <c r="AB62" s="1086"/>
      <c r="AC62" s="1086"/>
      <c r="AD62" s="1086"/>
      <c r="AE62" s="1086"/>
      <c r="AF62" s="1086"/>
      <c r="AG62" s="1086"/>
      <c r="AH62" s="1086"/>
      <c r="AI62" s="1086"/>
      <c r="AJ62" s="1086"/>
      <c r="AK62" s="1086"/>
      <c r="AL62" s="1086"/>
      <c r="AM62" s="1086"/>
      <c r="AN62" s="1086"/>
      <c r="AO62" s="1086"/>
      <c r="AP62" s="1086"/>
      <c r="AQ62" s="1086"/>
      <c r="AR62" s="1086"/>
      <c r="AS62" s="1086"/>
      <c r="AT62" s="1086"/>
      <c r="AU62" s="1086"/>
      <c r="AV62" s="1086"/>
      <c r="AW62" s="1086"/>
      <c r="AX62" s="1086"/>
      <c r="AY62" s="1086"/>
      <c r="AZ62" s="1086"/>
      <c r="BA62" s="1086"/>
      <c r="BB62" s="1086"/>
      <c r="BC62" s="1086"/>
      <c r="BD62" s="1086"/>
      <c r="BE62" s="1086"/>
      <c r="BF62" s="1086"/>
      <c r="BG62" s="1086"/>
      <c r="BH62" s="1086"/>
      <c r="BI62" s="1086"/>
      <c r="BJ62" s="1086"/>
      <c r="BK62" s="1086"/>
      <c r="BL62" s="1086"/>
      <c r="BM62" s="1086"/>
      <c r="BN62" s="1086"/>
      <c r="BO62" s="1086"/>
      <c r="BP62" s="1086"/>
      <c r="BQ62" s="1086"/>
      <c r="BR62" s="1086"/>
      <c r="BS62" s="1086"/>
      <c r="BT62" s="1086"/>
      <c r="BU62" s="1086"/>
      <c r="BV62" s="1086"/>
      <c r="BW62" s="1086"/>
      <c r="BX62" s="1086"/>
      <c r="BY62" s="1086"/>
      <c r="BZ62" s="1086"/>
      <c r="CA62" s="1086"/>
      <c r="CB62" s="1086"/>
      <c r="CC62" s="1086"/>
      <c r="CD62" s="1086"/>
      <c r="CE62" s="1086"/>
      <c r="CF62" s="1086"/>
      <c r="CG62" s="1086"/>
      <c r="CH62" s="1086"/>
      <c r="CI62" s="1086"/>
      <c r="CJ62" s="1086"/>
      <c r="CK62" s="1086"/>
      <c r="CL62" s="1086"/>
      <c r="CM62" s="1086"/>
      <c r="CN62" s="1086"/>
      <c r="CO62" s="1086"/>
      <c r="CP62" s="1086"/>
      <c r="CQ62" s="1086"/>
      <c r="CR62" s="1086"/>
      <c r="CS62" s="1086"/>
      <c r="CT62" s="1086"/>
      <c r="CU62" s="1086"/>
      <c r="CV62" s="1086"/>
      <c r="CW62" s="1086"/>
      <c r="CX62" s="1086"/>
      <c r="CY62" s="1086"/>
      <c r="CZ62" s="1086"/>
      <c r="DA62" s="1086"/>
      <c r="DB62" s="1086"/>
      <c r="DC62" s="1086"/>
      <c r="DD62" s="1086"/>
      <c r="DE62" s="90"/>
    </row>
    <row r="63" spans="1:109" ht="17.25" x14ac:dyDescent="0.15">
      <c r="B63" s="88" t="s">
        <v>551</v>
      </c>
    </row>
    <row r="64" spans="1:109" x14ac:dyDescent="0.15">
      <c r="B64" s="80"/>
      <c r="G64" s="1087"/>
      <c r="N64" s="1119"/>
      <c r="AM64" s="1087"/>
      <c r="AN64" s="1087" t="s">
        <v>544</v>
      </c>
      <c r="AP64" s="1088"/>
      <c r="AQ64" s="1088"/>
      <c r="AR64" s="1088"/>
      <c r="AY64" s="1087"/>
      <c r="BA64" s="1088"/>
      <c r="BB64" s="1088"/>
      <c r="BC64" s="1088"/>
      <c r="BK64" s="1087"/>
      <c r="BM64" s="1088"/>
      <c r="BN64" s="1088"/>
      <c r="BO64" s="1088"/>
      <c r="BW64" s="1087"/>
      <c r="BY64" s="1088"/>
      <c r="BZ64" s="1088"/>
      <c r="CA64" s="1088"/>
      <c r="CI64" s="1087"/>
      <c r="CK64" s="1088"/>
      <c r="CL64" s="1088"/>
      <c r="CM64" s="1088"/>
      <c r="CU64" s="1087"/>
      <c r="CW64" s="1088"/>
      <c r="CX64" s="1088"/>
      <c r="CY64" s="1088"/>
    </row>
    <row r="65" spans="2:107" x14ac:dyDescent="0.15">
      <c r="B65" s="80"/>
      <c r="AN65" s="1089" t="s">
        <v>552</v>
      </c>
      <c r="AO65" s="1090"/>
      <c r="AP65" s="1090"/>
      <c r="AQ65" s="1090"/>
      <c r="AR65" s="1090"/>
      <c r="AS65" s="1090"/>
      <c r="AT65" s="1090"/>
      <c r="AU65" s="1090"/>
      <c r="AV65" s="1090"/>
      <c r="AW65" s="1090"/>
      <c r="AX65" s="1090"/>
      <c r="AY65" s="1090"/>
      <c r="AZ65" s="1090"/>
      <c r="BA65" s="1090"/>
      <c r="BB65" s="1090"/>
      <c r="BC65" s="1090"/>
      <c r="BD65" s="1090"/>
      <c r="BE65" s="1090"/>
      <c r="BF65" s="1090"/>
      <c r="BG65" s="1090"/>
      <c r="BH65" s="1090"/>
      <c r="BI65" s="1090"/>
      <c r="BJ65" s="1090"/>
      <c r="BK65" s="1090"/>
      <c r="BL65" s="1090"/>
      <c r="BM65" s="1090"/>
      <c r="BN65" s="1090"/>
      <c r="BO65" s="1090"/>
      <c r="BP65" s="1090"/>
      <c r="BQ65" s="1090"/>
      <c r="BR65" s="1090"/>
      <c r="BS65" s="1090"/>
      <c r="BT65" s="1090"/>
      <c r="BU65" s="1090"/>
      <c r="BV65" s="1090"/>
      <c r="BW65" s="1090"/>
      <c r="BX65" s="1090"/>
      <c r="BY65" s="1090"/>
      <c r="BZ65" s="1090"/>
      <c r="CA65" s="1090"/>
      <c r="CB65" s="1090"/>
      <c r="CC65" s="1090"/>
      <c r="CD65" s="1090"/>
      <c r="CE65" s="1090"/>
      <c r="CF65" s="1090"/>
      <c r="CG65" s="1090"/>
      <c r="CH65" s="1090"/>
      <c r="CI65" s="1090"/>
      <c r="CJ65" s="1090"/>
      <c r="CK65" s="1090"/>
      <c r="CL65" s="1090"/>
      <c r="CM65" s="1090"/>
      <c r="CN65" s="1090"/>
      <c r="CO65" s="1090"/>
      <c r="CP65" s="1090"/>
      <c r="CQ65" s="1090"/>
      <c r="CR65" s="1090"/>
      <c r="CS65" s="1090"/>
      <c r="CT65" s="1090"/>
      <c r="CU65" s="1090"/>
      <c r="CV65" s="1090"/>
      <c r="CW65" s="1090"/>
      <c r="CX65" s="1090"/>
      <c r="CY65" s="1090"/>
      <c r="CZ65" s="1090"/>
      <c r="DA65" s="1090"/>
      <c r="DB65" s="1090"/>
      <c r="DC65" s="1091"/>
    </row>
    <row r="66" spans="2:107" x14ac:dyDescent="0.15">
      <c r="B66" s="80"/>
      <c r="AN66" s="1092"/>
      <c r="AO66" s="1093"/>
      <c r="AP66" s="1093"/>
      <c r="AQ66" s="1093"/>
      <c r="AR66" s="1093"/>
      <c r="AS66" s="1093"/>
      <c r="AT66" s="1093"/>
      <c r="AU66" s="1093"/>
      <c r="AV66" s="1093"/>
      <c r="AW66" s="1093"/>
      <c r="AX66" s="1093"/>
      <c r="AY66" s="1093"/>
      <c r="AZ66" s="1093"/>
      <c r="BA66" s="1093"/>
      <c r="BB66" s="1093"/>
      <c r="BC66" s="1093"/>
      <c r="BD66" s="1093"/>
      <c r="BE66" s="1093"/>
      <c r="BF66" s="1093"/>
      <c r="BG66" s="1093"/>
      <c r="BH66" s="1093"/>
      <c r="BI66" s="1093"/>
      <c r="BJ66" s="1093"/>
      <c r="BK66" s="1093"/>
      <c r="BL66" s="1093"/>
      <c r="BM66" s="1093"/>
      <c r="BN66" s="1093"/>
      <c r="BO66" s="1093"/>
      <c r="BP66" s="1093"/>
      <c r="BQ66" s="1093"/>
      <c r="BR66" s="1093"/>
      <c r="BS66" s="1093"/>
      <c r="BT66" s="1093"/>
      <c r="BU66" s="1093"/>
      <c r="BV66" s="1093"/>
      <c r="BW66" s="1093"/>
      <c r="BX66" s="1093"/>
      <c r="BY66" s="1093"/>
      <c r="BZ66" s="1093"/>
      <c r="CA66" s="1093"/>
      <c r="CB66" s="1093"/>
      <c r="CC66" s="1093"/>
      <c r="CD66" s="1093"/>
      <c r="CE66" s="1093"/>
      <c r="CF66" s="1093"/>
      <c r="CG66" s="1093"/>
      <c r="CH66" s="1093"/>
      <c r="CI66" s="1093"/>
      <c r="CJ66" s="1093"/>
      <c r="CK66" s="1093"/>
      <c r="CL66" s="1093"/>
      <c r="CM66" s="1093"/>
      <c r="CN66" s="1093"/>
      <c r="CO66" s="1093"/>
      <c r="CP66" s="1093"/>
      <c r="CQ66" s="1093"/>
      <c r="CR66" s="1093"/>
      <c r="CS66" s="1093"/>
      <c r="CT66" s="1093"/>
      <c r="CU66" s="1093"/>
      <c r="CV66" s="1093"/>
      <c r="CW66" s="1093"/>
      <c r="CX66" s="1093"/>
      <c r="CY66" s="1093"/>
      <c r="CZ66" s="1093"/>
      <c r="DA66" s="1093"/>
      <c r="DB66" s="1093"/>
      <c r="DC66" s="1094"/>
    </row>
    <row r="67" spans="2:107" x14ac:dyDescent="0.15">
      <c r="B67" s="80"/>
      <c r="AN67" s="1092"/>
      <c r="AO67" s="1093"/>
      <c r="AP67" s="1093"/>
      <c r="AQ67" s="1093"/>
      <c r="AR67" s="1093"/>
      <c r="AS67" s="1093"/>
      <c r="AT67" s="1093"/>
      <c r="AU67" s="1093"/>
      <c r="AV67" s="1093"/>
      <c r="AW67" s="1093"/>
      <c r="AX67" s="1093"/>
      <c r="AY67" s="1093"/>
      <c r="AZ67" s="1093"/>
      <c r="BA67" s="1093"/>
      <c r="BB67" s="1093"/>
      <c r="BC67" s="1093"/>
      <c r="BD67" s="1093"/>
      <c r="BE67" s="1093"/>
      <c r="BF67" s="1093"/>
      <c r="BG67" s="1093"/>
      <c r="BH67" s="1093"/>
      <c r="BI67" s="1093"/>
      <c r="BJ67" s="1093"/>
      <c r="BK67" s="1093"/>
      <c r="BL67" s="1093"/>
      <c r="BM67" s="1093"/>
      <c r="BN67" s="1093"/>
      <c r="BO67" s="1093"/>
      <c r="BP67" s="1093"/>
      <c r="BQ67" s="1093"/>
      <c r="BR67" s="1093"/>
      <c r="BS67" s="1093"/>
      <c r="BT67" s="1093"/>
      <c r="BU67" s="1093"/>
      <c r="BV67" s="1093"/>
      <c r="BW67" s="1093"/>
      <c r="BX67" s="1093"/>
      <c r="BY67" s="1093"/>
      <c r="BZ67" s="1093"/>
      <c r="CA67" s="1093"/>
      <c r="CB67" s="1093"/>
      <c r="CC67" s="1093"/>
      <c r="CD67" s="1093"/>
      <c r="CE67" s="1093"/>
      <c r="CF67" s="1093"/>
      <c r="CG67" s="1093"/>
      <c r="CH67" s="1093"/>
      <c r="CI67" s="1093"/>
      <c r="CJ67" s="1093"/>
      <c r="CK67" s="1093"/>
      <c r="CL67" s="1093"/>
      <c r="CM67" s="1093"/>
      <c r="CN67" s="1093"/>
      <c r="CO67" s="1093"/>
      <c r="CP67" s="1093"/>
      <c r="CQ67" s="1093"/>
      <c r="CR67" s="1093"/>
      <c r="CS67" s="1093"/>
      <c r="CT67" s="1093"/>
      <c r="CU67" s="1093"/>
      <c r="CV67" s="1093"/>
      <c r="CW67" s="1093"/>
      <c r="CX67" s="1093"/>
      <c r="CY67" s="1093"/>
      <c r="CZ67" s="1093"/>
      <c r="DA67" s="1093"/>
      <c r="DB67" s="1093"/>
      <c r="DC67" s="1094"/>
    </row>
    <row r="68" spans="2:107" x14ac:dyDescent="0.15">
      <c r="B68" s="80"/>
      <c r="AN68" s="1092"/>
      <c r="AO68" s="1093"/>
      <c r="AP68" s="1093"/>
      <c r="AQ68" s="1093"/>
      <c r="AR68" s="1093"/>
      <c r="AS68" s="1093"/>
      <c r="AT68" s="1093"/>
      <c r="AU68" s="1093"/>
      <c r="AV68" s="1093"/>
      <c r="AW68" s="1093"/>
      <c r="AX68" s="1093"/>
      <c r="AY68" s="1093"/>
      <c r="AZ68" s="1093"/>
      <c r="BA68" s="1093"/>
      <c r="BB68" s="1093"/>
      <c r="BC68" s="1093"/>
      <c r="BD68" s="1093"/>
      <c r="BE68" s="1093"/>
      <c r="BF68" s="1093"/>
      <c r="BG68" s="1093"/>
      <c r="BH68" s="1093"/>
      <c r="BI68" s="1093"/>
      <c r="BJ68" s="1093"/>
      <c r="BK68" s="1093"/>
      <c r="BL68" s="1093"/>
      <c r="BM68" s="1093"/>
      <c r="BN68" s="1093"/>
      <c r="BO68" s="1093"/>
      <c r="BP68" s="1093"/>
      <c r="BQ68" s="1093"/>
      <c r="BR68" s="1093"/>
      <c r="BS68" s="1093"/>
      <c r="BT68" s="1093"/>
      <c r="BU68" s="1093"/>
      <c r="BV68" s="1093"/>
      <c r="BW68" s="1093"/>
      <c r="BX68" s="1093"/>
      <c r="BY68" s="1093"/>
      <c r="BZ68" s="1093"/>
      <c r="CA68" s="1093"/>
      <c r="CB68" s="1093"/>
      <c r="CC68" s="1093"/>
      <c r="CD68" s="1093"/>
      <c r="CE68" s="1093"/>
      <c r="CF68" s="1093"/>
      <c r="CG68" s="1093"/>
      <c r="CH68" s="1093"/>
      <c r="CI68" s="1093"/>
      <c r="CJ68" s="1093"/>
      <c r="CK68" s="1093"/>
      <c r="CL68" s="1093"/>
      <c r="CM68" s="1093"/>
      <c r="CN68" s="1093"/>
      <c r="CO68" s="1093"/>
      <c r="CP68" s="1093"/>
      <c r="CQ68" s="1093"/>
      <c r="CR68" s="1093"/>
      <c r="CS68" s="1093"/>
      <c r="CT68" s="1093"/>
      <c r="CU68" s="1093"/>
      <c r="CV68" s="1093"/>
      <c r="CW68" s="1093"/>
      <c r="CX68" s="1093"/>
      <c r="CY68" s="1093"/>
      <c r="CZ68" s="1093"/>
      <c r="DA68" s="1093"/>
      <c r="DB68" s="1093"/>
      <c r="DC68" s="1094"/>
    </row>
    <row r="69" spans="2:107" x14ac:dyDescent="0.15">
      <c r="B69" s="80"/>
      <c r="AN69" s="1095"/>
      <c r="AO69" s="1096"/>
      <c r="AP69" s="1096"/>
      <c r="AQ69" s="1096"/>
      <c r="AR69" s="1096"/>
      <c r="AS69" s="1096"/>
      <c r="AT69" s="1096"/>
      <c r="AU69" s="1096"/>
      <c r="AV69" s="1096"/>
      <c r="AW69" s="1096"/>
      <c r="AX69" s="1096"/>
      <c r="AY69" s="1096"/>
      <c r="AZ69" s="1096"/>
      <c r="BA69" s="1096"/>
      <c r="BB69" s="1096"/>
      <c r="BC69" s="1096"/>
      <c r="BD69" s="1096"/>
      <c r="BE69" s="1096"/>
      <c r="BF69" s="1096"/>
      <c r="BG69" s="1096"/>
      <c r="BH69" s="1096"/>
      <c r="BI69" s="1096"/>
      <c r="BJ69" s="1096"/>
      <c r="BK69" s="1096"/>
      <c r="BL69" s="1096"/>
      <c r="BM69" s="1096"/>
      <c r="BN69" s="1096"/>
      <c r="BO69" s="1096"/>
      <c r="BP69" s="1096"/>
      <c r="BQ69" s="1096"/>
      <c r="BR69" s="1096"/>
      <c r="BS69" s="1096"/>
      <c r="BT69" s="1096"/>
      <c r="BU69" s="1096"/>
      <c r="BV69" s="1096"/>
      <c r="BW69" s="1096"/>
      <c r="BX69" s="1096"/>
      <c r="BY69" s="1096"/>
      <c r="BZ69" s="1096"/>
      <c r="CA69" s="1096"/>
      <c r="CB69" s="1096"/>
      <c r="CC69" s="1096"/>
      <c r="CD69" s="1096"/>
      <c r="CE69" s="1096"/>
      <c r="CF69" s="1096"/>
      <c r="CG69" s="1096"/>
      <c r="CH69" s="1096"/>
      <c r="CI69" s="1096"/>
      <c r="CJ69" s="1096"/>
      <c r="CK69" s="1096"/>
      <c r="CL69" s="1096"/>
      <c r="CM69" s="1096"/>
      <c r="CN69" s="1096"/>
      <c r="CO69" s="1096"/>
      <c r="CP69" s="1096"/>
      <c r="CQ69" s="1096"/>
      <c r="CR69" s="1096"/>
      <c r="CS69" s="1096"/>
      <c r="CT69" s="1096"/>
      <c r="CU69" s="1096"/>
      <c r="CV69" s="1096"/>
      <c r="CW69" s="1096"/>
      <c r="CX69" s="1096"/>
      <c r="CY69" s="1096"/>
      <c r="CZ69" s="1096"/>
      <c r="DA69" s="1096"/>
      <c r="DB69" s="1096"/>
      <c r="DC69" s="1097"/>
    </row>
    <row r="70" spans="2:107" x14ac:dyDescent="0.15">
      <c r="B70" s="80"/>
      <c r="H70" s="1120"/>
      <c r="I70" s="1120"/>
      <c r="J70" s="1121"/>
      <c r="K70" s="1121"/>
      <c r="L70" s="1122"/>
      <c r="M70" s="1121"/>
      <c r="N70" s="1122"/>
      <c r="AN70" s="1098"/>
      <c r="AO70" s="1098"/>
      <c r="AP70" s="1098"/>
      <c r="AZ70" s="1098"/>
      <c r="BA70" s="1098"/>
      <c r="BB70" s="1098"/>
      <c r="BL70" s="1098"/>
      <c r="BM70" s="1098"/>
      <c r="BN70" s="1098"/>
      <c r="BX70" s="1098"/>
      <c r="BY70" s="1098"/>
      <c r="BZ70" s="1098"/>
      <c r="CJ70" s="1098"/>
      <c r="CK70" s="1098"/>
      <c r="CL70" s="1098"/>
      <c r="CV70" s="1098"/>
      <c r="CW70" s="1098"/>
      <c r="CX70" s="1098"/>
    </row>
    <row r="71" spans="2:107" x14ac:dyDescent="0.15">
      <c r="B71" s="80"/>
      <c r="G71" s="1123"/>
      <c r="I71" s="1124"/>
      <c r="J71" s="1121"/>
      <c r="K71" s="1121"/>
      <c r="L71" s="1122"/>
      <c r="M71" s="1121"/>
      <c r="N71" s="1122"/>
      <c r="AM71" s="1123"/>
      <c r="AN71" s="90" t="s">
        <v>546</v>
      </c>
    </row>
    <row r="72" spans="2:107" x14ac:dyDescent="0.15">
      <c r="B72" s="80"/>
      <c r="G72" s="1099"/>
      <c r="H72" s="1099"/>
      <c r="I72" s="1099"/>
      <c r="J72" s="1099"/>
      <c r="K72" s="1100"/>
      <c r="L72" s="1100"/>
      <c r="M72" s="1101"/>
      <c r="N72" s="1101"/>
      <c r="AN72" s="1102"/>
      <c r="AO72" s="1103"/>
      <c r="AP72" s="1103"/>
      <c r="AQ72" s="1103"/>
      <c r="AR72" s="1103"/>
      <c r="AS72" s="1103"/>
      <c r="AT72" s="1103"/>
      <c r="AU72" s="1103"/>
      <c r="AV72" s="1103"/>
      <c r="AW72" s="1103"/>
      <c r="AX72" s="1103"/>
      <c r="AY72" s="1103"/>
      <c r="AZ72" s="1103"/>
      <c r="BA72" s="1103"/>
      <c r="BB72" s="1103"/>
      <c r="BC72" s="1103"/>
      <c r="BD72" s="1103"/>
      <c r="BE72" s="1103"/>
      <c r="BF72" s="1103"/>
      <c r="BG72" s="1103"/>
      <c r="BH72" s="1103"/>
      <c r="BI72" s="1103"/>
      <c r="BJ72" s="1103"/>
      <c r="BK72" s="1103"/>
      <c r="BL72" s="1103"/>
      <c r="BM72" s="1103"/>
      <c r="BN72" s="1103"/>
      <c r="BO72" s="1104"/>
      <c r="BP72" s="1105" t="s">
        <v>525</v>
      </c>
      <c r="BQ72" s="1105"/>
      <c r="BR72" s="1105"/>
      <c r="BS72" s="1105"/>
      <c r="BT72" s="1105"/>
      <c r="BU72" s="1105"/>
      <c r="BV72" s="1105"/>
      <c r="BW72" s="1105"/>
      <c r="BX72" s="1105" t="s">
        <v>526</v>
      </c>
      <c r="BY72" s="1105"/>
      <c r="BZ72" s="1105"/>
      <c r="CA72" s="1105"/>
      <c r="CB72" s="1105"/>
      <c r="CC72" s="1105"/>
      <c r="CD72" s="1105"/>
      <c r="CE72" s="1105"/>
      <c r="CF72" s="1105" t="s">
        <v>527</v>
      </c>
      <c r="CG72" s="1105"/>
      <c r="CH72" s="1105"/>
      <c r="CI72" s="1105"/>
      <c r="CJ72" s="1105"/>
      <c r="CK72" s="1105"/>
      <c r="CL72" s="1105"/>
      <c r="CM72" s="1105"/>
      <c r="CN72" s="1105" t="s">
        <v>528</v>
      </c>
      <c r="CO72" s="1105"/>
      <c r="CP72" s="1105"/>
      <c r="CQ72" s="1105"/>
      <c r="CR72" s="1105"/>
      <c r="CS72" s="1105"/>
      <c r="CT72" s="1105"/>
      <c r="CU72" s="1105"/>
      <c r="CV72" s="1105" t="s">
        <v>253</v>
      </c>
      <c r="CW72" s="1105"/>
      <c r="CX72" s="1105"/>
      <c r="CY72" s="1105"/>
      <c r="CZ72" s="1105"/>
      <c r="DA72" s="1105"/>
      <c r="DB72" s="1105"/>
      <c r="DC72" s="1105"/>
    </row>
    <row r="73" spans="2:107" x14ac:dyDescent="0.15">
      <c r="B73" s="80"/>
      <c r="G73" s="1106"/>
      <c r="H73" s="1106"/>
      <c r="I73" s="1106"/>
      <c r="J73" s="1106"/>
      <c r="K73" s="1125"/>
      <c r="L73" s="1125"/>
      <c r="M73" s="1125"/>
      <c r="N73" s="1125"/>
      <c r="AM73" s="1098"/>
      <c r="AN73" s="1109" t="s">
        <v>547</v>
      </c>
      <c r="AO73" s="1109"/>
      <c r="AP73" s="1109"/>
      <c r="AQ73" s="1109"/>
      <c r="AR73" s="1109"/>
      <c r="AS73" s="1109"/>
      <c r="AT73" s="1109"/>
      <c r="AU73" s="1109"/>
      <c r="AV73" s="1109"/>
      <c r="AW73" s="1109"/>
      <c r="AX73" s="1109"/>
      <c r="AY73" s="1109"/>
      <c r="AZ73" s="1109"/>
      <c r="BA73" s="1109"/>
      <c r="BB73" s="1109" t="s">
        <v>548</v>
      </c>
      <c r="BC73" s="1109"/>
      <c r="BD73" s="1109"/>
      <c r="BE73" s="1109"/>
      <c r="BF73" s="1109"/>
      <c r="BG73" s="1109"/>
      <c r="BH73" s="1109"/>
      <c r="BI73" s="1109"/>
      <c r="BJ73" s="1109"/>
      <c r="BK73" s="1109"/>
      <c r="BL73" s="1109"/>
      <c r="BM73" s="1109"/>
      <c r="BN73" s="1109"/>
      <c r="BO73" s="1109"/>
      <c r="BP73" s="1110">
        <v>123</v>
      </c>
      <c r="BQ73" s="1110"/>
      <c r="BR73" s="1110"/>
      <c r="BS73" s="1110"/>
      <c r="BT73" s="1110"/>
      <c r="BU73" s="1110"/>
      <c r="BV73" s="1110"/>
      <c r="BW73" s="1110"/>
      <c r="BX73" s="1110">
        <v>114.6</v>
      </c>
      <c r="BY73" s="1110"/>
      <c r="BZ73" s="1110"/>
      <c r="CA73" s="1110"/>
      <c r="CB73" s="1110"/>
      <c r="CC73" s="1110"/>
      <c r="CD73" s="1110"/>
      <c r="CE73" s="1110"/>
      <c r="CF73" s="1110">
        <v>101.5</v>
      </c>
      <c r="CG73" s="1110"/>
      <c r="CH73" s="1110"/>
      <c r="CI73" s="1110"/>
      <c r="CJ73" s="1110"/>
      <c r="CK73" s="1110"/>
      <c r="CL73" s="1110"/>
      <c r="CM73" s="1110"/>
      <c r="CN73" s="1110">
        <v>93.8</v>
      </c>
      <c r="CO73" s="1110"/>
      <c r="CP73" s="1110"/>
      <c r="CQ73" s="1110"/>
      <c r="CR73" s="1110"/>
      <c r="CS73" s="1110"/>
      <c r="CT73" s="1110"/>
      <c r="CU73" s="1110"/>
      <c r="CV73" s="1110">
        <v>89.1</v>
      </c>
      <c r="CW73" s="1110"/>
      <c r="CX73" s="1110"/>
      <c r="CY73" s="1110"/>
      <c r="CZ73" s="1110"/>
      <c r="DA73" s="1110"/>
      <c r="DB73" s="1110"/>
      <c r="DC73" s="1110"/>
    </row>
    <row r="74" spans="2:107" x14ac:dyDescent="0.15">
      <c r="B74" s="80"/>
      <c r="G74" s="1106"/>
      <c r="H74" s="1106"/>
      <c r="I74" s="1106"/>
      <c r="J74" s="1106"/>
      <c r="K74" s="1125"/>
      <c r="L74" s="1125"/>
      <c r="M74" s="1125"/>
      <c r="N74" s="1125"/>
      <c r="AM74" s="1098"/>
      <c r="AN74" s="1109"/>
      <c r="AO74" s="1109"/>
      <c r="AP74" s="1109"/>
      <c r="AQ74" s="1109"/>
      <c r="AR74" s="1109"/>
      <c r="AS74" s="1109"/>
      <c r="AT74" s="1109"/>
      <c r="AU74" s="1109"/>
      <c r="AV74" s="1109"/>
      <c r="AW74" s="1109"/>
      <c r="AX74" s="1109"/>
      <c r="AY74" s="1109"/>
      <c r="AZ74" s="1109"/>
      <c r="BA74" s="1109"/>
      <c r="BB74" s="1109"/>
      <c r="BC74" s="1109"/>
      <c r="BD74" s="1109"/>
      <c r="BE74" s="1109"/>
      <c r="BF74" s="1109"/>
      <c r="BG74" s="1109"/>
      <c r="BH74" s="1109"/>
      <c r="BI74" s="1109"/>
      <c r="BJ74" s="1109"/>
      <c r="BK74" s="1109"/>
      <c r="BL74" s="1109"/>
      <c r="BM74" s="1109"/>
      <c r="BN74" s="1109"/>
      <c r="BO74" s="1109"/>
      <c r="BP74" s="1110"/>
      <c r="BQ74" s="1110"/>
      <c r="BR74" s="1110"/>
      <c r="BS74" s="1110"/>
      <c r="BT74" s="1110"/>
      <c r="BU74" s="1110"/>
      <c r="BV74" s="1110"/>
      <c r="BW74" s="1110"/>
      <c r="BX74" s="1110"/>
      <c r="BY74" s="1110"/>
      <c r="BZ74" s="1110"/>
      <c r="CA74" s="1110"/>
      <c r="CB74" s="1110"/>
      <c r="CC74" s="1110"/>
      <c r="CD74" s="1110"/>
      <c r="CE74" s="1110"/>
      <c r="CF74" s="1110"/>
      <c r="CG74" s="1110"/>
      <c r="CH74" s="1110"/>
      <c r="CI74" s="1110"/>
      <c r="CJ74" s="1110"/>
      <c r="CK74" s="1110"/>
      <c r="CL74" s="1110"/>
      <c r="CM74" s="1110"/>
      <c r="CN74" s="1110"/>
      <c r="CO74" s="1110"/>
      <c r="CP74" s="1110"/>
      <c r="CQ74" s="1110"/>
      <c r="CR74" s="1110"/>
      <c r="CS74" s="1110"/>
      <c r="CT74" s="1110"/>
      <c r="CU74" s="1110"/>
      <c r="CV74" s="1110"/>
      <c r="CW74" s="1110"/>
      <c r="CX74" s="1110"/>
      <c r="CY74" s="1110"/>
      <c r="CZ74" s="1110"/>
      <c r="DA74" s="1110"/>
      <c r="DB74" s="1110"/>
      <c r="DC74" s="1110"/>
    </row>
    <row r="75" spans="2:107" x14ac:dyDescent="0.15">
      <c r="B75" s="80"/>
      <c r="G75" s="1106"/>
      <c r="H75" s="1106"/>
      <c r="I75" s="1099"/>
      <c r="J75" s="1099"/>
      <c r="K75" s="1108"/>
      <c r="L75" s="1108"/>
      <c r="M75" s="1108"/>
      <c r="N75" s="1108"/>
      <c r="AM75" s="1098"/>
      <c r="AN75" s="1109"/>
      <c r="AO75" s="1109"/>
      <c r="AP75" s="1109"/>
      <c r="AQ75" s="1109"/>
      <c r="AR75" s="1109"/>
      <c r="AS75" s="1109"/>
      <c r="AT75" s="1109"/>
      <c r="AU75" s="1109"/>
      <c r="AV75" s="1109"/>
      <c r="AW75" s="1109"/>
      <c r="AX75" s="1109"/>
      <c r="AY75" s="1109"/>
      <c r="AZ75" s="1109"/>
      <c r="BA75" s="1109"/>
      <c r="BB75" s="1109" t="s">
        <v>553</v>
      </c>
      <c r="BC75" s="1109"/>
      <c r="BD75" s="1109"/>
      <c r="BE75" s="1109"/>
      <c r="BF75" s="1109"/>
      <c r="BG75" s="1109"/>
      <c r="BH75" s="1109"/>
      <c r="BI75" s="1109"/>
      <c r="BJ75" s="1109"/>
      <c r="BK75" s="1109"/>
      <c r="BL75" s="1109"/>
      <c r="BM75" s="1109"/>
      <c r="BN75" s="1109"/>
      <c r="BO75" s="1109"/>
      <c r="BP75" s="1110">
        <v>17</v>
      </c>
      <c r="BQ75" s="1110"/>
      <c r="BR75" s="1110"/>
      <c r="BS75" s="1110"/>
      <c r="BT75" s="1110"/>
      <c r="BU75" s="1110"/>
      <c r="BV75" s="1110"/>
      <c r="BW75" s="1110"/>
      <c r="BX75" s="1110">
        <v>17</v>
      </c>
      <c r="BY75" s="1110"/>
      <c r="BZ75" s="1110"/>
      <c r="CA75" s="1110"/>
      <c r="CB75" s="1110"/>
      <c r="CC75" s="1110"/>
      <c r="CD75" s="1110"/>
      <c r="CE75" s="1110"/>
      <c r="CF75" s="1110">
        <v>17.2</v>
      </c>
      <c r="CG75" s="1110"/>
      <c r="CH75" s="1110"/>
      <c r="CI75" s="1110"/>
      <c r="CJ75" s="1110"/>
      <c r="CK75" s="1110"/>
      <c r="CL75" s="1110"/>
      <c r="CM75" s="1110"/>
      <c r="CN75" s="1110">
        <v>17.2</v>
      </c>
      <c r="CO75" s="1110"/>
      <c r="CP75" s="1110"/>
      <c r="CQ75" s="1110"/>
      <c r="CR75" s="1110"/>
      <c r="CS75" s="1110"/>
      <c r="CT75" s="1110"/>
      <c r="CU75" s="1110"/>
      <c r="CV75" s="1110">
        <v>17.600000000000001</v>
      </c>
      <c r="CW75" s="1110"/>
      <c r="CX75" s="1110"/>
      <c r="CY75" s="1110"/>
      <c r="CZ75" s="1110"/>
      <c r="DA75" s="1110"/>
      <c r="DB75" s="1110"/>
      <c r="DC75" s="1110"/>
    </row>
    <row r="76" spans="2:107" x14ac:dyDescent="0.15">
      <c r="B76" s="80"/>
      <c r="G76" s="1106"/>
      <c r="H76" s="1106"/>
      <c r="I76" s="1099"/>
      <c r="J76" s="1099"/>
      <c r="K76" s="1108"/>
      <c r="L76" s="1108"/>
      <c r="M76" s="1108"/>
      <c r="N76" s="1108"/>
      <c r="AM76" s="1098"/>
      <c r="AN76" s="1109"/>
      <c r="AO76" s="1109"/>
      <c r="AP76" s="1109"/>
      <c r="AQ76" s="1109"/>
      <c r="AR76" s="1109"/>
      <c r="AS76" s="1109"/>
      <c r="AT76" s="1109"/>
      <c r="AU76" s="1109"/>
      <c r="AV76" s="1109"/>
      <c r="AW76" s="1109"/>
      <c r="AX76" s="1109"/>
      <c r="AY76" s="1109"/>
      <c r="AZ76" s="1109"/>
      <c r="BA76" s="1109"/>
      <c r="BB76" s="1109"/>
      <c r="BC76" s="1109"/>
      <c r="BD76" s="1109"/>
      <c r="BE76" s="1109"/>
      <c r="BF76" s="1109"/>
      <c r="BG76" s="1109"/>
      <c r="BH76" s="1109"/>
      <c r="BI76" s="1109"/>
      <c r="BJ76" s="1109"/>
      <c r="BK76" s="1109"/>
      <c r="BL76" s="1109"/>
      <c r="BM76" s="1109"/>
      <c r="BN76" s="1109"/>
      <c r="BO76" s="1109"/>
      <c r="BP76" s="1110"/>
      <c r="BQ76" s="1110"/>
      <c r="BR76" s="1110"/>
      <c r="BS76" s="1110"/>
      <c r="BT76" s="1110"/>
      <c r="BU76" s="1110"/>
      <c r="BV76" s="1110"/>
      <c r="BW76" s="1110"/>
      <c r="BX76" s="1110"/>
      <c r="BY76" s="1110"/>
      <c r="BZ76" s="1110"/>
      <c r="CA76" s="1110"/>
      <c r="CB76" s="1110"/>
      <c r="CC76" s="1110"/>
      <c r="CD76" s="1110"/>
      <c r="CE76" s="1110"/>
      <c r="CF76" s="1110"/>
      <c r="CG76" s="1110"/>
      <c r="CH76" s="1110"/>
      <c r="CI76" s="1110"/>
      <c r="CJ76" s="1110"/>
      <c r="CK76" s="1110"/>
      <c r="CL76" s="1110"/>
      <c r="CM76" s="1110"/>
      <c r="CN76" s="1110"/>
      <c r="CO76" s="1110"/>
      <c r="CP76" s="1110"/>
      <c r="CQ76" s="1110"/>
      <c r="CR76" s="1110"/>
      <c r="CS76" s="1110"/>
      <c r="CT76" s="1110"/>
      <c r="CU76" s="1110"/>
      <c r="CV76" s="1110"/>
      <c r="CW76" s="1110"/>
      <c r="CX76" s="1110"/>
      <c r="CY76" s="1110"/>
      <c r="CZ76" s="1110"/>
      <c r="DA76" s="1110"/>
      <c r="DB76" s="1110"/>
      <c r="DC76" s="1110"/>
    </row>
    <row r="77" spans="2:107" x14ac:dyDescent="0.15">
      <c r="B77" s="80"/>
      <c r="G77" s="1099"/>
      <c r="H77" s="1099"/>
      <c r="I77" s="1099"/>
      <c r="J77" s="1099"/>
      <c r="K77" s="1125"/>
      <c r="L77" s="1125"/>
      <c r="M77" s="1125"/>
      <c r="N77" s="1125"/>
      <c r="AN77" s="1105" t="s">
        <v>550</v>
      </c>
      <c r="AO77" s="1105"/>
      <c r="AP77" s="1105"/>
      <c r="AQ77" s="1105"/>
      <c r="AR77" s="1105"/>
      <c r="AS77" s="1105"/>
      <c r="AT77" s="1105"/>
      <c r="AU77" s="1105"/>
      <c r="AV77" s="1105"/>
      <c r="AW77" s="1105"/>
      <c r="AX77" s="1105"/>
      <c r="AY77" s="1105"/>
      <c r="AZ77" s="1105"/>
      <c r="BA77" s="1105"/>
      <c r="BB77" s="1109" t="s">
        <v>548</v>
      </c>
      <c r="BC77" s="1109"/>
      <c r="BD77" s="1109"/>
      <c r="BE77" s="1109"/>
      <c r="BF77" s="1109"/>
      <c r="BG77" s="1109"/>
      <c r="BH77" s="1109"/>
      <c r="BI77" s="1109"/>
      <c r="BJ77" s="1109"/>
      <c r="BK77" s="1109"/>
      <c r="BL77" s="1109"/>
      <c r="BM77" s="1109"/>
      <c r="BN77" s="1109"/>
      <c r="BO77" s="1109"/>
      <c r="BP77" s="1110">
        <v>10.4</v>
      </c>
      <c r="BQ77" s="1110"/>
      <c r="BR77" s="1110"/>
      <c r="BS77" s="1110"/>
      <c r="BT77" s="1110"/>
      <c r="BU77" s="1110"/>
      <c r="BV77" s="1110"/>
      <c r="BW77" s="1110"/>
      <c r="BX77" s="1110">
        <v>10.9</v>
      </c>
      <c r="BY77" s="1110"/>
      <c r="BZ77" s="1110"/>
      <c r="CA77" s="1110"/>
      <c r="CB77" s="1110"/>
      <c r="CC77" s="1110"/>
      <c r="CD77" s="1110"/>
      <c r="CE77" s="1110"/>
      <c r="CF77" s="1110">
        <v>4.5999999999999996</v>
      </c>
      <c r="CG77" s="1110"/>
      <c r="CH77" s="1110"/>
      <c r="CI77" s="1110"/>
      <c r="CJ77" s="1110"/>
      <c r="CK77" s="1110"/>
      <c r="CL77" s="1110"/>
      <c r="CM77" s="1110"/>
      <c r="CN77" s="1110">
        <v>1.6</v>
      </c>
      <c r="CO77" s="1110"/>
      <c r="CP77" s="1110"/>
      <c r="CQ77" s="1110"/>
      <c r="CR77" s="1110"/>
      <c r="CS77" s="1110"/>
      <c r="CT77" s="1110"/>
      <c r="CU77" s="1110"/>
      <c r="CV77" s="1110">
        <v>0</v>
      </c>
      <c r="CW77" s="1110"/>
      <c r="CX77" s="1110"/>
      <c r="CY77" s="1110"/>
      <c r="CZ77" s="1110"/>
      <c r="DA77" s="1110"/>
      <c r="DB77" s="1110"/>
      <c r="DC77" s="1110"/>
    </row>
    <row r="78" spans="2:107" x14ac:dyDescent="0.15">
      <c r="B78" s="80"/>
      <c r="G78" s="1099"/>
      <c r="H78" s="1099"/>
      <c r="I78" s="1099"/>
      <c r="J78" s="1099"/>
      <c r="K78" s="1125"/>
      <c r="L78" s="1125"/>
      <c r="M78" s="1125"/>
      <c r="N78" s="1125"/>
      <c r="AN78" s="1105"/>
      <c r="AO78" s="1105"/>
      <c r="AP78" s="1105"/>
      <c r="AQ78" s="1105"/>
      <c r="AR78" s="1105"/>
      <c r="AS78" s="1105"/>
      <c r="AT78" s="1105"/>
      <c r="AU78" s="1105"/>
      <c r="AV78" s="1105"/>
      <c r="AW78" s="1105"/>
      <c r="AX78" s="1105"/>
      <c r="AY78" s="1105"/>
      <c r="AZ78" s="1105"/>
      <c r="BA78" s="1105"/>
      <c r="BB78" s="1109"/>
      <c r="BC78" s="1109"/>
      <c r="BD78" s="1109"/>
      <c r="BE78" s="1109"/>
      <c r="BF78" s="1109"/>
      <c r="BG78" s="1109"/>
      <c r="BH78" s="1109"/>
      <c r="BI78" s="1109"/>
      <c r="BJ78" s="1109"/>
      <c r="BK78" s="1109"/>
      <c r="BL78" s="1109"/>
      <c r="BM78" s="1109"/>
      <c r="BN78" s="1109"/>
      <c r="BO78" s="1109"/>
      <c r="BP78" s="1110"/>
      <c r="BQ78" s="1110"/>
      <c r="BR78" s="1110"/>
      <c r="BS78" s="1110"/>
      <c r="BT78" s="1110"/>
      <c r="BU78" s="1110"/>
      <c r="BV78" s="1110"/>
      <c r="BW78" s="1110"/>
      <c r="BX78" s="1110"/>
      <c r="BY78" s="1110"/>
      <c r="BZ78" s="1110"/>
      <c r="CA78" s="1110"/>
      <c r="CB78" s="1110"/>
      <c r="CC78" s="1110"/>
      <c r="CD78" s="1110"/>
      <c r="CE78" s="1110"/>
      <c r="CF78" s="1110"/>
      <c r="CG78" s="1110"/>
      <c r="CH78" s="1110"/>
      <c r="CI78" s="1110"/>
      <c r="CJ78" s="1110"/>
      <c r="CK78" s="1110"/>
      <c r="CL78" s="1110"/>
      <c r="CM78" s="1110"/>
      <c r="CN78" s="1110"/>
      <c r="CO78" s="1110"/>
      <c r="CP78" s="1110"/>
      <c r="CQ78" s="1110"/>
      <c r="CR78" s="1110"/>
      <c r="CS78" s="1110"/>
      <c r="CT78" s="1110"/>
      <c r="CU78" s="1110"/>
      <c r="CV78" s="1110"/>
      <c r="CW78" s="1110"/>
      <c r="CX78" s="1110"/>
      <c r="CY78" s="1110"/>
      <c r="CZ78" s="1110"/>
      <c r="DA78" s="1110"/>
      <c r="DB78" s="1110"/>
      <c r="DC78" s="1110"/>
    </row>
    <row r="79" spans="2:107" x14ac:dyDescent="0.15">
      <c r="B79" s="80"/>
      <c r="G79" s="1099"/>
      <c r="H79" s="1099"/>
      <c r="I79" s="1112"/>
      <c r="J79" s="1112"/>
      <c r="K79" s="1126"/>
      <c r="L79" s="1126"/>
      <c r="M79" s="1126"/>
      <c r="N79" s="1126"/>
      <c r="AN79" s="1105"/>
      <c r="AO79" s="1105"/>
      <c r="AP79" s="1105"/>
      <c r="AQ79" s="1105"/>
      <c r="AR79" s="1105"/>
      <c r="AS79" s="1105"/>
      <c r="AT79" s="1105"/>
      <c r="AU79" s="1105"/>
      <c r="AV79" s="1105"/>
      <c r="AW79" s="1105"/>
      <c r="AX79" s="1105"/>
      <c r="AY79" s="1105"/>
      <c r="AZ79" s="1105"/>
      <c r="BA79" s="1105"/>
      <c r="BB79" s="1109" t="s">
        <v>553</v>
      </c>
      <c r="BC79" s="1109"/>
      <c r="BD79" s="1109"/>
      <c r="BE79" s="1109"/>
      <c r="BF79" s="1109"/>
      <c r="BG79" s="1109"/>
      <c r="BH79" s="1109"/>
      <c r="BI79" s="1109"/>
      <c r="BJ79" s="1109"/>
      <c r="BK79" s="1109"/>
      <c r="BL79" s="1109"/>
      <c r="BM79" s="1109"/>
      <c r="BN79" s="1109"/>
      <c r="BO79" s="1109"/>
      <c r="BP79" s="1110">
        <v>6.6</v>
      </c>
      <c r="BQ79" s="1110"/>
      <c r="BR79" s="1110"/>
      <c r="BS79" s="1110"/>
      <c r="BT79" s="1110"/>
      <c r="BU79" s="1110"/>
      <c r="BV79" s="1110"/>
      <c r="BW79" s="1110"/>
      <c r="BX79" s="1110">
        <v>5.9</v>
      </c>
      <c r="BY79" s="1110"/>
      <c r="BZ79" s="1110"/>
      <c r="CA79" s="1110"/>
      <c r="CB79" s="1110"/>
      <c r="CC79" s="1110"/>
      <c r="CD79" s="1110"/>
      <c r="CE79" s="1110"/>
      <c r="CF79" s="1110">
        <v>6.3</v>
      </c>
      <c r="CG79" s="1110"/>
      <c r="CH79" s="1110"/>
      <c r="CI79" s="1110"/>
      <c r="CJ79" s="1110"/>
      <c r="CK79" s="1110"/>
      <c r="CL79" s="1110"/>
      <c r="CM79" s="1110"/>
      <c r="CN79" s="1110">
        <v>6.6</v>
      </c>
      <c r="CO79" s="1110"/>
      <c r="CP79" s="1110"/>
      <c r="CQ79" s="1110"/>
      <c r="CR79" s="1110"/>
      <c r="CS79" s="1110"/>
      <c r="CT79" s="1110"/>
      <c r="CU79" s="1110"/>
      <c r="CV79" s="1110">
        <v>6.8</v>
      </c>
      <c r="CW79" s="1110"/>
      <c r="CX79" s="1110"/>
      <c r="CY79" s="1110"/>
      <c r="CZ79" s="1110"/>
      <c r="DA79" s="1110"/>
      <c r="DB79" s="1110"/>
      <c r="DC79" s="1110"/>
    </row>
    <row r="80" spans="2:107" x14ac:dyDescent="0.15">
      <c r="B80" s="80"/>
      <c r="G80" s="1099"/>
      <c r="H80" s="1099"/>
      <c r="I80" s="1112"/>
      <c r="J80" s="1112"/>
      <c r="K80" s="1126"/>
      <c r="L80" s="1126"/>
      <c r="M80" s="1126"/>
      <c r="N80" s="1126"/>
      <c r="AN80" s="1105"/>
      <c r="AO80" s="1105"/>
      <c r="AP80" s="1105"/>
      <c r="AQ80" s="1105"/>
      <c r="AR80" s="1105"/>
      <c r="AS80" s="1105"/>
      <c r="AT80" s="1105"/>
      <c r="AU80" s="1105"/>
      <c r="AV80" s="1105"/>
      <c r="AW80" s="1105"/>
      <c r="AX80" s="1105"/>
      <c r="AY80" s="1105"/>
      <c r="AZ80" s="1105"/>
      <c r="BA80" s="1105"/>
      <c r="BB80" s="1109"/>
      <c r="BC80" s="1109"/>
      <c r="BD80" s="1109"/>
      <c r="BE80" s="1109"/>
      <c r="BF80" s="1109"/>
      <c r="BG80" s="1109"/>
      <c r="BH80" s="1109"/>
      <c r="BI80" s="1109"/>
      <c r="BJ80" s="1109"/>
      <c r="BK80" s="1109"/>
      <c r="BL80" s="1109"/>
      <c r="BM80" s="1109"/>
      <c r="BN80" s="1109"/>
      <c r="BO80" s="1109"/>
      <c r="BP80" s="1110"/>
      <c r="BQ80" s="1110"/>
      <c r="BR80" s="1110"/>
      <c r="BS80" s="1110"/>
      <c r="BT80" s="1110"/>
      <c r="BU80" s="1110"/>
      <c r="BV80" s="1110"/>
      <c r="BW80" s="1110"/>
      <c r="BX80" s="1110"/>
      <c r="BY80" s="1110"/>
      <c r="BZ80" s="1110"/>
      <c r="CA80" s="1110"/>
      <c r="CB80" s="1110"/>
      <c r="CC80" s="1110"/>
      <c r="CD80" s="1110"/>
      <c r="CE80" s="1110"/>
      <c r="CF80" s="1110"/>
      <c r="CG80" s="1110"/>
      <c r="CH80" s="1110"/>
      <c r="CI80" s="1110"/>
      <c r="CJ80" s="1110"/>
      <c r="CK80" s="1110"/>
      <c r="CL80" s="1110"/>
      <c r="CM80" s="1110"/>
      <c r="CN80" s="1110"/>
      <c r="CO80" s="1110"/>
      <c r="CP80" s="1110"/>
      <c r="CQ80" s="1110"/>
      <c r="CR80" s="1110"/>
      <c r="CS80" s="1110"/>
      <c r="CT80" s="1110"/>
      <c r="CU80" s="1110"/>
      <c r="CV80" s="1110"/>
      <c r="CW80" s="1110"/>
      <c r="CX80" s="1110"/>
      <c r="CY80" s="1110"/>
      <c r="CZ80" s="1110"/>
      <c r="DA80" s="1110"/>
      <c r="DB80" s="1110"/>
      <c r="DC80" s="1110"/>
    </row>
    <row r="81" spans="2:109" x14ac:dyDescent="0.15">
      <c r="B81" s="80"/>
    </row>
    <row r="82" spans="2:109" ht="17.25" x14ac:dyDescent="0.15">
      <c r="B82" s="80"/>
      <c r="K82" s="1127"/>
      <c r="L82" s="1127"/>
      <c r="M82" s="1127"/>
      <c r="N82" s="1127"/>
      <c r="AQ82" s="1127"/>
      <c r="AR82" s="1127"/>
      <c r="AS82" s="1127"/>
      <c r="AT82" s="1127"/>
      <c r="BC82" s="1127"/>
      <c r="BD82" s="1127"/>
      <c r="BE82" s="1127"/>
      <c r="BF82" s="1127"/>
      <c r="BO82" s="1127"/>
      <c r="BP82" s="1127"/>
      <c r="BQ82" s="1127"/>
      <c r="BR82" s="1127"/>
      <c r="CA82" s="1127"/>
      <c r="CB82" s="1127"/>
      <c r="CC82" s="1127"/>
      <c r="CD82" s="1127"/>
      <c r="CM82" s="1127"/>
      <c r="CN82" s="1127"/>
      <c r="CO82" s="1127"/>
      <c r="CP82" s="1127"/>
      <c r="CY82" s="1127"/>
      <c r="CZ82" s="1127"/>
      <c r="DA82" s="1127"/>
      <c r="DB82" s="1127"/>
      <c r="DC82" s="1127"/>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5"/>
    </row>
    <row r="84" spans="2:109" x14ac:dyDescent="0.15">
      <c r="DD84" s="90"/>
      <c r="DE84" s="90"/>
    </row>
    <row r="85" spans="2:109" x14ac:dyDescent="0.15">
      <c r="DD85" s="90"/>
      <c r="DE85" s="90"/>
    </row>
  </sheetData>
  <sheetProtection algorithmName="SHA-512" hashValue="lf9P/muXyL710DY3CLLoa8/EdQWq+QJbgR12++f7lr7spp+kmjDvYdJWk1maF6DeSWNgJ99ZlztlpS8g8xqP1A==" saltValue="ev79S5/C3SwL4lKEcmDQ+g==" spinCount="100000" sheet="1" objects="1" scenarios="1" formatCells="0"/>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33"/>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F1F72-1560-49BF-B590-C878E20EA4F4}">
  <sheetPr>
    <pageSetUpPr fitToPage="1"/>
  </sheetPr>
  <dimension ref="A1:DR125"/>
  <sheetViews>
    <sheetView showGridLines="0" topLeftCell="BL85" zoomScale="70" zoomScaleNormal="70" zoomScaleSheetLayoutView="70" workbookViewId="0">
      <selection activeCell="AV70" sqref="AV70"/>
    </sheetView>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102</v>
      </c>
    </row>
  </sheetData>
  <sheetProtection algorithmName="SHA-512" hashValue="E4ZkPS2uBnvqF2dWQ9ZUjp7afOVctCspfDlc074cDhf0YjeRfLsKFGqIP91TIOpWUEml9CAXYoM/eByPimdW8Q==" saltValue="NSC/IiFSvzAUgUoLz1Scdg==" spinCount="100000" sheet="1" objects="1" scenarios="1"/>
  <phoneticPr fontId="33"/>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EE5D1-86D9-43C2-8DCB-701BCD16AFA1}">
  <sheetPr>
    <pageSetUpPr fitToPage="1"/>
  </sheetPr>
  <dimension ref="A1:DR125"/>
  <sheetViews>
    <sheetView showGridLines="0" zoomScale="70" zoomScaleNormal="70" zoomScaleSheetLayoutView="55" workbookViewId="0">
      <selection activeCell="AV70" sqref="AV70"/>
    </sheetView>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102</v>
      </c>
    </row>
  </sheetData>
  <sheetProtection algorithmName="SHA-512" hashValue="pj1kuxBemfHRGcEcnIWyxY9EuAQDHXN+TSebKgmf0IpUMefZgRA5vUP2luvycahx/SL5uG2PWVUDZRtd4IBzCw==" saltValue="ydWBVAobr3z/cUO2qAnD4A==" spinCount="100000" sheet="1" objects="1" scenarios="1"/>
  <phoneticPr fontId="33"/>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84</v>
      </c>
      <c r="E2" s="123"/>
      <c r="F2" s="306" t="s">
        <v>524</v>
      </c>
      <c r="G2" s="147"/>
      <c r="H2" s="157"/>
    </row>
    <row r="3" spans="1:8" x14ac:dyDescent="0.15">
      <c r="A3" s="113" t="s">
        <v>520</v>
      </c>
      <c r="B3" s="105"/>
      <c r="C3" s="299"/>
      <c r="D3" s="302">
        <v>69862</v>
      </c>
      <c r="E3" s="304"/>
      <c r="F3" s="307">
        <v>59119</v>
      </c>
      <c r="G3" s="309"/>
      <c r="H3" s="312"/>
    </row>
    <row r="4" spans="1:8" x14ac:dyDescent="0.15">
      <c r="A4" s="98"/>
      <c r="B4" s="104"/>
      <c r="C4" s="300"/>
      <c r="D4" s="303">
        <v>27432</v>
      </c>
      <c r="E4" s="305"/>
      <c r="F4" s="308">
        <v>29900</v>
      </c>
      <c r="G4" s="310"/>
      <c r="H4" s="313"/>
    </row>
    <row r="5" spans="1:8" x14ac:dyDescent="0.15">
      <c r="A5" s="113" t="s">
        <v>480</v>
      </c>
      <c r="B5" s="105"/>
      <c r="C5" s="299"/>
      <c r="D5" s="302">
        <v>39483</v>
      </c>
      <c r="E5" s="304"/>
      <c r="F5" s="307">
        <v>53895</v>
      </c>
      <c r="G5" s="309"/>
      <c r="H5" s="312"/>
    </row>
    <row r="6" spans="1:8" x14ac:dyDescent="0.15">
      <c r="A6" s="98"/>
      <c r="B6" s="104"/>
      <c r="C6" s="300"/>
      <c r="D6" s="303">
        <v>25500</v>
      </c>
      <c r="E6" s="305"/>
      <c r="F6" s="308">
        <v>31224</v>
      </c>
      <c r="G6" s="310"/>
      <c r="H6" s="313"/>
    </row>
    <row r="7" spans="1:8" x14ac:dyDescent="0.15">
      <c r="A7" s="113" t="s">
        <v>521</v>
      </c>
      <c r="B7" s="105"/>
      <c r="C7" s="299"/>
      <c r="D7" s="302">
        <v>66269</v>
      </c>
      <c r="E7" s="304"/>
      <c r="F7" s="307">
        <v>47161</v>
      </c>
      <c r="G7" s="309"/>
      <c r="H7" s="312"/>
    </row>
    <row r="8" spans="1:8" x14ac:dyDescent="0.15">
      <c r="A8" s="98"/>
      <c r="B8" s="104"/>
      <c r="C8" s="300"/>
      <c r="D8" s="303">
        <v>58939</v>
      </c>
      <c r="E8" s="305"/>
      <c r="F8" s="308">
        <v>24595</v>
      </c>
      <c r="G8" s="310"/>
      <c r="H8" s="313"/>
    </row>
    <row r="9" spans="1:8" x14ac:dyDescent="0.15">
      <c r="A9" s="113" t="s">
        <v>136</v>
      </c>
      <c r="B9" s="105"/>
      <c r="C9" s="299"/>
      <c r="D9" s="302">
        <v>32651</v>
      </c>
      <c r="E9" s="304"/>
      <c r="F9" s="307">
        <v>43423</v>
      </c>
      <c r="G9" s="309"/>
      <c r="H9" s="312"/>
    </row>
    <row r="10" spans="1:8" x14ac:dyDescent="0.15">
      <c r="A10" s="98"/>
      <c r="B10" s="104"/>
      <c r="C10" s="300"/>
      <c r="D10" s="303">
        <v>22369</v>
      </c>
      <c r="E10" s="305"/>
      <c r="F10" s="308">
        <v>22207</v>
      </c>
      <c r="G10" s="310"/>
      <c r="H10" s="313"/>
    </row>
    <row r="11" spans="1:8" x14ac:dyDescent="0.15">
      <c r="A11" s="113" t="s">
        <v>522</v>
      </c>
      <c r="B11" s="105"/>
      <c r="C11" s="299"/>
      <c r="D11" s="302">
        <v>39676</v>
      </c>
      <c r="E11" s="304"/>
      <c r="F11" s="307">
        <v>45265</v>
      </c>
      <c r="G11" s="309"/>
      <c r="H11" s="312"/>
    </row>
    <row r="12" spans="1:8" x14ac:dyDescent="0.15">
      <c r="A12" s="98"/>
      <c r="B12" s="104"/>
      <c r="C12" s="301"/>
      <c r="D12" s="303">
        <v>33454</v>
      </c>
      <c r="E12" s="305"/>
      <c r="F12" s="308">
        <v>22600</v>
      </c>
      <c r="G12" s="310"/>
      <c r="H12" s="313"/>
    </row>
    <row r="13" spans="1:8" x14ac:dyDescent="0.15">
      <c r="A13" s="113"/>
      <c r="B13" s="105"/>
      <c r="C13" s="299"/>
      <c r="D13" s="302">
        <v>49588</v>
      </c>
      <c r="E13" s="304"/>
      <c r="F13" s="307">
        <v>49773</v>
      </c>
      <c r="G13" s="311"/>
      <c r="H13" s="312"/>
    </row>
    <row r="14" spans="1:8" x14ac:dyDescent="0.15">
      <c r="A14" s="98"/>
      <c r="B14" s="104"/>
      <c r="C14" s="300"/>
      <c r="D14" s="303">
        <v>33539</v>
      </c>
      <c r="E14" s="305"/>
      <c r="F14" s="308">
        <v>26105</v>
      </c>
      <c r="G14" s="310"/>
      <c r="H14" s="313"/>
    </row>
    <row r="17" spans="1:11" x14ac:dyDescent="0.15">
      <c r="A17" s="291" t="s">
        <v>21</v>
      </c>
    </row>
    <row r="18" spans="1:11" x14ac:dyDescent="0.15">
      <c r="A18" s="292"/>
      <c r="B18" s="292" t="str">
        <f>実質収支比率等に係る経年分析!F$46</f>
        <v>R01</v>
      </c>
      <c r="C18" s="292" t="str">
        <f>実質収支比率等に係る経年分析!G$46</f>
        <v>R02</v>
      </c>
      <c r="D18" s="292" t="str">
        <f>実質収支比率等に係る経年分析!H$46</f>
        <v>R03</v>
      </c>
      <c r="E18" s="292" t="str">
        <f>実質収支比率等に係る経年分析!I$46</f>
        <v>R04</v>
      </c>
      <c r="F18" s="292" t="str">
        <f>実質収支比率等に係る経年分析!J$46</f>
        <v>R05</v>
      </c>
    </row>
    <row r="19" spans="1:11" x14ac:dyDescent="0.15">
      <c r="A19" s="292" t="s">
        <v>91</v>
      </c>
      <c r="B19" s="292">
        <f>ROUND(VALUE(SUBSTITUTE(実質収支比率等に係る経年分析!F$48,"▲","-")),2)</f>
        <v>0.46</v>
      </c>
      <c r="C19" s="292">
        <f>ROUND(VALUE(SUBSTITUTE(実質収支比率等に係る経年分析!G$48,"▲","-")),2)</f>
        <v>0.16</v>
      </c>
      <c r="D19" s="292">
        <f>ROUND(VALUE(SUBSTITUTE(実質収支比率等に係る経年分析!H$48,"▲","-")),2)</f>
        <v>0.2</v>
      </c>
      <c r="E19" s="292">
        <f>ROUND(VALUE(SUBSTITUTE(実質収支比率等に係る経年分析!I$48,"▲","-")),2)</f>
        <v>0.68</v>
      </c>
      <c r="F19" s="292">
        <f>ROUND(VALUE(SUBSTITUTE(実質収支比率等に係る経年分析!J$48,"▲","-")),2)</f>
        <v>0.32</v>
      </c>
    </row>
    <row r="20" spans="1:11" x14ac:dyDescent="0.15">
      <c r="A20" s="292" t="s">
        <v>35</v>
      </c>
      <c r="B20" s="292">
        <f>ROUND(VALUE(SUBSTITUTE(実質収支比率等に係る経年分析!F$47,"▲","-")),2)</f>
        <v>23.28</v>
      </c>
      <c r="C20" s="292">
        <f>ROUND(VALUE(SUBSTITUTE(実質収支比率等に係る経年分析!G$47,"▲","-")),2)</f>
        <v>20.89</v>
      </c>
      <c r="D20" s="292">
        <f>ROUND(VALUE(SUBSTITUTE(実質収支比率等に係る経年分析!H$47,"▲","-")),2)</f>
        <v>20.04</v>
      </c>
      <c r="E20" s="292">
        <f>ROUND(VALUE(SUBSTITUTE(実質収支比率等に係る経年分析!I$47,"▲","-")),2)</f>
        <v>20.77</v>
      </c>
      <c r="F20" s="292">
        <f>ROUND(VALUE(SUBSTITUTE(実質収支比率等に係る経年分析!J$47,"▲","-")),2)</f>
        <v>19.53</v>
      </c>
    </row>
    <row r="21" spans="1:11" x14ac:dyDescent="0.15">
      <c r="A21" s="292" t="s">
        <v>114</v>
      </c>
      <c r="B21" s="292">
        <f>IF(ISNUMBER(VALUE(SUBSTITUTE(実質収支比率等に係る経年分析!F$49,"▲","-"))),ROUND(VALUE(SUBSTITUTE(実質収支比率等に係る経年分析!F$49,"▲","-")),2),NA())</f>
        <v>0.25</v>
      </c>
      <c r="C21" s="292">
        <f>IF(ISNUMBER(VALUE(SUBSTITUTE(実質収支比率等に係る経年分析!G$49,"▲","-"))),ROUND(VALUE(SUBSTITUTE(実質収支比率等に係る経年分析!G$49,"▲","-")),2),NA())</f>
        <v>3.89</v>
      </c>
      <c r="D21" s="292">
        <f>IF(ISNUMBER(VALUE(SUBSTITUTE(実質収支比率等に係る経年分析!H$49,"▲","-"))),ROUND(VALUE(SUBSTITUTE(実質収支比率等に係る経年分析!H$49,"▲","-")),2),NA())</f>
        <v>0.12</v>
      </c>
      <c r="E21" s="292">
        <f>IF(ISNUMBER(VALUE(SUBSTITUTE(実質収支比率等に係る経年分析!I$49,"▲","-"))),ROUND(VALUE(SUBSTITUTE(実質収支比率等に係る経年分析!I$49,"▲","-")),2),NA())</f>
        <v>0.48</v>
      </c>
      <c r="F21" s="292">
        <f>IF(ISNUMBER(VALUE(SUBSTITUTE(実質収支比率等に係る経年分析!J$49,"▲","-"))),ROUND(VALUE(SUBSTITUTE(実質収支比率等に係る経年分析!J$49,"▲","-")),2),NA())</f>
        <v>-0.26</v>
      </c>
    </row>
    <row r="24" spans="1:11" x14ac:dyDescent="0.15">
      <c r="A24" s="291" t="s">
        <v>103</v>
      </c>
    </row>
    <row r="25" spans="1:11" x14ac:dyDescent="0.15">
      <c r="A25" s="293"/>
      <c r="B25" s="293" t="str">
        <f>連結実質赤字比率に係る赤字・黒字の構成分析!F$33</f>
        <v>R01</v>
      </c>
      <c r="C25" s="293"/>
      <c r="D25" s="293" t="str">
        <f>連結実質赤字比率に係る赤字・黒字の構成分析!G$33</f>
        <v>R02</v>
      </c>
      <c r="E25" s="293"/>
      <c r="F25" s="293" t="str">
        <f>連結実質赤字比率に係る赤字・黒字の構成分析!H$33</f>
        <v>R03</v>
      </c>
      <c r="G25" s="293"/>
      <c r="H25" s="293" t="str">
        <f>連結実質赤字比率に係る赤字・黒字の構成分析!I$33</f>
        <v>R04</v>
      </c>
      <c r="I25" s="293"/>
      <c r="J25" s="293" t="str">
        <f>連結実質赤字比率に係る赤字・黒字の構成分析!J$33</f>
        <v>R05</v>
      </c>
      <c r="K25" s="293"/>
    </row>
    <row r="26" spans="1:11" x14ac:dyDescent="0.15">
      <c r="A26" s="293"/>
      <c r="B26" s="293" t="s">
        <v>115</v>
      </c>
      <c r="C26" s="293" t="s">
        <v>70</v>
      </c>
      <c r="D26" s="293" t="s">
        <v>115</v>
      </c>
      <c r="E26" s="293" t="s">
        <v>70</v>
      </c>
      <c r="F26" s="293" t="s">
        <v>115</v>
      </c>
      <c r="G26" s="293" t="s">
        <v>70</v>
      </c>
      <c r="H26" s="293" t="s">
        <v>115</v>
      </c>
      <c r="I26" s="293" t="s">
        <v>70</v>
      </c>
      <c r="J26" s="293" t="s">
        <v>115</v>
      </c>
      <c r="K26" s="293" t="s">
        <v>70</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0</v>
      </c>
      <c r="H27" s="293" t="e">
        <f>IF(ROUND(VALUE(SUBSTITUTE(連結実質赤字比率に係る赤字・黒字の構成分析!I$43,"▲","-")),2)&lt;0,ABS(ROUND(VALUE(SUBSTITUTE(連結実質赤字比率に係る赤字・黒字の構成分析!I$43,"▲","-")),2)),NA())</f>
        <v>#N/A</v>
      </c>
      <c r="I27" s="293">
        <f>IF(ROUND(VALUE(SUBSTITUTE(連結実質赤字比率に係る赤字・黒字の構成分析!I$43,"▲","-")),2)&gt;=0,ABS(ROUND(VALUE(SUBSTITUTE(連結実質赤字比率に係る赤字・黒字の構成分析!I$43,"▲","-")),2)),NA())</f>
        <v>0</v>
      </c>
      <c r="J27" s="293" t="e">
        <f>IF(ROUND(VALUE(SUBSTITUTE(連結実質赤字比率に係る赤字・黒字の構成分析!J$43,"▲","-")),2)&lt;0,ABS(ROUND(VALUE(SUBSTITUTE(連結実質赤字比率に係る赤字・黒字の構成分析!J$43,"▲","-")),2)),NA())</f>
        <v>#N/A</v>
      </c>
      <c r="K27" s="293">
        <f>IF(ROUND(VALUE(SUBSTITUTE(連結実質赤字比率に係る赤字・黒字の構成分析!J$43,"▲","-")),2)&gt;=0,ABS(ROUND(VALUE(SUBSTITUTE(連結実質赤字比率に係る赤字・黒字の構成分析!J$43,"▲","-")),2)),NA())</f>
        <v>0</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str">
        <f>IF(連結実質赤字比率に係る赤字・黒字の構成分析!C$41="",NA(),連結実質赤字比率に係る赤字・黒字の構成分析!C$41)</f>
        <v>農業集落排水特別会計</v>
      </c>
      <c r="B29" s="293" t="e">
        <f>IF(ROUND(VALUE(SUBSTITUTE(連結実質赤字比率に係る赤字・黒字の構成分析!F$41,"▲","-")),2)&lt;0,ABS(ROUND(VALUE(SUBSTITUTE(連結実質赤字比率に係る赤字・黒字の構成分析!F$41,"▲","-")),2)),NA())</f>
        <v>#N/A</v>
      </c>
      <c r="C29" s="293">
        <f>IF(ROUND(VALUE(SUBSTITUTE(連結実質赤字比率に係る赤字・黒字の構成分析!F$41,"▲","-")),2)&gt;=0,ABS(ROUND(VALUE(SUBSTITUTE(連結実質赤字比率に係る赤字・黒字の構成分析!F$41,"▲","-")),2)),NA())</f>
        <v>0</v>
      </c>
      <c r="D29" s="293" t="e">
        <f>IF(ROUND(VALUE(SUBSTITUTE(連結実質赤字比率に係る赤字・黒字の構成分析!G$41,"▲","-")),2)&lt;0,ABS(ROUND(VALUE(SUBSTITUTE(連結実質赤字比率に係る赤字・黒字の構成分析!G$41,"▲","-")),2)),NA())</f>
        <v>#N/A</v>
      </c>
      <c r="E29" s="293">
        <f>IF(ROUND(VALUE(SUBSTITUTE(連結実質赤字比率に係る赤字・黒字の構成分析!G$41,"▲","-")),2)&gt;=0,ABS(ROUND(VALUE(SUBSTITUTE(連結実質赤字比率に係る赤字・黒字の構成分析!G$41,"▲","-")),2)),NA())</f>
        <v>0</v>
      </c>
      <c r="F29" s="293" t="e">
        <f>IF(ROUND(VALUE(SUBSTITUTE(連結実質赤字比率に係る赤字・黒字の構成分析!H$41,"▲","-")),2)&lt;0,ABS(ROUND(VALUE(SUBSTITUTE(連結実質赤字比率に係る赤字・黒字の構成分析!H$41,"▲","-")),2)),NA())</f>
        <v>#N/A</v>
      </c>
      <c r="G29" s="293">
        <f>IF(ROUND(VALUE(SUBSTITUTE(連結実質赤字比率に係る赤字・黒字の構成分析!H$41,"▲","-")),2)&gt;=0,ABS(ROUND(VALUE(SUBSTITUTE(連結実質赤字比率に係る赤字・黒字の構成分析!H$41,"▲","-")),2)),NA())</f>
        <v>0</v>
      </c>
      <c r="H29" s="293" t="e">
        <f>IF(ROUND(VALUE(SUBSTITUTE(連結実質赤字比率に係る赤字・黒字の構成分析!I$41,"▲","-")),2)&lt;0,ABS(ROUND(VALUE(SUBSTITUTE(連結実質赤字比率に係る赤字・黒字の構成分析!I$41,"▲","-")),2)),NA())</f>
        <v>#N/A</v>
      </c>
      <c r="I29" s="293">
        <f>IF(ROUND(VALUE(SUBSTITUTE(連結実質赤字比率に係る赤字・黒字の構成分析!I$41,"▲","-")),2)&gt;=0,ABS(ROUND(VALUE(SUBSTITUTE(連結実質赤字比率に係る赤字・黒字の構成分析!I$41,"▲","-")),2)),NA())</f>
        <v>0</v>
      </c>
      <c r="J29" s="293" t="e">
        <f>IF(ROUND(VALUE(SUBSTITUTE(連結実質赤字比率に係る赤字・黒字の構成分析!J$41,"▲","-")),2)&lt;0,ABS(ROUND(VALUE(SUBSTITUTE(連結実質赤字比率に係る赤字・黒字の構成分析!J$41,"▲","-")),2)),NA())</f>
        <v>#N/A</v>
      </c>
      <c r="K29" s="293">
        <f>IF(ROUND(VALUE(SUBSTITUTE(連結実質赤字比率に係る赤字・黒字の構成分析!J$41,"▲","-")),2)&gt;=0,ABS(ROUND(VALUE(SUBSTITUTE(連結実質赤字比率に係る赤字・黒字の構成分析!J$41,"▲","-")),2)),NA())</f>
        <v>0.01</v>
      </c>
    </row>
    <row r="30" spans="1:11" x14ac:dyDescent="0.15">
      <c r="A30" s="293" t="str">
        <f>IF(連結実質赤字比率に係る赤字・黒字の構成分析!C$40="",NA(),連結実質赤字比率に係る赤字・黒字の構成分析!C$40)</f>
        <v>介護保険特別会計（サービス勘定）</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0.01</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0.02</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0.06</v>
      </c>
    </row>
    <row r="31" spans="1:11" x14ac:dyDescent="0.15">
      <c r="A31" s="293" t="str">
        <f>IF(連結実質赤字比率に係る赤字・黒字の構成分析!C$39="",NA(),連結実質赤字比率に係る赤字・黒字の構成分析!C$39)</f>
        <v>後期高齢者医療特別会計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0.06</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0.05</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0.04</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0.05</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7.0000000000000007E-2</v>
      </c>
    </row>
    <row r="32" spans="1:11" x14ac:dyDescent="0.15">
      <c r="A32" s="293" t="str">
        <f>IF(連結実質赤字比率に係る赤字・黒字の構成分析!C$38="",NA(),連結実質赤字比率に係る赤字・黒字の構成分析!C$38)</f>
        <v>国民健康保険特別会計（事業勘定）</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0.38</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0.48</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0.41</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0.14000000000000001</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0.11</v>
      </c>
    </row>
    <row r="33" spans="1:16" x14ac:dyDescent="0.15">
      <c r="A33" s="293" t="str">
        <f>IF(連結実質赤字比率に係る赤字・黒字の構成分析!C$37="",NA(),連結実質赤字比率に係る赤字・黒字の構成分析!C$37)</f>
        <v>一般会計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0.45</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0.15</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0.19</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0.67</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0.32</v>
      </c>
    </row>
    <row r="34" spans="1:16" x14ac:dyDescent="0.15">
      <c r="A34" s="293" t="str">
        <f>IF(連結実質赤字比率に係る赤字・黒字の構成分析!C$36="",NA(),連結実質赤字比率に係る赤字・黒字の構成分析!C$36)</f>
        <v>介護保険特別会計（事業勘定）</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0.14000000000000001</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0</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0.11</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0.1</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0.46</v>
      </c>
    </row>
    <row r="35" spans="1:16" x14ac:dyDescent="0.15">
      <c r="A35" s="293" t="str">
        <f>IF(連結実質赤字比率に係る赤字・黒字の構成分析!C$35="",NA(),連結実質赤字比率に係る赤字・黒字の構成分析!C$35)</f>
        <v>下水道特別会計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0</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0</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0</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0</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0.69</v>
      </c>
    </row>
    <row r="36" spans="1:16" x14ac:dyDescent="0.15">
      <c r="A36" s="293" t="str">
        <f>IF(連結実質赤字比率に係る赤字・黒字の構成分析!C$34="",NA(),連結実質赤字比率に係る赤字・黒字の構成分析!C$34)</f>
        <v>水道事業会計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12.65</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11.64</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9.6300000000000008</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8.99</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8.2899999999999991</v>
      </c>
    </row>
    <row r="39" spans="1:16" x14ac:dyDescent="0.15">
      <c r="A39" s="291" t="s">
        <v>10</v>
      </c>
    </row>
    <row r="40" spans="1:16" x14ac:dyDescent="0.15">
      <c r="A40" s="294"/>
      <c r="B40" s="294" t="str">
        <f>'実質公債費比率（分子）の構造'!K$44</f>
        <v>R01</v>
      </c>
      <c r="C40" s="294"/>
      <c r="D40" s="294"/>
      <c r="E40" s="294" t="str">
        <f>'実質公債費比率（分子）の構造'!L$44</f>
        <v>R02</v>
      </c>
      <c r="F40" s="294"/>
      <c r="G40" s="294"/>
      <c r="H40" s="294" t="str">
        <f>'実質公債費比率（分子）の構造'!M$44</f>
        <v>R03</v>
      </c>
      <c r="I40" s="294"/>
      <c r="J40" s="294"/>
      <c r="K40" s="294" t="str">
        <f>'実質公債費比率（分子）の構造'!N$44</f>
        <v>R04</v>
      </c>
      <c r="L40" s="294"/>
      <c r="M40" s="294"/>
      <c r="N40" s="294" t="str">
        <f>'実質公債費比率（分子）の構造'!O$44</f>
        <v>R05</v>
      </c>
      <c r="O40" s="294"/>
      <c r="P40" s="294"/>
    </row>
    <row r="41" spans="1:16" x14ac:dyDescent="0.15">
      <c r="A41" s="294"/>
      <c r="B41" s="294" t="s">
        <v>116</v>
      </c>
      <c r="C41" s="294"/>
      <c r="D41" s="294" t="s">
        <v>118</v>
      </c>
      <c r="E41" s="294" t="s">
        <v>116</v>
      </c>
      <c r="F41" s="294"/>
      <c r="G41" s="294" t="s">
        <v>118</v>
      </c>
      <c r="H41" s="294" t="s">
        <v>116</v>
      </c>
      <c r="I41" s="294"/>
      <c r="J41" s="294" t="s">
        <v>118</v>
      </c>
      <c r="K41" s="294" t="s">
        <v>116</v>
      </c>
      <c r="L41" s="294"/>
      <c r="M41" s="294" t="s">
        <v>118</v>
      </c>
      <c r="N41" s="294" t="s">
        <v>116</v>
      </c>
      <c r="O41" s="294"/>
      <c r="P41" s="294" t="s">
        <v>118</v>
      </c>
    </row>
    <row r="42" spans="1:16" x14ac:dyDescent="0.15">
      <c r="A42" s="294" t="s">
        <v>120</v>
      </c>
      <c r="B42" s="294"/>
      <c r="C42" s="294"/>
      <c r="D42" s="294">
        <f>'実質公債費比率（分子）の構造'!K$52</f>
        <v>1681</v>
      </c>
      <c r="E42" s="294"/>
      <c r="F42" s="294"/>
      <c r="G42" s="294">
        <f>'実質公債費比率（分子）の構造'!L$52</f>
        <v>1664</v>
      </c>
      <c r="H42" s="294"/>
      <c r="I42" s="294"/>
      <c r="J42" s="294">
        <f>'実質公債費比率（分子）の構造'!M$52</f>
        <v>1672</v>
      </c>
      <c r="K42" s="294"/>
      <c r="L42" s="294"/>
      <c r="M42" s="294">
        <f>'実質公債費比率（分子）の構造'!N$52</f>
        <v>1627</v>
      </c>
      <c r="N42" s="294"/>
      <c r="O42" s="294"/>
      <c r="P42" s="294">
        <f>'実質公債費比率（分子）の構造'!O$52</f>
        <v>1559</v>
      </c>
    </row>
    <row r="43" spans="1:16" x14ac:dyDescent="0.15">
      <c r="A43" s="294" t="s">
        <v>46</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15">
      <c r="A44" s="294" t="s">
        <v>42</v>
      </c>
      <c r="B44" s="294">
        <f>'実質公債費比率（分子）の構造'!K$50</f>
        <v>0</v>
      </c>
      <c r="C44" s="294"/>
      <c r="D44" s="294"/>
      <c r="E44" s="294">
        <f>'実質公債費比率（分子）の構造'!L$50</f>
        <v>0</v>
      </c>
      <c r="F44" s="294"/>
      <c r="G44" s="294"/>
      <c r="H44" s="294">
        <f>'実質公債費比率（分子）の構造'!M$50</f>
        <v>0</v>
      </c>
      <c r="I44" s="294"/>
      <c r="J44" s="294"/>
      <c r="K44" s="294" t="str">
        <f>'実質公債費比率（分子）の構造'!N$50</f>
        <v>-</v>
      </c>
      <c r="L44" s="294"/>
      <c r="M44" s="294"/>
      <c r="N44" s="294" t="str">
        <f>'実質公債費比率（分子）の構造'!O$50</f>
        <v>-</v>
      </c>
      <c r="O44" s="294"/>
      <c r="P44" s="294"/>
    </row>
    <row r="45" spans="1:16" x14ac:dyDescent="0.15">
      <c r="A45" s="294" t="s">
        <v>0</v>
      </c>
      <c r="B45" s="294">
        <f>'実質公債費比率（分子）の構造'!K$49</f>
        <v>23</v>
      </c>
      <c r="C45" s="294"/>
      <c r="D45" s="294"/>
      <c r="E45" s="294">
        <f>'実質公債費比率（分子）の構造'!L$49</f>
        <v>23</v>
      </c>
      <c r="F45" s="294"/>
      <c r="G45" s="294"/>
      <c r="H45" s="294">
        <f>'実質公債費比率（分子）の構造'!M$49</f>
        <v>27</v>
      </c>
      <c r="I45" s="294"/>
      <c r="J45" s="294"/>
      <c r="K45" s="294">
        <f>'実質公債費比率（分子）の構造'!N$49</f>
        <v>27</v>
      </c>
      <c r="L45" s="294"/>
      <c r="M45" s="294"/>
      <c r="N45" s="294">
        <f>'実質公債費比率（分子）の構造'!O$49</f>
        <v>39</v>
      </c>
      <c r="O45" s="294"/>
      <c r="P45" s="294"/>
    </row>
    <row r="46" spans="1:16" x14ac:dyDescent="0.15">
      <c r="A46" s="294" t="s">
        <v>40</v>
      </c>
      <c r="B46" s="294">
        <f>'実質公債費比率（分子）の構造'!K$48</f>
        <v>1052</v>
      </c>
      <c r="C46" s="294"/>
      <c r="D46" s="294"/>
      <c r="E46" s="294">
        <f>'実質公債費比率（分子）の構造'!L$48</f>
        <v>1042</v>
      </c>
      <c r="F46" s="294"/>
      <c r="G46" s="294"/>
      <c r="H46" s="294">
        <f>'実質公債費比率（分子）の構造'!M$48</f>
        <v>1063</v>
      </c>
      <c r="I46" s="294"/>
      <c r="J46" s="294"/>
      <c r="K46" s="294">
        <f>'実質公債費比率（分子）の構造'!N$48</f>
        <v>1035</v>
      </c>
      <c r="L46" s="294"/>
      <c r="M46" s="294"/>
      <c r="N46" s="294">
        <f>'実質公債費比率（分子）の構造'!O$48</f>
        <v>1017</v>
      </c>
      <c r="O46" s="294"/>
      <c r="P46" s="294"/>
    </row>
    <row r="47" spans="1:16" x14ac:dyDescent="0.15">
      <c r="A47" s="294" t="s">
        <v>34</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28</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23</v>
      </c>
      <c r="B49" s="294">
        <f>'実質公債費比率（分子）の構造'!K$45</f>
        <v>1631</v>
      </c>
      <c r="C49" s="294"/>
      <c r="D49" s="294"/>
      <c r="E49" s="294">
        <f>'実質公債費比率（分子）の構造'!L$45</f>
        <v>1626</v>
      </c>
      <c r="F49" s="294"/>
      <c r="G49" s="294"/>
      <c r="H49" s="294">
        <f>'実質公債費比率（分子）の構造'!M$45</f>
        <v>1684</v>
      </c>
      <c r="I49" s="294"/>
      <c r="J49" s="294"/>
      <c r="K49" s="294">
        <f>'実質公債費比率（分子）の構造'!N$45</f>
        <v>1657</v>
      </c>
      <c r="L49" s="294"/>
      <c r="M49" s="294"/>
      <c r="N49" s="294">
        <f>'実質公債費比率（分子）の構造'!O$45</f>
        <v>1623</v>
      </c>
      <c r="O49" s="294"/>
      <c r="P49" s="294"/>
    </row>
    <row r="50" spans="1:16" x14ac:dyDescent="0.15">
      <c r="A50" s="294" t="s">
        <v>53</v>
      </c>
      <c r="B50" s="294" t="e">
        <f>NA()</f>
        <v>#N/A</v>
      </c>
      <c r="C50" s="294">
        <f>IF(ISNUMBER('実質公債費比率（分子）の構造'!K$53),'実質公債費比率（分子）の構造'!K$53,NA())</f>
        <v>1025</v>
      </c>
      <c r="D50" s="294" t="e">
        <f>NA()</f>
        <v>#N/A</v>
      </c>
      <c r="E50" s="294" t="e">
        <f>NA()</f>
        <v>#N/A</v>
      </c>
      <c r="F50" s="294">
        <f>IF(ISNUMBER('実質公債費比率（分子）の構造'!L$53),'実質公債費比率（分子）の構造'!L$53,NA())</f>
        <v>1027</v>
      </c>
      <c r="G50" s="294" t="e">
        <f>NA()</f>
        <v>#N/A</v>
      </c>
      <c r="H50" s="294" t="e">
        <f>NA()</f>
        <v>#N/A</v>
      </c>
      <c r="I50" s="294">
        <f>IF(ISNUMBER('実質公債費比率（分子）の構造'!M$53),'実質公債費比率（分子）の構造'!M$53,NA())</f>
        <v>1102</v>
      </c>
      <c r="J50" s="294" t="e">
        <f>NA()</f>
        <v>#N/A</v>
      </c>
      <c r="K50" s="294" t="e">
        <f>NA()</f>
        <v>#N/A</v>
      </c>
      <c r="L50" s="294">
        <f>IF(ISNUMBER('実質公債費比率（分子）の構造'!N$53),'実質公債費比率（分子）の構造'!N$53,NA())</f>
        <v>1092</v>
      </c>
      <c r="M50" s="294" t="e">
        <f>NA()</f>
        <v>#N/A</v>
      </c>
      <c r="N50" s="294" t="e">
        <f>NA()</f>
        <v>#N/A</v>
      </c>
      <c r="O50" s="294">
        <f>IF(ISNUMBER('実質公債費比率（分子）の構造'!O$53),'実質公債費比率（分子）の構造'!O$53,NA())</f>
        <v>1120</v>
      </c>
      <c r="P50" s="294" t="e">
        <f>NA()</f>
        <v>#N/A</v>
      </c>
    </row>
    <row r="53" spans="1:16" x14ac:dyDescent="0.15">
      <c r="A53" s="291" t="s">
        <v>61</v>
      </c>
    </row>
    <row r="54" spans="1:16" x14ac:dyDescent="0.15">
      <c r="A54" s="293"/>
      <c r="B54" s="293" t="str">
        <f>'将来負担比率（分子）の構造'!I$40</f>
        <v>R01</v>
      </c>
      <c r="C54" s="293"/>
      <c r="D54" s="293"/>
      <c r="E54" s="293" t="str">
        <f>'将来負担比率（分子）の構造'!J$40</f>
        <v>R02</v>
      </c>
      <c r="F54" s="293"/>
      <c r="G54" s="293"/>
      <c r="H54" s="293" t="str">
        <f>'将来負担比率（分子）の構造'!K$40</f>
        <v>R03</v>
      </c>
      <c r="I54" s="293"/>
      <c r="J54" s="293"/>
      <c r="K54" s="293" t="str">
        <f>'将来負担比率（分子）の構造'!L$40</f>
        <v>R04</v>
      </c>
      <c r="L54" s="293"/>
      <c r="M54" s="293"/>
      <c r="N54" s="293" t="str">
        <f>'将来負担比率（分子）の構造'!M$40</f>
        <v>R05</v>
      </c>
      <c r="O54" s="293"/>
      <c r="P54" s="293"/>
    </row>
    <row r="55" spans="1:16" x14ac:dyDescent="0.15">
      <c r="A55" s="293"/>
      <c r="B55" s="293" t="s">
        <v>121</v>
      </c>
      <c r="C55" s="293"/>
      <c r="D55" s="293" t="s">
        <v>124</v>
      </c>
      <c r="E55" s="293" t="s">
        <v>121</v>
      </c>
      <c r="F55" s="293"/>
      <c r="G55" s="293" t="s">
        <v>124</v>
      </c>
      <c r="H55" s="293" t="s">
        <v>121</v>
      </c>
      <c r="I55" s="293"/>
      <c r="J55" s="293" t="s">
        <v>124</v>
      </c>
      <c r="K55" s="293" t="s">
        <v>121</v>
      </c>
      <c r="L55" s="293"/>
      <c r="M55" s="293" t="s">
        <v>124</v>
      </c>
      <c r="N55" s="293" t="s">
        <v>121</v>
      </c>
      <c r="O55" s="293"/>
      <c r="P55" s="293" t="s">
        <v>124</v>
      </c>
    </row>
    <row r="56" spans="1:16" x14ac:dyDescent="0.15">
      <c r="A56" s="293" t="s">
        <v>44</v>
      </c>
      <c r="B56" s="293"/>
      <c r="C56" s="293"/>
      <c r="D56" s="293">
        <f>'将来負担比率（分子）の構造'!I$52</f>
        <v>17461</v>
      </c>
      <c r="E56" s="293"/>
      <c r="F56" s="293"/>
      <c r="G56" s="293">
        <f>'将来負担比率（分子）の構造'!J$52</f>
        <v>16882</v>
      </c>
      <c r="H56" s="293"/>
      <c r="I56" s="293"/>
      <c r="J56" s="293">
        <f>'将来負担比率（分子）の構造'!K$52</f>
        <v>16236</v>
      </c>
      <c r="K56" s="293"/>
      <c r="L56" s="293"/>
      <c r="M56" s="293">
        <f>'将来負担比率（分子）の構造'!L$52</f>
        <v>15215</v>
      </c>
      <c r="N56" s="293"/>
      <c r="O56" s="293"/>
      <c r="P56" s="293">
        <f>'将来負担比率（分子）の構造'!M$52</f>
        <v>14210</v>
      </c>
    </row>
    <row r="57" spans="1:16" x14ac:dyDescent="0.15">
      <c r="A57" s="293" t="s">
        <v>99</v>
      </c>
      <c r="B57" s="293"/>
      <c r="C57" s="293"/>
      <c r="D57" s="293">
        <f>'将来負担比率（分子）の構造'!I$51</f>
        <v>277</v>
      </c>
      <c r="E57" s="293"/>
      <c r="F57" s="293"/>
      <c r="G57" s="293">
        <f>'将来負担比率（分子）の構造'!J$51</f>
        <v>244</v>
      </c>
      <c r="H57" s="293"/>
      <c r="I57" s="293"/>
      <c r="J57" s="293">
        <f>'将来負担比率（分子）の構造'!K$51</f>
        <v>204</v>
      </c>
      <c r="K57" s="293"/>
      <c r="L57" s="293"/>
      <c r="M57" s="293">
        <f>'将来負担比率（分子）の構造'!L$51</f>
        <v>157</v>
      </c>
      <c r="N57" s="293"/>
      <c r="O57" s="293"/>
      <c r="P57" s="293">
        <f>'将来負担比率（分子）の構造'!M$51</f>
        <v>97</v>
      </c>
    </row>
    <row r="58" spans="1:16" x14ac:dyDescent="0.15">
      <c r="A58" s="293" t="s">
        <v>96</v>
      </c>
      <c r="B58" s="293"/>
      <c r="C58" s="293"/>
      <c r="D58" s="293">
        <f>'将来負担比率（分子）の構造'!I$50</f>
        <v>3463</v>
      </c>
      <c r="E58" s="293"/>
      <c r="F58" s="293"/>
      <c r="G58" s="293">
        <f>'将来負担比率（分子）の構造'!J$50</f>
        <v>2839</v>
      </c>
      <c r="H58" s="293"/>
      <c r="I58" s="293"/>
      <c r="J58" s="293">
        <f>'将来負担比率（分子）の構造'!K$50</f>
        <v>2982</v>
      </c>
      <c r="K58" s="293"/>
      <c r="L58" s="293"/>
      <c r="M58" s="293">
        <f>'将来負担比率（分子）の構造'!L$50</f>
        <v>3034</v>
      </c>
      <c r="N58" s="293"/>
      <c r="O58" s="293"/>
      <c r="P58" s="293">
        <f>'将来負担比率（分子）の構造'!M$50</f>
        <v>2953</v>
      </c>
    </row>
    <row r="59" spans="1:16" x14ac:dyDescent="0.15">
      <c r="A59" s="293" t="s">
        <v>92</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86</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79</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15">
      <c r="A62" s="293" t="s">
        <v>80</v>
      </c>
      <c r="B62" s="293">
        <f>'将来負担比率（分子）の構造'!I$45</f>
        <v>1475</v>
      </c>
      <c r="C62" s="293"/>
      <c r="D62" s="293"/>
      <c r="E62" s="293">
        <f>'将来負担比率（分子）の構造'!J$45</f>
        <v>1498</v>
      </c>
      <c r="F62" s="293"/>
      <c r="G62" s="293"/>
      <c r="H62" s="293">
        <f>'将来負担比率（分子）の構造'!K$45</f>
        <v>1441</v>
      </c>
      <c r="I62" s="293"/>
      <c r="J62" s="293"/>
      <c r="K62" s="293">
        <f>'将来負担比率（分子）の構造'!L$45</f>
        <v>1524</v>
      </c>
      <c r="L62" s="293"/>
      <c r="M62" s="293"/>
      <c r="N62" s="293">
        <f>'将来負担比率（分子）の構造'!M$45</f>
        <v>1567</v>
      </c>
      <c r="O62" s="293"/>
      <c r="P62" s="293"/>
    </row>
    <row r="63" spans="1:16" x14ac:dyDescent="0.15">
      <c r="A63" s="293" t="s">
        <v>78</v>
      </c>
      <c r="B63" s="293">
        <f>'将来負担比率（分子）の構造'!I$44</f>
        <v>255</v>
      </c>
      <c r="C63" s="293"/>
      <c r="D63" s="293"/>
      <c r="E63" s="293">
        <f>'将来負担比率（分子）の構造'!J$44</f>
        <v>233</v>
      </c>
      <c r="F63" s="293"/>
      <c r="G63" s="293"/>
      <c r="H63" s="293">
        <f>'将来負担比率（分子）の構造'!K$44</f>
        <v>209</v>
      </c>
      <c r="I63" s="293"/>
      <c r="J63" s="293"/>
      <c r="K63" s="293">
        <f>'将来負担比率（分子）の構造'!L$44</f>
        <v>245</v>
      </c>
      <c r="L63" s="293"/>
      <c r="M63" s="293"/>
      <c r="N63" s="293">
        <f>'将来負担比率（分子）の構造'!M$44</f>
        <v>256</v>
      </c>
      <c r="O63" s="293"/>
      <c r="P63" s="293"/>
    </row>
    <row r="64" spans="1:16" x14ac:dyDescent="0.15">
      <c r="A64" s="293" t="s">
        <v>76</v>
      </c>
      <c r="B64" s="293">
        <f>'将来負担比率（分子）の構造'!I$43</f>
        <v>11283</v>
      </c>
      <c r="C64" s="293"/>
      <c r="D64" s="293"/>
      <c r="E64" s="293">
        <f>'将来負担比率（分子）の構造'!J$43</f>
        <v>10629</v>
      </c>
      <c r="F64" s="293"/>
      <c r="G64" s="293"/>
      <c r="H64" s="293">
        <f>'将来負担比率（分子）の構造'!K$43</f>
        <v>10040</v>
      </c>
      <c r="I64" s="293"/>
      <c r="J64" s="293"/>
      <c r="K64" s="293">
        <f>'将来負担比率（分子）の構造'!L$43</f>
        <v>9300</v>
      </c>
      <c r="L64" s="293"/>
      <c r="M64" s="293"/>
      <c r="N64" s="293">
        <f>'将来負担比率（分子）の構造'!M$43</f>
        <v>8870</v>
      </c>
      <c r="O64" s="293"/>
      <c r="P64" s="293"/>
    </row>
    <row r="65" spans="1:16" x14ac:dyDescent="0.15">
      <c r="A65" s="293" t="s">
        <v>75</v>
      </c>
      <c r="B65" s="293" t="str">
        <f>'将来負担比率（分子）の構造'!I$42</f>
        <v>-</v>
      </c>
      <c r="C65" s="293"/>
      <c r="D65" s="293"/>
      <c r="E65" s="293" t="str">
        <f>'将来負担比率（分子）の構造'!J$42</f>
        <v>-</v>
      </c>
      <c r="F65" s="293"/>
      <c r="G65" s="293"/>
      <c r="H65" s="293" t="str">
        <f>'将来負担比率（分子）の構造'!K$42</f>
        <v>-</v>
      </c>
      <c r="I65" s="293"/>
      <c r="J65" s="293"/>
      <c r="K65" s="293" t="str">
        <f>'将来負担比率（分子）の構造'!L$42</f>
        <v>-</v>
      </c>
      <c r="L65" s="293"/>
      <c r="M65" s="293"/>
      <c r="N65" s="293" t="str">
        <f>'将来負担比率（分子）の構造'!M$42</f>
        <v>-</v>
      </c>
      <c r="O65" s="293"/>
      <c r="P65" s="293"/>
    </row>
    <row r="66" spans="1:16" x14ac:dyDescent="0.15">
      <c r="A66" s="293" t="s">
        <v>55</v>
      </c>
      <c r="B66" s="293">
        <f>'将来負担比率（分子）の構造'!I$41</f>
        <v>15442</v>
      </c>
      <c r="C66" s="293"/>
      <c r="D66" s="293"/>
      <c r="E66" s="293">
        <f>'将来負担比率（分子）の構造'!J$41</f>
        <v>14544</v>
      </c>
      <c r="F66" s="293"/>
      <c r="G66" s="293"/>
      <c r="H66" s="293">
        <f>'将来負担比率（分子）の構造'!K$41</f>
        <v>14223</v>
      </c>
      <c r="I66" s="293"/>
      <c r="J66" s="293"/>
      <c r="K66" s="293">
        <f>'将来負担比率（分子）の構造'!L$41</f>
        <v>13149</v>
      </c>
      <c r="L66" s="293"/>
      <c r="M66" s="293"/>
      <c r="N66" s="293">
        <f>'将来負担比率（分子）の構造'!M$41</f>
        <v>12109</v>
      </c>
      <c r="O66" s="293"/>
      <c r="P66" s="293"/>
    </row>
    <row r="67" spans="1:16" x14ac:dyDescent="0.15">
      <c r="A67" s="293" t="s">
        <v>101</v>
      </c>
      <c r="B67" s="293" t="e">
        <f>NA()</f>
        <v>#N/A</v>
      </c>
      <c r="C67" s="293">
        <f>IF(ISNUMBER('将来負担比率（分子）の構造'!I$53),IF('将来負担比率（分子）の構造'!I$53&lt;0,0,'将来負担比率（分子）の構造'!I$53),NA())</f>
        <v>7254</v>
      </c>
      <c r="D67" s="293" t="e">
        <f>NA()</f>
        <v>#N/A</v>
      </c>
      <c r="E67" s="293" t="e">
        <f>NA()</f>
        <v>#N/A</v>
      </c>
      <c r="F67" s="293">
        <f>IF(ISNUMBER('将来負担比率（分子）の構造'!J$53),IF('将来負担比率（分子）の構造'!J$53&lt;0,0,'将来負担比率（分子）の構造'!J$53),NA())</f>
        <v>6939</v>
      </c>
      <c r="G67" s="293" t="e">
        <f>NA()</f>
        <v>#N/A</v>
      </c>
      <c r="H67" s="293" t="e">
        <f>NA()</f>
        <v>#N/A</v>
      </c>
      <c r="I67" s="293">
        <f>IF(ISNUMBER('将来負担比率（分子）の構造'!K$53),IF('将来負担比率（分子）の構造'!K$53&lt;0,0,'将来負担比率（分子）の構造'!K$53),NA())</f>
        <v>6491</v>
      </c>
      <c r="J67" s="293" t="e">
        <f>NA()</f>
        <v>#N/A</v>
      </c>
      <c r="K67" s="293" t="e">
        <f>NA()</f>
        <v>#N/A</v>
      </c>
      <c r="L67" s="293">
        <f>IF(ISNUMBER('将来負担比率（分子）の構造'!L$53),IF('将来負担比率（分子）の構造'!L$53&lt;0,0,'将来負担比率（分子）の構造'!L$53),NA())</f>
        <v>5812</v>
      </c>
      <c r="M67" s="293" t="e">
        <f>NA()</f>
        <v>#N/A</v>
      </c>
      <c r="N67" s="293" t="e">
        <f>NA()</f>
        <v>#N/A</v>
      </c>
      <c r="O67" s="293">
        <f>IF(ISNUMBER('将来負担比率（分子）の構造'!M$53),IF('将来負担比率（分子）の構造'!M$53&lt;0,0,'将来負担比率（分子）の構造'!M$53),NA())</f>
        <v>5542</v>
      </c>
      <c r="P67" s="293" t="e">
        <f>NA()</f>
        <v>#N/A</v>
      </c>
    </row>
    <row r="70" spans="1:16" x14ac:dyDescent="0.15">
      <c r="A70" s="296" t="s">
        <v>126</v>
      </c>
      <c r="B70" s="296"/>
      <c r="C70" s="296"/>
      <c r="D70" s="296"/>
      <c r="E70" s="296"/>
      <c r="F70" s="296"/>
    </row>
    <row r="71" spans="1:16" x14ac:dyDescent="0.15">
      <c r="A71" s="295"/>
      <c r="B71" s="295" t="str">
        <f>基金残高に係る経年分析!F54</f>
        <v>R03</v>
      </c>
      <c r="C71" s="295" t="str">
        <f>基金残高に係る経年分析!G54</f>
        <v>R04</v>
      </c>
      <c r="D71" s="295" t="str">
        <f>基金残高に係る経年分析!H54</f>
        <v>R05</v>
      </c>
    </row>
    <row r="72" spans="1:16" x14ac:dyDescent="0.15">
      <c r="A72" s="295" t="s">
        <v>127</v>
      </c>
      <c r="B72" s="297">
        <f>基金残高に係る経年分析!F55</f>
        <v>1610</v>
      </c>
      <c r="C72" s="297">
        <f>基金残高に係る経年分析!G55</f>
        <v>1618</v>
      </c>
      <c r="D72" s="297">
        <f>基金残高に係る経年分析!H55</f>
        <v>1515</v>
      </c>
    </row>
    <row r="73" spans="1:16" x14ac:dyDescent="0.15">
      <c r="A73" s="295" t="s">
        <v>128</v>
      </c>
      <c r="B73" s="297">
        <f>基金残高に係る経年分析!F56</f>
        <v>90</v>
      </c>
      <c r="C73" s="297">
        <f>基金残高に係る経年分析!G56</f>
        <v>90</v>
      </c>
      <c r="D73" s="297">
        <f>基金残高に係る経年分析!H56</f>
        <v>87</v>
      </c>
    </row>
    <row r="74" spans="1:16" x14ac:dyDescent="0.15">
      <c r="A74" s="295" t="s">
        <v>130</v>
      </c>
      <c r="B74" s="297">
        <f>基金残高に係る経年分析!F57</f>
        <v>2581</v>
      </c>
      <c r="C74" s="297">
        <f>基金残高に係る経年分析!G57</f>
        <v>2594</v>
      </c>
      <c r="D74" s="297">
        <f>基金残高に係る経年分析!H57</f>
        <v>2590</v>
      </c>
    </row>
  </sheetData>
  <sheetProtection algorithmName="SHA-512" hashValue="olqjOXQf9dbqwTZIDTZZ5ZXqTveIZ0htU9PASnMVvCwJWjaHDYHasVrx5krUrvp70Wh6JVhU5NQYAXiH7ciwsQ==" saltValue="Vr1AbS2ZBuuIikZBykLk2g=="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5" t="s">
        <v>298</v>
      </c>
      <c r="DI1" s="646"/>
      <c r="DJ1" s="646"/>
      <c r="DK1" s="646"/>
      <c r="DL1" s="646"/>
      <c r="DM1" s="646"/>
      <c r="DN1" s="647"/>
      <c r="DO1" s="1"/>
      <c r="DP1" s="645" t="s">
        <v>299</v>
      </c>
      <c r="DQ1" s="646"/>
      <c r="DR1" s="646"/>
      <c r="DS1" s="646"/>
      <c r="DT1" s="646"/>
      <c r="DU1" s="646"/>
      <c r="DV1" s="646"/>
      <c r="DW1" s="646"/>
      <c r="DX1" s="646"/>
      <c r="DY1" s="646"/>
      <c r="DZ1" s="646"/>
      <c r="EA1" s="646"/>
      <c r="EB1" s="646"/>
      <c r="EC1" s="647"/>
      <c r="ED1" s="2"/>
      <c r="EE1" s="2"/>
      <c r="EF1" s="2"/>
      <c r="EG1" s="2"/>
      <c r="EH1" s="2"/>
      <c r="EI1" s="2"/>
      <c r="EJ1" s="2"/>
      <c r="EK1" s="2"/>
      <c r="EL1" s="2"/>
      <c r="EM1" s="2"/>
    </row>
    <row r="2" spans="2:143" ht="22.5" customHeight="1" x14ac:dyDescent="0.15">
      <c r="B2" s="40" t="s">
        <v>304</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83" t="s">
        <v>117</v>
      </c>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484"/>
      <c r="AJ3" s="484"/>
      <c r="AK3" s="484"/>
      <c r="AL3" s="484"/>
      <c r="AM3" s="484"/>
      <c r="AN3" s="484"/>
      <c r="AO3" s="484"/>
      <c r="AP3" s="483" t="s">
        <v>305</v>
      </c>
      <c r="AQ3" s="484"/>
      <c r="AR3" s="484"/>
      <c r="AS3" s="484"/>
      <c r="AT3" s="484"/>
      <c r="AU3" s="484"/>
      <c r="AV3" s="484"/>
      <c r="AW3" s="484"/>
      <c r="AX3" s="484"/>
      <c r="AY3" s="484"/>
      <c r="AZ3" s="484"/>
      <c r="BA3" s="484"/>
      <c r="BB3" s="484"/>
      <c r="BC3" s="484"/>
      <c r="BD3" s="484"/>
      <c r="BE3" s="484"/>
      <c r="BF3" s="484"/>
      <c r="BG3" s="484"/>
      <c r="BH3" s="484"/>
      <c r="BI3" s="484"/>
      <c r="BJ3" s="484"/>
      <c r="BK3" s="484"/>
      <c r="BL3" s="484"/>
      <c r="BM3" s="484"/>
      <c r="BN3" s="484"/>
      <c r="BO3" s="484"/>
      <c r="BP3" s="484"/>
      <c r="BQ3" s="484"/>
      <c r="BR3" s="484"/>
      <c r="BS3" s="484"/>
      <c r="BT3" s="484"/>
      <c r="BU3" s="484"/>
      <c r="BV3" s="484"/>
      <c r="BW3" s="484"/>
      <c r="BX3" s="484"/>
      <c r="BY3" s="484"/>
      <c r="BZ3" s="484"/>
      <c r="CA3" s="484"/>
      <c r="CB3" s="526"/>
      <c r="CD3" s="483" t="s">
        <v>306</v>
      </c>
      <c r="CE3" s="484"/>
      <c r="CF3" s="484"/>
      <c r="CG3" s="484"/>
      <c r="CH3" s="484"/>
      <c r="CI3" s="484"/>
      <c r="CJ3" s="484"/>
      <c r="CK3" s="484"/>
      <c r="CL3" s="484"/>
      <c r="CM3" s="484"/>
      <c r="CN3" s="484"/>
      <c r="CO3" s="484"/>
      <c r="CP3" s="484"/>
      <c r="CQ3" s="484"/>
      <c r="CR3" s="484"/>
      <c r="CS3" s="484"/>
      <c r="CT3" s="484"/>
      <c r="CU3" s="484"/>
      <c r="CV3" s="484"/>
      <c r="CW3" s="484"/>
      <c r="CX3" s="484"/>
      <c r="CY3" s="484"/>
      <c r="CZ3" s="484"/>
      <c r="DA3" s="484"/>
      <c r="DB3" s="484"/>
      <c r="DC3" s="484"/>
      <c r="DD3" s="484"/>
      <c r="DE3" s="484"/>
      <c r="DF3" s="484"/>
      <c r="DG3" s="484"/>
      <c r="DH3" s="484"/>
      <c r="DI3" s="484"/>
      <c r="DJ3" s="484"/>
      <c r="DK3" s="484"/>
      <c r="DL3" s="484"/>
      <c r="DM3" s="484"/>
      <c r="DN3" s="484"/>
      <c r="DO3" s="484"/>
      <c r="DP3" s="484"/>
      <c r="DQ3" s="484"/>
      <c r="DR3" s="484"/>
      <c r="DS3" s="484"/>
      <c r="DT3" s="484"/>
      <c r="DU3" s="484"/>
      <c r="DV3" s="484"/>
      <c r="DW3" s="484"/>
      <c r="DX3" s="484"/>
      <c r="DY3" s="484"/>
      <c r="DZ3" s="484"/>
      <c r="EA3" s="484"/>
      <c r="EB3" s="484"/>
      <c r="EC3" s="526"/>
    </row>
    <row r="4" spans="2:143" ht="11.25" customHeight="1" x14ac:dyDescent="0.15">
      <c r="B4" s="483" t="s">
        <v>5</v>
      </c>
      <c r="C4" s="484"/>
      <c r="D4" s="484"/>
      <c r="E4" s="484"/>
      <c r="F4" s="484"/>
      <c r="G4" s="484"/>
      <c r="H4" s="484"/>
      <c r="I4" s="484"/>
      <c r="J4" s="484"/>
      <c r="K4" s="484"/>
      <c r="L4" s="484"/>
      <c r="M4" s="484"/>
      <c r="N4" s="484"/>
      <c r="O4" s="484"/>
      <c r="P4" s="484"/>
      <c r="Q4" s="526"/>
      <c r="R4" s="483" t="s">
        <v>309</v>
      </c>
      <c r="S4" s="484"/>
      <c r="T4" s="484"/>
      <c r="U4" s="484"/>
      <c r="V4" s="484"/>
      <c r="W4" s="484"/>
      <c r="X4" s="484"/>
      <c r="Y4" s="526"/>
      <c r="Z4" s="483" t="s">
        <v>313</v>
      </c>
      <c r="AA4" s="484"/>
      <c r="AB4" s="484"/>
      <c r="AC4" s="526"/>
      <c r="AD4" s="483" t="s">
        <v>254</v>
      </c>
      <c r="AE4" s="484"/>
      <c r="AF4" s="484"/>
      <c r="AG4" s="484"/>
      <c r="AH4" s="484"/>
      <c r="AI4" s="484"/>
      <c r="AJ4" s="484"/>
      <c r="AK4" s="526"/>
      <c r="AL4" s="483" t="s">
        <v>313</v>
      </c>
      <c r="AM4" s="484"/>
      <c r="AN4" s="484"/>
      <c r="AO4" s="526"/>
      <c r="AP4" s="648" t="s">
        <v>316</v>
      </c>
      <c r="AQ4" s="648"/>
      <c r="AR4" s="648"/>
      <c r="AS4" s="648"/>
      <c r="AT4" s="648"/>
      <c r="AU4" s="648"/>
      <c r="AV4" s="648"/>
      <c r="AW4" s="648"/>
      <c r="AX4" s="648"/>
      <c r="AY4" s="648"/>
      <c r="AZ4" s="648"/>
      <c r="BA4" s="648"/>
      <c r="BB4" s="648"/>
      <c r="BC4" s="648"/>
      <c r="BD4" s="648"/>
      <c r="BE4" s="648"/>
      <c r="BF4" s="648"/>
      <c r="BG4" s="648" t="s">
        <v>286</v>
      </c>
      <c r="BH4" s="648"/>
      <c r="BI4" s="648"/>
      <c r="BJ4" s="648"/>
      <c r="BK4" s="648"/>
      <c r="BL4" s="648"/>
      <c r="BM4" s="648"/>
      <c r="BN4" s="648"/>
      <c r="BO4" s="648" t="s">
        <v>313</v>
      </c>
      <c r="BP4" s="648"/>
      <c r="BQ4" s="648"/>
      <c r="BR4" s="648"/>
      <c r="BS4" s="648" t="s">
        <v>317</v>
      </c>
      <c r="BT4" s="648"/>
      <c r="BU4" s="648"/>
      <c r="BV4" s="648"/>
      <c r="BW4" s="648"/>
      <c r="BX4" s="648"/>
      <c r="BY4" s="648"/>
      <c r="BZ4" s="648"/>
      <c r="CA4" s="648"/>
      <c r="CB4" s="648"/>
      <c r="CD4" s="483" t="s">
        <v>318</v>
      </c>
      <c r="CE4" s="484"/>
      <c r="CF4" s="484"/>
      <c r="CG4" s="484"/>
      <c r="CH4" s="484"/>
      <c r="CI4" s="484"/>
      <c r="CJ4" s="484"/>
      <c r="CK4" s="484"/>
      <c r="CL4" s="484"/>
      <c r="CM4" s="484"/>
      <c r="CN4" s="484"/>
      <c r="CO4" s="484"/>
      <c r="CP4" s="484"/>
      <c r="CQ4" s="484"/>
      <c r="CR4" s="484"/>
      <c r="CS4" s="484"/>
      <c r="CT4" s="484"/>
      <c r="CU4" s="484"/>
      <c r="CV4" s="484"/>
      <c r="CW4" s="484"/>
      <c r="CX4" s="484"/>
      <c r="CY4" s="484"/>
      <c r="CZ4" s="484"/>
      <c r="DA4" s="484"/>
      <c r="DB4" s="484"/>
      <c r="DC4" s="484"/>
      <c r="DD4" s="484"/>
      <c r="DE4" s="484"/>
      <c r="DF4" s="484"/>
      <c r="DG4" s="484"/>
      <c r="DH4" s="484"/>
      <c r="DI4" s="484"/>
      <c r="DJ4" s="484"/>
      <c r="DK4" s="484"/>
      <c r="DL4" s="484"/>
      <c r="DM4" s="484"/>
      <c r="DN4" s="484"/>
      <c r="DO4" s="484"/>
      <c r="DP4" s="484"/>
      <c r="DQ4" s="484"/>
      <c r="DR4" s="484"/>
      <c r="DS4" s="484"/>
      <c r="DT4" s="484"/>
      <c r="DU4" s="484"/>
      <c r="DV4" s="484"/>
      <c r="DW4" s="484"/>
      <c r="DX4" s="484"/>
      <c r="DY4" s="484"/>
      <c r="DZ4" s="484"/>
      <c r="EA4" s="484"/>
      <c r="EB4" s="484"/>
      <c r="EC4" s="526"/>
    </row>
    <row r="5" spans="2:143" ht="11.25" customHeight="1" x14ac:dyDescent="0.15">
      <c r="B5" s="612" t="s">
        <v>311</v>
      </c>
      <c r="C5" s="613"/>
      <c r="D5" s="613"/>
      <c r="E5" s="613"/>
      <c r="F5" s="613"/>
      <c r="G5" s="613"/>
      <c r="H5" s="613"/>
      <c r="I5" s="613"/>
      <c r="J5" s="613"/>
      <c r="K5" s="613"/>
      <c r="L5" s="613"/>
      <c r="M5" s="613"/>
      <c r="N5" s="613"/>
      <c r="O5" s="613"/>
      <c r="P5" s="613"/>
      <c r="Q5" s="614"/>
      <c r="R5" s="609">
        <v>1913331</v>
      </c>
      <c r="S5" s="610"/>
      <c r="T5" s="610"/>
      <c r="U5" s="610"/>
      <c r="V5" s="610"/>
      <c r="W5" s="610"/>
      <c r="X5" s="610"/>
      <c r="Y5" s="632"/>
      <c r="Z5" s="643">
        <v>15.5</v>
      </c>
      <c r="AA5" s="643"/>
      <c r="AB5" s="643"/>
      <c r="AC5" s="643"/>
      <c r="AD5" s="644">
        <v>1913331</v>
      </c>
      <c r="AE5" s="644"/>
      <c r="AF5" s="644"/>
      <c r="AG5" s="644"/>
      <c r="AH5" s="644"/>
      <c r="AI5" s="644"/>
      <c r="AJ5" s="644"/>
      <c r="AK5" s="644"/>
      <c r="AL5" s="633">
        <v>24.6</v>
      </c>
      <c r="AM5" s="616"/>
      <c r="AN5" s="616"/>
      <c r="AO5" s="636"/>
      <c r="AP5" s="612" t="s">
        <v>319</v>
      </c>
      <c r="AQ5" s="613"/>
      <c r="AR5" s="613"/>
      <c r="AS5" s="613"/>
      <c r="AT5" s="613"/>
      <c r="AU5" s="613"/>
      <c r="AV5" s="613"/>
      <c r="AW5" s="613"/>
      <c r="AX5" s="613"/>
      <c r="AY5" s="613"/>
      <c r="AZ5" s="613"/>
      <c r="BA5" s="613"/>
      <c r="BB5" s="613"/>
      <c r="BC5" s="613"/>
      <c r="BD5" s="613"/>
      <c r="BE5" s="613"/>
      <c r="BF5" s="614"/>
      <c r="BG5" s="570">
        <v>1913331</v>
      </c>
      <c r="BH5" s="454"/>
      <c r="BI5" s="454"/>
      <c r="BJ5" s="454"/>
      <c r="BK5" s="454"/>
      <c r="BL5" s="454"/>
      <c r="BM5" s="454"/>
      <c r="BN5" s="583"/>
      <c r="BO5" s="603">
        <v>100</v>
      </c>
      <c r="BP5" s="603"/>
      <c r="BQ5" s="603"/>
      <c r="BR5" s="603"/>
      <c r="BS5" s="604">
        <v>26643</v>
      </c>
      <c r="BT5" s="604"/>
      <c r="BU5" s="604"/>
      <c r="BV5" s="604"/>
      <c r="BW5" s="604"/>
      <c r="BX5" s="604"/>
      <c r="BY5" s="604"/>
      <c r="BZ5" s="604"/>
      <c r="CA5" s="604"/>
      <c r="CB5" s="626"/>
      <c r="CD5" s="483" t="s">
        <v>316</v>
      </c>
      <c r="CE5" s="484"/>
      <c r="CF5" s="484"/>
      <c r="CG5" s="484"/>
      <c r="CH5" s="484"/>
      <c r="CI5" s="484"/>
      <c r="CJ5" s="484"/>
      <c r="CK5" s="484"/>
      <c r="CL5" s="484"/>
      <c r="CM5" s="484"/>
      <c r="CN5" s="484"/>
      <c r="CO5" s="484"/>
      <c r="CP5" s="484"/>
      <c r="CQ5" s="526"/>
      <c r="CR5" s="483" t="s">
        <v>322</v>
      </c>
      <c r="CS5" s="484"/>
      <c r="CT5" s="484"/>
      <c r="CU5" s="484"/>
      <c r="CV5" s="484"/>
      <c r="CW5" s="484"/>
      <c r="CX5" s="484"/>
      <c r="CY5" s="526"/>
      <c r="CZ5" s="483" t="s">
        <v>313</v>
      </c>
      <c r="DA5" s="484"/>
      <c r="DB5" s="484"/>
      <c r="DC5" s="526"/>
      <c r="DD5" s="483" t="s">
        <v>323</v>
      </c>
      <c r="DE5" s="484"/>
      <c r="DF5" s="484"/>
      <c r="DG5" s="484"/>
      <c r="DH5" s="484"/>
      <c r="DI5" s="484"/>
      <c r="DJ5" s="484"/>
      <c r="DK5" s="484"/>
      <c r="DL5" s="484"/>
      <c r="DM5" s="484"/>
      <c r="DN5" s="484"/>
      <c r="DO5" s="484"/>
      <c r="DP5" s="526"/>
      <c r="DQ5" s="483" t="s">
        <v>325</v>
      </c>
      <c r="DR5" s="484"/>
      <c r="DS5" s="484"/>
      <c r="DT5" s="484"/>
      <c r="DU5" s="484"/>
      <c r="DV5" s="484"/>
      <c r="DW5" s="484"/>
      <c r="DX5" s="484"/>
      <c r="DY5" s="484"/>
      <c r="DZ5" s="484"/>
      <c r="EA5" s="484"/>
      <c r="EB5" s="484"/>
      <c r="EC5" s="526"/>
    </row>
    <row r="6" spans="2:143" ht="11.25" customHeight="1" x14ac:dyDescent="0.15">
      <c r="B6" s="568" t="s">
        <v>326</v>
      </c>
      <c r="C6" s="357"/>
      <c r="D6" s="357"/>
      <c r="E6" s="357"/>
      <c r="F6" s="357"/>
      <c r="G6" s="357"/>
      <c r="H6" s="357"/>
      <c r="I6" s="357"/>
      <c r="J6" s="357"/>
      <c r="K6" s="357"/>
      <c r="L6" s="357"/>
      <c r="M6" s="357"/>
      <c r="N6" s="357"/>
      <c r="O6" s="357"/>
      <c r="P6" s="357"/>
      <c r="Q6" s="569"/>
      <c r="R6" s="570">
        <v>78715</v>
      </c>
      <c r="S6" s="454"/>
      <c r="T6" s="454"/>
      <c r="U6" s="454"/>
      <c r="V6" s="454"/>
      <c r="W6" s="454"/>
      <c r="X6" s="454"/>
      <c r="Y6" s="583"/>
      <c r="Z6" s="603">
        <v>0.6</v>
      </c>
      <c r="AA6" s="603"/>
      <c r="AB6" s="603"/>
      <c r="AC6" s="603"/>
      <c r="AD6" s="604">
        <v>78715</v>
      </c>
      <c r="AE6" s="604"/>
      <c r="AF6" s="604"/>
      <c r="AG6" s="604"/>
      <c r="AH6" s="604"/>
      <c r="AI6" s="604"/>
      <c r="AJ6" s="604"/>
      <c r="AK6" s="604"/>
      <c r="AL6" s="573">
        <v>1</v>
      </c>
      <c r="AM6" s="317"/>
      <c r="AN6" s="317"/>
      <c r="AO6" s="605"/>
      <c r="AP6" s="568" t="s">
        <v>109</v>
      </c>
      <c r="AQ6" s="357"/>
      <c r="AR6" s="357"/>
      <c r="AS6" s="357"/>
      <c r="AT6" s="357"/>
      <c r="AU6" s="357"/>
      <c r="AV6" s="357"/>
      <c r="AW6" s="357"/>
      <c r="AX6" s="357"/>
      <c r="AY6" s="357"/>
      <c r="AZ6" s="357"/>
      <c r="BA6" s="357"/>
      <c r="BB6" s="357"/>
      <c r="BC6" s="357"/>
      <c r="BD6" s="357"/>
      <c r="BE6" s="357"/>
      <c r="BF6" s="569"/>
      <c r="BG6" s="570">
        <v>1913331</v>
      </c>
      <c r="BH6" s="454"/>
      <c r="BI6" s="454"/>
      <c r="BJ6" s="454"/>
      <c r="BK6" s="454"/>
      <c r="BL6" s="454"/>
      <c r="BM6" s="454"/>
      <c r="BN6" s="583"/>
      <c r="BO6" s="603">
        <v>100</v>
      </c>
      <c r="BP6" s="603"/>
      <c r="BQ6" s="603"/>
      <c r="BR6" s="603"/>
      <c r="BS6" s="604">
        <v>26643</v>
      </c>
      <c r="BT6" s="604"/>
      <c r="BU6" s="604"/>
      <c r="BV6" s="604"/>
      <c r="BW6" s="604"/>
      <c r="BX6" s="604"/>
      <c r="BY6" s="604"/>
      <c r="BZ6" s="604"/>
      <c r="CA6" s="604"/>
      <c r="CB6" s="626"/>
      <c r="CD6" s="612" t="s">
        <v>327</v>
      </c>
      <c r="CE6" s="613"/>
      <c r="CF6" s="613"/>
      <c r="CG6" s="613"/>
      <c r="CH6" s="613"/>
      <c r="CI6" s="613"/>
      <c r="CJ6" s="613"/>
      <c r="CK6" s="613"/>
      <c r="CL6" s="613"/>
      <c r="CM6" s="613"/>
      <c r="CN6" s="613"/>
      <c r="CO6" s="613"/>
      <c r="CP6" s="613"/>
      <c r="CQ6" s="614"/>
      <c r="CR6" s="570">
        <v>110712</v>
      </c>
      <c r="CS6" s="454"/>
      <c r="CT6" s="454"/>
      <c r="CU6" s="454"/>
      <c r="CV6" s="454"/>
      <c r="CW6" s="454"/>
      <c r="CX6" s="454"/>
      <c r="CY6" s="583"/>
      <c r="CZ6" s="633">
        <v>0.9</v>
      </c>
      <c r="DA6" s="616"/>
      <c r="DB6" s="616"/>
      <c r="DC6" s="634"/>
      <c r="DD6" s="576" t="s">
        <v>201</v>
      </c>
      <c r="DE6" s="454"/>
      <c r="DF6" s="454"/>
      <c r="DG6" s="454"/>
      <c r="DH6" s="454"/>
      <c r="DI6" s="454"/>
      <c r="DJ6" s="454"/>
      <c r="DK6" s="454"/>
      <c r="DL6" s="454"/>
      <c r="DM6" s="454"/>
      <c r="DN6" s="454"/>
      <c r="DO6" s="454"/>
      <c r="DP6" s="583"/>
      <c r="DQ6" s="576">
        <v>110712</v>
      </c>
      <c r="DR6" s="454"/>
      <c r="DS6" s="454"/>
      <c r="DT6" s="454"/>
      <c r="DU6" s="454"/>
      <c r="DV6" s="454"/>
      <c r="DW6" s="454"/>
      <c r="DX6" s="454"/>
      <c r="DY6" s="454"/>
      <c r="DZ6" s="454"/>
      <c r="EA6" s="454"/>
      <c r="EB6" s="454"/>
      <c r="EC6" s="601"/>
    </row>
    <row r="7" spans="2:143" ht="11.25" customHeight="1" x14ac:dyDescent="0.15">
      <c r="B7" s="568" t="s">
        <v>45</v>
      </c>
      <c r="C7" s="357"/>
      <c r="D7" s="357"/>
      <c r="E7" s="357"/>
      <c r="F7" s="357"/>
      <c r="G7" s="357"/>
      <c r="H7" s="357"/>
      <c r="I7" s="357"/>
      <c r="J7" s="357"/>
      <c r="K7" s="357"/>
      <c r="L7" s="357"/>
      <c r="M7" s="357"/>
      <c r="N7" s="357"/>
      <c r="O7" s="357"/>
      <c r="P7" s="357"/>
      <c r="Q7" s="569"/>
      <c r="R7" s="570">
        <v>754</v>
      </c>
      <c r="S7" s="454"/>
      <c r="T7" s="454"/>
      <c r="U7" s="454"/>
      <c r="V7" s="454"/>
      <c r="W7" s="454"/>
      <c r="X7" s="454"/>
      <c r="Y7" s="583"/>
      <c r="Z7" s="603">
        <v>0</v>
      </c>
      <c r="AA7" s="603"/>
      <c r="AB7" s="603"/>
      <c r="AC7" s="603"/>
      <c r="AD7" s="604">
        <v>754</v>
      </c>
      <c r="AE7" s="604"/>
      <c r="AF7" s="604"/>
      <c r="AG7" s="604"/>
      <c r="AH7" s="604"/>
      <c r="AI7" s="604"/>
      <c r="AJ7" s="604"/>
      <c r="AK7" s="604"/>
      <c r="AL7" s="573">
        <v>0</v>
      </c>
      <c r="AM7" s="317"/>
      <c r="AN7" s="317"/>
      <c r="AO7" s="605"/>
      <c r="AP7" s="568" t="s">
        <v>328</v>
      </c>
      <c r="AQ7" s="357"/>
      <c r="AR7" s="357"/>
      <c r="AS7" s="357"/>
      <c r="AT7" s="357"/>
      <c r="AU7" s="357"/>
      <c r="AV7" s="357"/>
      <c r="AW7" s="357"/>
      <c r="AX7" s="357"/>
      <c r="AY7" s="357"/>
      <c r="AZ7" s="357"/>
      <c r="BA7" s="357"/>
      <c r="BB7" s="357"/>
      <c r="BC7" s="357"/>
      <c r="BD7" s="357"/>
      <c r="BE7" s="357"/>
      <c r="BF7" s="569"/>
      <c r="BG7" s="570">
        <v>883734</v>
      </c>
      <c r="BH7" s="454"/>
      <c r="BI7" s="454"/>
      <c r="BJ7" s="454"/>
      <c r="BK7" s="454"/>
      <c r="BL7" s="454"/>
      <c r="BM7" s="454"/>
      <c r="BN7" s="583"/>
      <c r="BO7" s="603">
        <v>46.2</v>
      </c>
      <c r="BP7" s="603"/>
      <c r="BQ7" s="603"/>
      <c r="BR7" s="603"/>
      <c r="BS7" s="604">
        <v>26643</v>
      </c>
      <c r="BT7" s="604"/>
      <c r="BU7" s="604"/>
      <c r="BV7" s="604"/>
      <c r="BW7" s="604"/>
      <c r="BX7" s="604"/>
      <c r="BY7" s="604"/>
      <c r="BZ7" s="604"/>
      <c r="CA7" s="604"/>
      <c r="CB7" s="626"/>
      <c r="CD7" s="568" t="s">
        <v>330</v>
      </c>
      <c r="CE7" s="357"/>
      <c r="CF7" s="357"/>
      <c r="CG7" s="357"/>
      <c r="CH7" s="357"/>
      <c r="CI7" s="357"/>
      <c r="CJ7" s="357"/>
      <c r="CK7" s="357"/>
      <c r="CL7" s="357"/>
      <c r="CM7" s="357"/>
      <c r="CN7" s="357"/>
      <c r="CO7" s="357"/>
      <c r="CP7" s="357"/>
      <c r="CQ7" s="569"/>
      <c r="CR7" s="570">
        <v>1370630</v>
      </c>
      <c r="CS7" s="454"/>
      <c r="CT7" s="454"/>
      <c r="CU7" s="454"/>
      <c r="CV7" s="454"/>
      <c r="CW7" s="454"/>
      <c r="CX7" s="454"/>
      <c r="CY7" s="583"/>
      <c r="CZ7" s="603">
        <v>11.1</v>
      </c>
      <c r="DA7" s="603"/>
      <c r="DB7" s="603"/>
      <c r="DC7" s="603"/>
      <c r="DD7" s="576">
        <v>35505</v>
      </c>
      <c r="DE7" s="454"/>
      <c r="DF7" s="454"/>
      <c r="DG7" s="454"/>
      <c r="DH7" s="454"/>
      <c r="DI7" s="454"/>
      <c r="DJ7" s="454"/>
      <c r="DK7" s="454"/>
      <c r="DL7" s="454"/>
      <c r="DM7" s="454"/>
      <c r="DN7" s="454"/>
      <c r="DO7" s="454"/>
      <c r="DP7" s="583"/>
      <c r="DQ7" s="576">
        <v>1104094</v>
      </c>
      <c r="DR7" s="454"/>
      <c r="DS7" s="454"/>
      <c r="DT7" s="454"/>
      <c r="DU7" s="454"/>
      <c r="DV7" s="454"/>
      <c r="DW7" s="454"/>
      <c r="DX7" s="454"/>
      <c r="DY7" s="454"/>
      <c r="DZ7" s="454"/>
      <c r="EA7" s="454"/>
      <c r="EB7" s="454"/>
      <c r="EC7" s="601"/>
    </row>
    <row r="8" spans="2:143" ht="11.25" customHeight="1" x14ac:dyDescent="0.15">
      <c r="B8" s="568" t="s">
        <v>331</v>
      </c>
      <c r="C8" s="357"/>
      <c r="D8" s="357"/>
      <c r="E8" s="357"/>
      <c r="F8" s="357"/>
      <c r="G8" s="357"/>
      <c r="H8" s="357"/>
      <c r="I8" s="357"/>
      <c r="J8" s="357"/>
      <c r="K8" s="357"/>
      <c r="L8" s="357"/>
      <c r="M8" s="357"/>
      <c r="N8" s="357"/>
      <c r="O8" s="357"/>
      <c r="P8" s="357"/>
      <c r="Q8" s="569"/>
      <c r="R8" s="570">
        <v>18543</v>
      </c>
      <c r="S8" s="454"/>
      <c r="T8" s="454"/>
      <c r="U8" s="454"/>
      <c r="V8" s="454"/>
      <c r="W8" s="454"/>
      <c r="X8" s="454"/>
      <c r="Y8" s="583"/>
      <c r="Z8" s="603">
        <v>0.2</v>
      </c>
      <c r="AA8" s="603"/>
      <c r="AB8" s="603"/>
      <c r="AC8" s="603"/>
      <c r="AD8" s="604">
        <v>18543</v>
      </c>
      <c r="AE8" s="604"/>
      <c r="AF8" s="604"/>
      <c r="AG8" s="604"/>
      <c r="AH8" s="604"/>
      <c r="AI8" s="604"/>
      <c r="AJ8" s="604"/>
      <c r="AK8" s="604"/>
      <c r="AL8" s="573">
        <v>0.2</v>
      </c>
      <c r="AM8" s="317"/>
      <c r="AN8" s="317"/>
      <c r="AO8" s="605"/>
      <c r="AP8" s="568" t="s">
        <v>122</v>
      </c>
      <c r="AQ8" s="357"/>
      <c r="AR8" s="357"/>
      <c r="AS8" s="357"/>
      <c r="AT8" s="357"/>
      <c r="AU8" s="357"/>
      <c r="AV8" s="357"/>
      <c r="AW8" s="357"/>
      <c r="AX8" s="357"/>
      <c r="AY8" s="357"/>
      <c r="AZ8" s="357"/>
      <c r="BA8" s="357"/>
      <c r="BB8" s="357"/>
      <c r="BC8" s="357"/>
      <c r="BD8" s="357"/>
      <c r="BE8" s="357"/>
      <c r="BF8" s="569"/>
      <c r="BG8" s="570">
        <v>34568</v>
      </c>
      <c r="BH8" s="454"/>
      <c r="BI8" s="454"/>
      <c r="BJ8" s="454"/>
      <c r="BK8" s="454"/>
      <c r="BL8" s="454"/>
      <c r="BM8" s="454"/>
      <c r="BN8" s="583"/>
      <c r="BO8" s="603">
        <v>1.8</v>
      </c>
      <c r="BP8" s="603"/>
      <c r="BQ8" s="603"/>
      <c r="BR8" s="603"/>
      <c r="BS8" s="604" t="s">
        <v>201</v>
      </c>
      <c r="BT8" s="604"/>
      <c r="BU8" s="604"/>
      <c r="BV8" s="604"/>
      <c r="BW8" s="604"/>
      <c r="BX8" s="604"/>
      <c r="BY8" s="604"/>
      <c r="BZ8" s="604"/>
      <c r="CA8" s="604"/>
      <c r="CB8" s="626"/>
      <c r="CD8" s="568" t="s">
        <v>334</v>
      </c>
      <c r="CE8" s="357"/>
      <c r="CF8" s="357"/>
      <c r="CG8" s="357"/>
      <c r="CH8" s="357"/>
      <c r="CI8" s="357"/>
      <c r="CJ8" s="357"/>
      <c r="CK8" s="357"/>
      <c r="CL8" s="357"/>
      <c r="CM8" s="357"/>
      <c r="CN8" s="357"/>
      <c r="CO8" s="357"/>
      <c r="CP8" s="357"/>
      <c r="CQ8" s="569"/>
      <c r="CR8" s="570">
        <v>3847734</v>
      </c>
      <c r="CS8" s="454"/>
      <c r="CT8" s="454"/>
      <c r="CU8" s="454"/>
      <c r="CV8" s="454"/>
      <c r="CW8" s="454"/>
      <c r="CX8" s="454"/>
      <c r="CY8" s="583"/>
      <c r="CZ8" s="603">
        <v>31.3</v>
      </c>
      <c r="DA8" s="603"/>
      <c r="DB8" s="603"/>
      <c r="DC8" s="603"/>
      <c r="DD8" s="576" t="s">
        <v>201</v>
      </c>
      <c r="DE8" s="454"/>
      <c r="DF8" s="454"/>
      <c r="DG8" s="454"/>
      <c r="DH8" s="454"/>
      <c r="DI8" s="454"/>
      <c r="DJ8" s="454"/>
      <c r="DK8" s="454"/>
      <c r="DL8" s="454"/>
      <c r="DM8" s="454"/>
      <c r="DN8" s="454"/>
      <c r="DO8" s="454"/>
      <c r="DP8" s="583"/>
      <c r="DQ8" s="576">
        <v>2361352</v>
      </c>
      <c r="DR8" s="454"/>
      <c r="DS8" s="454"/>
      <c r="DT8" s="454"/>
      <c r="DU8" s="454"/>
      <c r="DV8" s="454"/>
      <c r="DW8" s="454"/>
      <c r="DX8" s="454"/>
      <c r="DY8" s="454"/>
      <c r="DZ8" s="454"/>
      <c r="EA8" s="454"/>
      <c r="EB8" s="454"/>
      <c r="EC8" s="601"/>
    </row>
    <row r="9" spans="2:143" ht="11.25" customHeight="1" x14ac:dyDescent="0.15">
      <c r="B9" s="568" t="s">
        <v>333</v>
      </c>
      <c r="C9" s="357"/>
      <c r="D9" s="357"/>
      <c r="E9" s="357"/>
      <c r="F9" s="357"/>
      <c r="G9" s="357"/>
      <c r="H9" s="357"/>
      <c r="I9" s="357"/>
      <c r="J9" s="357"/>
      <c r="K9" s="357"/>
      <c r="L9" s="357"/>
      <c r="M9" s="357"/>
      <c r="N9" s="357"/>
      <c r="O9" s="357"/>
      <c r="P9" s="357"/>
      <c r="Q9" s="569"/>
      <c r="R9" s="570">
        <v>18882</v>
      </c>
      <c r="S9" s="454"/>
      <c r="T9" s="454"/>
      <c r="U9" s="454"/>
      <c r="V9" s="454"/>
      <c r="W9" s="454"/>
      <c r="X9" s="454"/>
      <c r="Y9" s="583"/>
      <c r="Z9" s="603">
        <v>0.2</v>
      </c>
      <c r="AA9" s="603"/>
      <c r="AB9" s="603"/>
      <c r="AC9" s="603"/>
      <c r="AD9" s="604">
        <v>18882</v>
      </c>
      <c r="AE9" s="604"/>
      <c r="AF9" s="604"/>
      <c r="AG9" s="604"/>
      <c r="AH9" s="604"/>
      <c r="AI9" s="604"/>
      <c r="AJ9" s="604"/>
      <c r="AK9" s="604"/>
      <c r="AL9" s="573">
        <v>0.2</v>
      </c>
      <c r="AM9" s="317"/>
      <c r="AN9" s="317"/>
      <c r="AO9" s="605"/>
      <c r="AP9" s="568" t="s">
        <v>335</v>
      </c>
      <c r="AQ9" s="357"/>
      <c r="AR9" s="357"/>
      <c r="AS9" s="357"/>
      <c r="AT9" s="357"/>
      <c r="AU9" s="357"/>
      <c r="AV9" s="357"/>
      <c r="AW9" s="357"/>
      <c r="AX9" s="357"/>
      <c r="AY9" s="357"/>
      <c r="AZ9" s="357"/>
      <c r="BA9" s="357"/>
      <c r="BB9" s="357"/>
      <c r="BC9" s="357"/>
      <c r="BD9" s="357"/>
      <c r="BE9" s="357"/>
      <c r="BF9" s="569"/>
      <c r="BG9" s="570">
        <v>738597</v>
      </c>
      <c r="BH9" s="454"/>
      <c r="BI9" s="454"/>
      <c r="BJ9" s="454"/>
      <c r="BK9" s="454"/>
      <c r="BL9" s="454"/>
      <c r="BM9" s="454"/>
      <c r="BN9" s="583"/>
      <c r="BO9" s="603">
        <v>38.6</v>
      </c>
      <c r="BP9" s="603"/>
      <c r="BQ9" s="603"/>
      <c r="BR9" s="603"/>
      <c r="BS9" s="604" t="s">
        <v>201</v>
      </c>
      <c r="BT9" s="604"/>
      <c r="BU9" s="604"/>
      <c r="BV9" s="604"/>
      <c r="BW9" s="604"/>
      <c r="BX9" s="604"/>
      <c r="BY9" s="604"/>
      <c r="BZ9" s="604"/>
      <c r="CA9" s="604"/>
      <c r="CB9" s="626"/>
      <c r="CD9" s="568" t="s">
        <v>338</v>
      </c>
      <c r="CE9" s="357"/>
      <c r="CF9" s="357"/>
      <c r="CG9" s="357"/>
      <c r="CH9" s="357"/>
      <c r="CI9" s="357"/>
      <c r="CJ9" s="357"/>
      <c r="CK9" s="357"/>
      <c r="CL9" s="357"/>
      <c r="CM9" s="357"/>
      <c r="CN9" s="357"/>
      <c r="CO9" s="357"/>
      <c r="CP9" s="357"/>
      <c r="CQ9" s="569"/>
      <c r="CR9" s="570">
        <v>1004042</v>
      </c>
      <c r="CS9" s="454"/>
      <c r="CT9" s="454"/>
      <c r="CU9" s="454"/>
      <c r="CV9" s="454"/>
      <c r="CW9" s="454"/>
      <c r="CX9" s="454"/>
      <c r="CY9" s="583"/>
      <c r="CZ9" s="603">
        <v>8.1999999999999993</v>
      </c>
      <c r="DA9" s="603"/>
      <c r="DB9" s="603"/>
      <c r="DC9" s="603"/>
      <c r="DD9" s="576">
        <v>4866</v>
      </c>
      <c r="DE9" s="454"/>
      <c r="DF9" s="454"/>
      <c r="DG9" s="454"/>
      <c r="DH9" s="454"/>
      <c r="DI9" s="454"/>
      <c r="DJ9" s="454"/>
      <c r="DK9" s="454"/>
      <c r="DL9" s="454"/>
      <c r="DM9" s="454"/>
      <c r="DN9" s="454"/>
      <c r="DO9" s="454"/>
      <c r="DP9" s="583"/>
      <c r="DQ9" s="576">
        <v>710759</v>
      </c>
      <c r="DR9" s="454"/>
      <c r="DS9" s="454"/>
      <c r="DT9" s="454"/>
      <c r="DU9" s="454"/>
      <c r="DV9" s="454"/>
      <c r="DW9" s="454"/>
      <c r="DX9" s="454"/>
      <c r="DY9" s="454"/>
      <c r="DZ9" s="454"/>
      <c r="EA9" s="454"/>
      <c r="EB9" s="454"/>
      <c r="EC9" s="601"/>
    </row>
    <row r="10" spans="2:143" ht="11.25" customHeight="1" x14ac:dyDescent="0.15">
      <c r="B10" s="568" t="s">
        <v>129</v>
      </c>
      <c r="C10" s="357"/>
      <c r="D10" s="357"/>
      <c r="E10" s="357"/>
      <c r="F10" s="357"/>
      <c r="G10" s="357"/>
      <c r="H10" s="357"/>
      <c r="I10" s="357"/>
      <c r="J10" s="357"/>
      <c r="K10" s="357"/>
      <c r="L10" s="357"/>
      <c r="M10" s="357"/>
      <c r="N10" s="357"/>
      <c r="O10" s="357"/>
      <c r="P10" s="357"/>
      <c r="Q10" s="569"/>
      <c r="R10" s="570" t="s">
        <v>201</v>
      </c>
      <c r="S10" s="454"/>
      <c r="T10" s="454"/>
      <c r="U10" s="454"/>
      <c r="V10" s="454"/>
      <c r="W10" s="454"/>
      <c r="X10" s="454"/>
      <c r="Y10" s="583"/>
      <c r="Z10" s="603" t="s">
        <v>201</v>
      </c>
      <c r="AA10" s="603"/>
      <c r="AB10" s="603"/>
      <c r="AC10" s="603"/>
      <c r="AD10" s="604" t="s">
        <v>201</v>
      </c>
      <c r="AE10" s="604"/>
      <c r="AF10" s="604"/>
      <c r="AG10" s="604"/>
      <c r="AH10" s="604"/>
      <c r="AI10" s="604"/>
      <c r="AJ10" s="604"/>
      <c r="AK10" s="604"/>
      <c r="AL10" s="573" t="s">
        <v>201</v>
      </c>
      <c r="AM10" s="317"/>
      <c r="AN10" s="317"/>
      <c r="AO10" s="605"/>
      <c r="AP10" s="568" t="s">
        <v>192</v>
      </c>
      <c r="AQ10" s="357"/>
      <c r="AR10" s="357"/>
      <c r="AS10" s="357"/>
      <c r="AT10" s="357"/>
      <c r="AU10" s="357"/>
      <c r="AV10" s="357"/>
      <c r="AW10" s="357"/>
      <c r="AX10" s="357"/>
      <c r="AY10" s="357"/>
      <c r="AZ10" s="357"/>
      <c r="BA10" s="357"/>
      <c r="BB10" s="357"/>
      <c r="BC10" s="357"/>
      <c r="BD10" s="357"/>
      <c r="BE10" s="357"/>
      <c r="BF10" s="569"/>
      <c r="BG10" s="570">
        <v>41093</v>
      </c>
      <c r="BH10" s="454"/>
      <c r="BI10" s="454"/>
      <c r="BJ10" s="454"/>
      <c r="BK10" s="454"/>
      <c r="BL10" s="454"/>
      <c r="BM10" s="454"/>
      <c r="BN10" s="583"/>
      <c r="BO10" s="603">
        <v>2.1</v>
      </c>
      <c r="BP10" s="603"/>
      <c r="BQ10" s="603"/>
      <c r="BR10" s="603"/>
      <c r="BS10" s="604">
        <v>6800</v>
      </c>
      <c r="BT10" s="604"/>
      <c r="BU10" s="604"/>
      <c r="BV10" s="604"/>
      <c r="BW10" s="604"/>
      <c r="BX10" s="604"/>
      <c r="BY10" s="604"/>
      <c r="BZ10" s="604"/>
      <c r="CA10" s="604"/>
      <c r="CB10" s="626"/>
      <c r="CD10" s="568" t="s">
        <v>227</v>
      </c>
      <c r="CE10" s="357"/>
      <c r="CF10" s="357"/>
      <c r="CG10" s="357"/>
      <c r="CH10" s="357"/>
      <c r="CI10" s="357"/>
      <c r="CJ10" s="357"/>
      <c r="CK10" s="357"/>
      <c r="CL10" s="357"/>
      <c r="CM10" s="357"/>
      <c r="CN10" s="357"/>
      <c r="CO10" s="357"/>
      <c r="CP10" s="357"/>
      <c r="CQ10" s="569"/>
      <c r="CR10" s="570">
        <v>15113</v>
      </c>
      <c r="CS10" s="454"/>
      <c r="CT10" s="454"/>
      <c r="CU10" s="454"/>
      <c r="CV10" s="454"/>
      <c r="CW10" s="454"/>
      <c r="CX10" s="454"/>
      <c r="CY10" s="583"/>
      <c r="CZ10" s="603">
        <v>0.1</v>
      </c>
      <c r="DA10" s="603"/>
      <c r="DB10" s="603"/>
      <c r="DC10" s="603"/>
      <c r="DD10" s="576" t="s">
        <v>201</v>
      </c>
      <c r="DE10" s="454"/>
      <c r="DF10" s="454"/>
      <c r="DG10" s="454"/>
      <c r="DH10" s="454"/>
      <c r="DI10" s="454"/>
      <c r="DJ10" s="454"/>
      <c r="DK10" s="454"/>
      <c r="DL10" s="454"/>
      <c r="DM10" s="454"/>
      <c r="DN10" s="454"/>
      <c r="DO10" s="454"/>
      <c r="DP10" s="583"/>
      <c r="DQ10" s="576">
        <v>13454</v>
      </c>
      <c r="DR10" s="454"/>
      <c r="DS10" s="454"/>
      <c r="DT10" s="454"/>
      <c r="DU10" s="454"/>
      <c r="DV10" s="454"/>
      <c r="DW10" s="454"/>
      <c r="DX10" s="454"/>
      <c r="DY10" s="454"/>
      <c r="DZ10" s="454"/>
      <c r="EA10" s="454"/>
      <c r="EB10" s="454"/>
      <c r="EC10" s="601"/>
    </row>
    <row r="11" spans="2:143" ht="11.25" customHeight="1" x14ac:dyDescent="0.15">
      <c r="B11" s="568" t="s">
        <v>107</v>
      </c>
      <c r="C11" s="357"/>
      <c r="D11" s="357"/>
      <c r="E11" s="357"/>
      <c r="F11" s="357"/>
      <c r="G11" s="357"/>
      <c r="H11" s="357"/>
      <c r="I11" s="357"/>
      <c r="J11" s="357"/>
      <c r="K11" s="357"/>
      <c r="L11" s="357"/>
      <c r="M11" s="357"/>
      <c r="N11" s="357"/>
      <c r="O11" s="357"/>
      <c r="P11" s="357"/>
      <c r="Q11" s="569"/>
      <c r="R11" s="570">
        <v>465576</v>
      </c>
      <c r="S11" s="454"/>
      <c r="T11" s="454"/>
      <c r="U11" s="454"/>
      <c r="V11" s="454"/>
      <c r="W11" s="454"/>
      <c r="X11" s="454"/>
      <c r="Y11" s="583"/>
      <c r="Z11" s="573">
        <v>3.8</v>
      </c>
      <c r="AA11" s="317"/>
      <c r="AB11" s="317"/>
      <c r="AC11" s="584"/>
      <c r="AD11" s="576">
        <v>465576</v>
      </c>
      <c r="AE11" s="454"/>
      <c r="AF11" s="454"/>
      <c r="AG11" s="454"/>
      <c r="AH11" s="454"/>
      <c r="AI11" s="454"/>
      <c r="AJ11" s="454"/>
      <c r="AK11" s="583"/>
      <c r="AL11" s="573">
        <v>6</v>
      </c>
      <c r="AM11" s="317"/>
      <c r="AN11" s="317"/>
      <c r="AO11" s="605"/>
      <c r="AP11" s="568" t="s">
        <v>300</v>
      </c>
      <c r="AQ11" s="357"/>
      <c r="AR11" s="357"/>
      <c r="AS11" s="357"/>
      <c r="AT11" s="357"/>
      <c r="AU11" s="357"/>
      <c r="AV11" s="357"/>
      <c r="AW11" s="357"/>
      <c r="AX11" s="357"/>
      <c r="AY11" s="357"/>
      <c r="AZ11" s="357"/>
      <c r="BA11" s="357"/>
      <c r="BB11" s="357"/>
      <c r="BC11" s="357"/>
      <c r="BD11" s="357"/>
      <c r="BE11" s="357"/>
      <c r="BF11" s="569"/>
      <c r="BG11" s="570">
        <v>69476</v>
      </c>
      <c r="BH11" s="454"/>
      <c r="BI11" s="454"/>
      <c r="BJ11" s="454"/>
      <c r="BK11" s="454"/>
      <c r="BL11" s="454"/>
      <c r="BM11" s="454"/>
      <c r="BN11" s="583"/>
      <c r="BO11" s="603">
        <v>3.6</v>
      </c>
      <c r="BP11" s="603"/>
      <c r="BQ11" s="603"/>
      <c r="BR11" s="603"/>
      <c r="BS11" s="604">
        <v>19843</v>
      </c>
      <c r="BT11" s="604"/>
      <c r="BU11" s="604"/>
      <c r="BV11" s="604"/>
      <c r="BW11" s="604"/>
      <c r="BX11" s="604"/>
      <c r="BY11" s="604"/>
      <c r="BZ11" s="604"/>
      <c r="CA11" s="604"/>
      <c r="CB11" s="626"/>
      <c r="CD11" s="568" t="s">
        <v>340</v>
      </c>
      <c r="CE11" s="357"/>
      <c r="CF11" s="357"/>
      <c r="CG11" s="357"/>
      <c r="CH11" s="357"/>
      <c r="CI11" s="357"/>
      <c r="CJ11" s="357"/>
      <c r="CK11" s="357"/>
      <c r="CL11" s="357"/>
      <c r="CM11" s="357"/>
      <c r="CN11" s="357"/>
      <c r="CO11" s="357"/>
      <c r="CP11" s="357"/>
      <c r="CQ11" s="569"/>
      <c r="CR11" s="570">
        <v>527819</v>
      </c>
      <c r="CS11" s="454"/>
      <c r="CT11" s="454"/>
      <c r="CU11" s="454"/>
      <c r="CV11" s="454"/>
      <c r="CW11" s="454"/>
      <c r="CX11" s="454"/>
      <c r="CY11" s="583"/>
      <c r="CZ11" s="603">
        <v>4.3</v>
      </c>
      <c r="DA11" s="603"/>
      <c r="DB11" s="603"/>
      <c r="DC11" s="603"/>
      <c r="DD11" s="576">
        <v>161080</v>
      </c>
      <c r="DE11" s="454"/>
      <c r="DF11" s="454"/>
      <c r="DG11" s="454"/>
      <c r="DH11" s="454"/>
      <c r="DI11" s="454"/>
      <c r="DJ11" s="454"/>
      <c r="DK11" s="454"/>
      <c r="DL11" s="454"/>
      <c r="DM11" s="454"/>
      <c r="DN11" s="454"/>
      <c r="DO11" s="454"/>
      <c r="DP11" s="583"/>
      <c r="DQ11" s="576">
        <v>185262</v>
      </c>
      <c r="DR11" s="454"/>
      <c r="DS11" s="454"/>
      <c r="DT11" s="454"/>
      <c r="DU11" s="454"/>
      <c r="DV11" s="454"/>
      <c r="DW11" s="454"/>
      <c r="DX11" s="454"/>
      <c r="DY11" s="454"/>
      <c r="DZ11" s="454"/>
      <c r="EA11" s="454"/>
      <c r="EB11" s="454"/>
      <c r="EC11" s="601"/>
    </row>
    <row r="12" spans="2:143" ht="11.25" customHeight="1" x14ac:dyDescent="0.15">
      <c r="B12" s="568" t="s">
        <v>147</v>
      </c>
      <c r="C12" s="357"/>
      <c r="D12" s="357"/>
      <c r="E12" s="357"/>
      <c r="F12" s="357"/>
      <c r="G12" s="357"/>
      <c r="H12" s="357"/>
      <c r="I12" s="357"/>
      <c r="J12" s="357"/>
      <c r="K12" s="357"/>
      <c r="L12" s="357"/>
      <c r="M12" s="357"/>
      <c r="N12" s="357"/>
      <c r="O12" s="357"/>
      <c r="P12" s="357"/>
      <c r="Q12" s="569"/>
      <c r="R12" s="570" t="s">
        <v>201</v>
      </c>
      <c r="S12" s="454"/>
      <c r="T12" s="454"/>
      <c r="U12" s="454"/>
      <c r="V12" s="454"/>
      <c r="W12" s="454"/>
      <c r="X12" s="454"/>
      <c r="Y12" s="583"/>
      <c r="Z12" s="603" t="s">
        <v>201</v>
      </c>
      <c r="AA12" s="603"/>
      <c r="AB12" s="603"/>
      <c r="AC12" s="603"/>
      <c r="AD12" s="604" t="s">
        <v>201</v>
      </c>
      <c r="AE12" s="604"/>
      <c r="AF12" s="604"/>
      <c r="AG12" s="604"/>
      <c r="AH12" s="604"/>
      <c r="AI12" s="604"/>
      <c r="AJ12" s="604"/>
      <c r="AK12" s="604"/>
      <c r="AL12" s="573" t="s">
        <v>201</v>
      </c>
      <c r="AM12" s="317"/>
      <c r="AN12" s="317"/>
      <c r="AO12" s="605"/>
      <c r="AP12" s="568" t="s">
        <v>341</v>
      </c>
      <c r="AQ12" s="357"/>
      <c r="AR12" s="357"/>
      <c r="AS12" s="357"/>
      <c r="AT12" s="357"/>
      <c r="AU12" s="357"/>
      <c r="AV12" s="357"/>
      <c r="AW12" s="357"/>
      <c r="AX12" s="357"/>
      <c r="AY12" s="357"/>
      <c r="AZ12" s="357"/>
      <c r="BA12" s="357"/>
      <c r="BB12" s="357"/>
      <c r="BC12" s="357"/>
      <c r="BD12" s="357"/>
      <c r="BE12" s="357"/>
      <c r="BF12" s="569"/>
      <c r="BG12" s="570">
        <v>798562</v>
      </c>
      <c r="BH12" s="454"/>
      <c r="BI12" s="454"/>
      <c r="BJ12" s="454"/>
      <c r="BK12" s="454"/>
      <c r="BL12" s="454"/>
      <c r="BM12" s="454"/>
      <c r="BN12" s="583"/>
      <c r="BO12" s="603">
        <v>41.7</v>
      </c>
      <c r="BP12" s="603"/>
      <c r="BQ12" s="603"/>
      <c r="BR12" s="603"/>
      <c r="BS12" s="604" t="s">
        <v>201</v>
      </c>
      <c r="BT12" s="604"/>
      <c r="BU12" s="604"/>
      <c r="BV12" s="604"/>
      <c r="BW12" s="604"/>
      <c r="BX12" s="604"/>
      <c r="BY12" s="604"/>
      <c r="BZ12" s="604"/>
      <c r="CA12" s="604"/>
      <c r="CB12" s="626"/>
      <c r="CD12" s="568" t="s">
        <v>93</v>
      </c>
      <c r="CE12" s="357"/>
      <c r="CF12" s="357"/>
      <c r="CG12" s="357"/>
      <c r="CH12" s="357"/>
      <c r="CI12" s="357"/>
      <c r="CJ12" s="357"/>
      <c r="CK12" s="357"/>
      <c r="CL12" s="357"/>
      <c r="CM12" s="357"/>
      <c r="CN12" s="357"/>
      <c r="CO12" s="357"/>
      <c r="CP12" s="357"/>
      <c r="CQ12" s="569"/>
      <c r="CR12" s="570">
        <v>443617</v>
      </c>
      <c r="CS12" s="454"/>
      <c r="CT12" s="454"/>
      <c r="CU12" s="454"/>
      <c r="CV12" s="454"/>
      <c r="CW12" s="454"/>
      <c r="CX12" s="454"/>
      <c r="CY12" s="583"/>
      <c r="CZ12" s="603">
        <v>3.6</v>
      </c>
      <c r="DA12" s="603"/>
      <c r="DB12" s="603"/>
      <c r="DC12" s="603"/>
      <c r="DD12" s="576">
        <v>63713</v>
      </c>
      <c r="DE12" s="454"/>
      <c r="DF12" s="454"/>
      <c r="DG12" s="454"/>
      <c r="DH12" s="454"/>
      <c r="DI12" s="454"/>
      <c r="DJ12" s="454"/>
      <c r="DK12" s="454"/>
      <c r="DL12" s="454"/>
      <c r="DM12" s="454"/>
      <c r="DN12" s="454"/>
      <c r="DO12" s="454"/>
      <c r="DP12" s="583"/>
      <c r="DQ12" s="576">
        <v>243320</v>
      </c>
      <c r="DR12" s="454"/>
      <c r="DS12" s="454"/>
      <c r="DT12" s="454"/>
      <c r="DU12" s="454"/>
      <c r="DV12" s="454"/>
      <c r="DW12" s="454"/>
      <c r="DX12" s="454"/>
      <c r="DY12" s="454"/>
      <c r="DZ12" s="454"/>
      <c r="EA12" s="454"/>
      <c r="EB12" s="454"/>
      <c r="EC12" s="601"/>
    </row>
    <row r="13" spans="2:143" ht="11.25" customHeight="1" x14ac:dyDescent="0.15">
      <c r="B13" s="568" t="s">
        <v>342</v>
      </c>
      <c r="C13" s="357"/>
      <c r="D13" s="357"/>
      <c r="E13" s="357"/>
      <c r="F13" s="357"/>
      <c r="G13" s="357"/>
      <c r="H13" s="357"/>
      <c r="I13" s="357"/>
      <c r="J13" s="357"/>
      <c r="K13" s="357"/>
      <c r="L13" s="357"/>
      <c r="M13" s="357"/>
      <c r="N13" s="357"/>
      <c r="O13" s="357"/>
      <c r="P13" s="357"/>
      <c r="Q13" s="569"/>
      <c r="R13" s="570" t="s">
        <v>201</v>
      </c>
      <c r="S13" s="454"/>
      <c r="T13" s="454"/>
      <c r="U13" s="454"/>
      <c r="V13" s="454"/>
      <c r="W13" s="454"/>
      <c r="X13" s="454"/>
      <c r="Y13" s="583"/>
      <c r="Z13" s="603" t="s">
        <v>201</v>
      </c>
      <c r="AA13" s="603"/>
      <c r="AB13" s="603"/>
      <c r="AC13" s="603"/>
      <c r="AD13" s="604" t="s">
        <v>201</v>
      </c>
      <c r="AE13" s="604"/>
      <c r="AF13" s="604"/>
      <c r="AG13" s="604"/>
      <c r="AH13" s="604"/>
      <c r="AI13" s="604"/>
      <c r="AJ13" s="604"/>
      <c r="AK13" s="604"/>
      <c r="AL13" s="573" t="s">
        <v>201</v>
      </c>
      <c r="AM13" s="317"/>
      <c r="AN13" s="317"/>
      <c r="AO13" s="605"/>
      <c r="AP13" s="568" t="s">
        <v>344</v>
      </c>
      <c r="AQ13" s="357"/>
      <c r="AR13" s="357"/>
      <c r="AS13" s="357"/>
      <c r="AT13" s="357"/>
      <c r="AU13" s="357"/>
      <c r="AV13" s="357"/>
      <c r="AW13" s="357"/>
      <c r="AX13" s="357"/>
      <c r="AY13" s="357"/>
      <c r="AZ13" s="357"/>
      <c r="BA13" s="357"/>
      <c r="BB13" s="357"/>
      <c r="BC13" s="357"/>
      <c r="BD13" s="357"/>
      <c r="BE13" s="357"/>
      <c r="BF13" s="569"/>
      <c r="BG13" s="570">
        <v>785015</v>
      </c>
      <c r="BH13" s="454"/>
      <c r="BI13" s="454"/>
      <c r="BJ13" s="454"/>
      <c r="BK13" s="454"/>
      <c r="BL13" s="454"/>
      <c r="BM13" s="454"/>
      <c r="BN13" s="583"/>
      <c r="BO13" s="603">
        <v>41</v>
      </c>
      <c r="BP13" s="603"/>
      <c r="BQ13" s="603"/>
      <c r="BR13" s="603"/>
      <c r="BS13" s="604" t="s">
        <v>201</v>
      </c>
      <c r="BT13" s="604"/>
      <c r="BU13" s="604"/>
      <c r="BV13" s="604"/>
      <c r="BW13" s="604"/>
      <c r="BX13" s="604"/>
      <c r="BY13" s="604"/>
      <c r="BZ13" s="604"/>
      <c r="CA13" s="604"/>
      <c r="CB13" s="626"/>
      <c r="CD13" s="568" t="s">
        <v>345</v>
      </c>
      <c r="CE13" s="357"/>
      <c r="CF13" s="357"/>
      <c r="CG13" s="357"/>
      <c r="CH13" s="357"/>
      <c r="CI13" s="357"/>
      <c r="CJ13" s="357"/>
      <c r="CK13" s="357"/>
      <c r="CL13" s="357"/>
      <c r="CM13" s="357"/>
      <c r="CN13" s="357"/>
      <c r="CO13" s="357"/>
      <c r="CP13" s="357"/>
      <c r="CQ13" s="569"/>
      <c r="CR13" s="570">
        <v>1424686</v>
      </c>
      <c r="CS13" s="454"/>
      <c r="CT13" s="454"/>
      <c r="CU13" s="454"/>
      <c r="CV13" s="454"/>
      <c r="CW13" s="454"/>
      <c r="CX13" s="454"/>
      <c r="CY13" s="583"/>
      <c r="CZ13" s="603">
        <v>11.6</v>
      </c>
      <c r="DA13" s="603"/>
      <c r="DB13" s="603"/>
      <c r="DC13" s="603"/>
      <c r="DD13" s="576">
        <v>229164</v>
      </c>
      <c r="DE13" s="454"/>
      <c r="DF13" s="454"/>
      <c r="DG13" s="454"/>
      <c r="DH13" s="454"/>
      <c r="DI13" s="454"/>
      <c r="DJ13" s="454"/>
      <c r="DK13" s="454"/>
      <c r="DL13" s="454"/>
      <c r="DM13" s="454"/>
      <c r="DN13" s="454"/>
      <c r="DO13" s="454"/>
      <c r="DP13" s="583"/>
      <c r="DQ13" s="576">
        <v>1147031</v>
      </c>
      <c r="DR13" s="454"/>
      <c r="DS13" s="454"/>
      <c r="DT13" s="454"/>
      <c r="DU13" s="454"/>
      <c r="DV13" s="454"/>
      <c r="DW13" s="454"/>
      <c r="DX13" s="454"/>
      <c r="DY13" s="454"/>
      <c r="DZ13" s="454"/>
      <c r="EA13" s="454"/>
      <c r="EB13" s="454"/>
      <c r="EC13" s="601"/>
    </row>
    <row r="14" spans="2:143" ht="11.25" customHeight="1" x14ac:dyDescent="0.15">
      <c r="B14" s="568" t="s">
        <v>347</v>
      </c>
      <c r="C14" s="357"/>
      <c r="D14" s="357"/>
      <c r="E14" s="357"/>
      <c r="F14" s="357"/>
      <c r="G14" s="357"/>
      <c r="H14" s="357"/>
      <c r="I14" s="357"/>
      <c r="J14" s="357"/>
      <c r="K14" s="357"/>
      <c r="L14" s="357"/>
      <c r="M14" s="357"/>
      <c r="N14" s="357"/>
      <c r="O14" s="357"/>
      <c r="P14" s="357"/>
      <c r="Q14" s="569"/>
      <c r="R14" s="570">
        <v>769</v>
      </c>
      <c r="S14" s="454"/>
      <c r="T14" s="454"/>
      <c r="U14" s="454"/>
      <c r="V14" s="454"/>
      <c r="W14" s="454"/>
      <c r="X14" s="454"/>
      <c r="Y14" s="583"/>
      <c r="Z14" s="603">
        <v>0</v>
      </c>
      <c r="AA14" s="603"/>
      <c r="AB14" s="603"/>
      <c r="AC14" s="603"/>
      <c r="AD14" s="604">
        <v>769</v>
      </c>
      <c r="AE14" s="604"/>
      <c r="AF14" s="604"/>
      <c r="AG14" s="604"/>
      <c r="AH14" s="604"/>
      <c r="AI14" s="604"/>
      <c r="AJ14" s="604"/>
      <c r="AK14" s="604"/>
      <c r="AL14" s="573">
        <v>0</v>
      </c>
      <c r="AM14" s="317"/>
      <c r="AN14" s="317"/>
      <c r="AO14" s="605"/>
      <c r="AP14" s="568" t="s">
        <v>217</v>
      </c>
      <c r="AQ14" s="357"/>
      <c r="AR14" s="357"/>
      <c r="AS14" s="357"/>
      <c r="AT14" s="357"/>
      <c r="AU14" s="357"/>
      <c r="AV14" s="357"/>
      <c r="AW14" s="357"/>
      <c r="AX14" s="357"/>
      <c r="AY14" s="357"/>
      <c r="AZ14" s="357"/>
      <c r="BA14" s="357"/>
      <c r="BB14" s="357"/>
      <c r="BC14" s="357"/>
      <c r="BD14" s="357"/>
      <c r="BE14" s="357"/>
      <c r="BF14" s="569"/>
      <c r="BG14" s="570">
        <v>89993</v>
      </c>
      <c r="BH14" s="454"/>
      <c r="BI14" s="454"/>
      <c r="BJ14" s="454"/>
      <c r="BK14" s="454"/>
      <c r="BL14" s="454"/>
      <c r="BM14" s="454"/>
      <c r="BN14" s="583"/>
      <c r="BO14" s="603">
        <v>4.7</v>
      </c>
      <c r="BP14" s="603"/>
      <c r="BQ14" s="603"/>
      <c r="BR14" s="603"/>
      <c r="BS14" s="604" t="s">
        <v>201</v>
      </c>
      <c r="BT14" s="604"/>
      <c r="BU14" s="604"/>
      <c r="BV14" s="604"/>
      <c r="BW14" s="604"/>
      <c r="BX14" s="604"/>
      <c r="BY14" s="604"/>
      <c r="BZ14" s="604"/>
      <c r="CA14" s="604"/>
      <c r="CB14" s="626"/>
      <c r="CD14" s="568" t="s">
        <v>68</v>
      </c>
      <c r="CE14" s="357"/>
      <c r="CF14" s="357"/>
      <c r="CG14" s="357"/>
      <c r="CH14" s="357"/>
      <c r="CI14" s="357"/>
      <c r="CJ14" s="357"/>
      <c r="CK14" s="357"/>
      <c r="CL14" s="357"/>
      <c r="CM14" s="357"/>
      <c r="CN14" s="357"/>
      <c r="CO14" s="357"/>
      <c r="CP14" s="357"/>
      <c r="CQ14" s="569"/>
      <c r="CR14" s="570">
        <v>635691</v>
      </c>
      <c r="CS14" s="454"/>
      <c r="CT14" s="454"/>
      <c r="CU14" s="454"/>
      <c r="CV14" s="454"/>
      <c r="CW14" s="454"/>
      <c r="CX14" s="454"/>
      <c r="CY14" s="583"/>
      <c r="CZ14" s="603">
        <v>5.2</v>
      </c>
      <c r="DA14" s="603"/>
      <c r="DB14" s="603"/>
      <c r="DC14" s="603"/>
      <c r="DD14" s="576">
        <v>105512</v>
      </c>
      <c r="DE14" s="454"/>
      <c r="DF14" s="454"/>
      <c r="DG14" s="454"/>
      <c r="DH14" s="454"/>
      <c r="DI14" s="454"/>
      <c r="DJ14" s="454"/>
      <c r="DK14" s="454"/>
      <c r="DL14" s="454"/>
      <c r="DM14" s="454"/>
      <c r="DN14" s="454"/>
      <c r="DO14" s="454"/>
      <c r="DP14" s="583"/>
      <c r="DQ14" s="576">
        <v>518274</v>
      </c>
      <c r="DR14" s="454"/>
      <c r="DS14" s="454"/>
      <c r="DT14" s="454"/>
      <c r="DU14" s="454"/>
      <c r="DV14" s="454"/>
      <c r="DW14" s="454"/>
      <c r="DX14" s="454"/>
      <c r="DY14" s="454"/>
      <c r="DZ14" s="454"/>
      <c r="EA14" s="454"/>
      <c r="EB14" s="454"/>
      <c r="EC14" s="601"/>
    </row>
    <row r="15" spans="2:143" ht="11.25" customHeight="1" x14ac:dyDescent="0.15">
      <c r="B15" s="568" t="s">
        <v>320</v>
      </c>
      <c r="C15" s="357"/>
      <c r="D15" s="357"/>
      <c r="E15" s="357"/>
      <c r="F15" s="357"/>
      <c r="G15" s="357"/>
      <c r="H15" s="357"/>
      <c r="I15" s="357"/>
      <c r="J15" s="357"/>
      <c r="K15" s="357"/>
      <c r="L15" s="357"/>
      <c r="M15" s="357"/>
      <c r="N15" s="357"/>
      <c r="O15" s="357"/>
      <c r="P15" s="357"/>
      <c r="Q15" s="569"/>
      <c r="R15" s="570" t="s">
        <v>201</v>
      </c>
      <c r="S15" s="454"/>
      <c r="T15" s="454"/>
      <c r="U15" s="454"/>
      <c r="V15" s="454"/>
      <c r="W15" s="454"/>
      <c r="X15" s="454"/>
      <c r="Y15" s="583"/>
      <c r="Z15" s="603" t="s">
        <v>201</v>
      </c>
      <c r="AA15" s="603"/>
      <c r="AB15" s="603"/>
      <c r="AC15" s="603"/>
      <c r="AD15" s="604" t="s">
        <v>201</v>
      </c>
      <c r="AE15" s="604"/>
      <c r="AF15" s="604"/>
      <c r="AG15" s="604"/>
      <c r="AH15" s="604"/>
      <c r="AI15" s="604"/>
      <c r="AJ15" s="604"/>
      <c r="AK15" s="604"/>
      <c r="AL15" s="573" t="s">
        <v>201</v>
      </c>
      <c r="AM15" s="317"/>
      <c r="AN15" s="317"/>
      <c r="AO15" s="605"/>
      <c r="AP15" s="568" t="s">
        <v>348</v>
      </c>
      <c r="AQ15" s="357"/>
      <c r="AR15" s="357"/>
      <c r="AS15" s="357"/>
      <c r="AT15" s="357"/>
      <c r="AU15" s="357"/>
      <c r="AV15" s="357"/>
      <c r="AW15" s="357"/>
      <c r="AX15" s="357"/>
      <c r="AY15" s="357"/>
      <c r="AZ15" s="357"/>
      <c r="BA15" s="357"/>
      <c r="BB15" s="357"/>
      <c r="BC15" s="357"/>
      <c r="BD15" s="357"/>
      <c r="BE15" s="357"/>
      <c r="BF15" s="569"/>
      <c r="BG15" s="570">
        <v>141042</v>
      </c>
      <c r="BH15" s="454"/>
      <c r="BI15" s="454"/>
      <c r="BJ15" s="454"/>
      <c r="BK15" s="454"/>
      <c r="BL15" s="454"/>
      <c r="BM15" s="454"/>
      <c r="BN15" s="583"/>
      <c r="BO15" s="603">
        <v>7.4</v>
      </c>
      <c r="BP15" s="603"/>
      <c r="BQ15" s="603"/>
      <c r="BR15" s="603"/>
      <c r="BS15" s="604" t="s">
        <v>201</v>
      </c>
      <c r="BT15" s="604"/>
      <c r="BU15" s="604"/>
      <c r="BV15" s="604"/>
      <c r="BW15" s="604"/>
      <c r="BX15" s="604"/>
      <c r="BY15" s="604"/>
      <c r="BZ15" s="604"/>
      <c r="CA15" s="604"/>
      <c r="CB15" s="626"/>
      <c r="CD15" s="568" t="s">
        <v>349</v>
      </c>
      <c r="CE15" s="357"/>
      <c r="CF15" s="357"/>
      <c r="CG15" s="357"/>
      <c r="CH15" s="357"/>
      <c r="CI15" s="357"/>
      <c r="CJ15" s="357"/>
      <c r="CK15" s="357"/>
      <c r="CL15" s="357"/>
      <c r="CM15" s="357"/>
      <c r="CN15" s="357"/>
      <c r="CO15" s="357"/>
      <c r="CP15" s="357"/>
      <c r="CQ15" s="569"/>
      <c r="CR15" s="570">
        <v>1129887</v>
      </c>
      <c r="CS15" s="454"/>
      <c r="CT15" s="454"/>
      <c r="CU15" s="454"/>
      <c r="CV15" s="454"/>
      <c r="CW15" s="454"/>
      <c r="CX15" s="454"/>
      <c r="CY15" s="583"/>
      <c r="CZ15" s="603">
        <v>9.1999999999999993</v>
      </c>
      <c r="DA15" s="603"/>
      <c r="DB15" s="603"/>
      <c r="DC15" s="603"/>
      <c r="DD15" s="576">
        <v>184839</v>
      </c>
      <c r="DE15" s="454"/>
      <c r="DF15" s="454"/>
      <c r="DG15" s="454"/>
      <c r="DH15" s="454"/>
      <c r="DI15" s="454"/>
      <c r="DJ15" s="454"/>
      <c r="DK15" s="454"/>
      <c r="DL15" s="454"/>
      <c r="DM15" s="454"/>
      <c r="DN15" s="454"/>
      <c r="DO15" s="454"/>
      <c r="DP15" s="583"/>
      <c r="DQ15" s="576">
        <v>810856</v>
      </c>
      <c r="DR15" s="454"/>
      <c r="DS15" s="454"/>
      <c r="DT15" s="454"/>
      <c r="DU15" s="454"/>
      <c r="DV15" s="454"/>
      <c r="DW15" s="454"/>
      <c r="DX15" s="454"/>
      <c r="DY15" s="454"/>
      <c r="DZ15" s="454"/>
      <c r="EA15" s="454"/>
      <c r="EB15" s="454"/>
      <c r="EC15" s="601"/>
    </row>
    <row r="16" spans="2:143" ht="11.25" customHeight="1" x14ac:dyDescent="0.15">
      <c r="B16" s="568" t="s">
        <v>350</v>
      </c>
      <c r="C16" s="357"/>
      <c r="D16" s="357"/>
      <c r="E16" s="357"/>
      <c r="F16" s="357"/>
      <c r="G16" s="357"/>
      <c r="H16" s="357"/>
      <c r="I16" s="357"/>
      <c r="J16" s="357"/>
      <c r="K16" s="357"/>
      <c r="L16" s="357"/>
      <c r="M16" s="357"/>
      <c r="N16" s="357"/>
      <c r="O16" s="357"/>
      <c r="P16" s="357"/>
      <c r="Q16" s="569"/>
      <c r="R16" s="570">
        <v>13970</v>
      </c>
      <c r="S16" s="454"/>
      <c r="T16" s="454"/>
      <c r="U16" s="454"/>
      <c r="V16" s="454"/>
      <c r="W16" s="454"/>
      <c r="X16" s="454"/>
      <c r="Y16" s="583"/>
      <c r="Z16" s="603">
        <v>0.1</v>
      </c>
      <c r="AA16" s="603"/>
      <c r="AB16" s="603"/>
      <c r="AC16" s="603"/>
      <c r="AD16" s="604">
        <v>13970</v>
      </c>
      <c r="AE16" s="604"/>
      <c r="AF16" s="604"/>
      <c r="AG16" s="604"/>
      <c r="AH16" s="604"/>
      <c r="AI16" s="604"/>
      <c r="AJ16" s="604"/>
      <c r="AK16" s="604"/>
      <c r="AL16" s="573">
        <v>0.2</v>
      </c>
      <c r="AM16" s="317"/>
      <c r="AN16" s="317"/>
      <c r="AO16" s="605"/>
      <c r="AP16" s="568" t="s">
        <v>351</v>
      </c>
      <c r="AQ16" s="357"/>
      <c r="AR16" s="357"/>
      <c r="AS16" s="357"/>
      <c r="AT16" s="357"/>
      <c r="AU16" s="357"/>
      <c r="AV16" s="357"/>
      <c r="AW16" s="357"/>
      <c r="AX16" s="357"/>
      <c r="AY16" s="357"/>
      <c r="AZ16" s="357"/>
      <c r="BA16" s="357"/>
      <c r="BB16" s="357"/>
      <c r="BC16" s="357"/>
      <c r="BD16" s="357"/>
      <c r="BE16" s="357"/>
      <c r="BF16" s="569"/>
      <c r="BG16" s="570" t="s">
        <v>201</v>
      </c>
      <c r="BH16" s="454"/>
      <c r="BI16" s="454"/>
      <c r="BJ16" s="454"/>
      <c r="BK16" s="454"/>
      <c r="BL16" s="454"/>
      <c r="BM16" s="454"/>
      <c r="BN16" s="583"/>
      <c r="BO16" s="603" t="s">
        <v>201</v>
      </c>
      <c r="BP16" s="603"/>
      <c r="BQ16" s="603"/>
      <c r="BR16" s="603"/>
      <c r="BS16" s="604" t="s">
        <v>201</v>
      </c>
      <c r="BT16" s="604"/>
      <c r="BU16" s="604"/>
      <c r="BV16" s="604"/>
      <c r="BW16" s="604"/>
      <c r="BX16" s="604"/>
      <c r="BY16" s="604"/>
      <c r="BZ16" s="604"/>
      <c r="CA16" s="604"/>
      <c r="CB16" s="626"/>
      <c r="CD16" s="568" t="s">
        <v>352</v>
      </c>
      <c r="CE16" s="357"/>
      <c r="CF16" s="357"/>
      <c r="CG16" s="357"/>
      <c r="CH16" s="357"/>
      <c r="CI16" s="357"/>
      <c r="CJ16" s="357"/>
      <c r="CK16" s="357"/>
      <c r="CL16" s="357"/>
      <c r="CM16" s="357"/>
      <c r="CN16" s="357"/>
      <c r="CO16" s="357"/>
      <c r="CP16" s="357"/>
      <c r="CQ16" s="569"/>
      <c r="CR16" s="570">
        <v>25376</v>
      </c>
      <c r="CS16" s="454"/>
      <c r="CT16" s="454"/>
      <c r="CU16" s="454"/>
      <c r="CV16" s="454"/>
      <c r="CW16" s="454"/>
      <c r="CX16" s="454"/>
      <c r="CY16" s="583"/>
      <c r="CZ16" s="603">
        <v>0.2</v>
      </c>
      <c r="DA16" s="603"/>
      <c r="DB16" s="603"/>
      <c r="DC16" s="603"/>
      <c r="DD16" s="576" t="s">
        <v>201</v>
      </c>
      <c r="DE16" s="454"/>
      <c r="DF16" s="454"/>
      <c r="DG16" s="454"/>
      <c r="DH16" s="454"/>
      <c r="DI16" s="454"/>
      <c r="DJ16" s="454"/>
      <c r="DK16" s="454"/>
      <c r="DL16" s="454"/>
      <c r="DM16" s="454"/>
      <c r="DN16" s="454"/>
      <c r="DO16" s="454"/>
      <c r="DP16" s="583"/>
      <c r="DQ16" s="576">
        <v>24903</v>
      </c>
      <c r="DR16" s="454"/>
      <c r="DS16" s="454"/>
      <c r="DT16" s="454"/>
      <c r="DU16" s="454"/>
      <c r="DV16" s="454"/>
      <c r="DW16" s="454"/>
      <c r="DX16" s="454"/>
      <c r="DY16" s="454"/>
      <c r="DZ16" s="454"/>
      <c r="EA16" s="454"/>
      <c r="EB16" s="454"/>
      <c r="EC16" s="601"/>
    </row>
    <row r="17" spans="2:133" ht="11.25" customHeight="1" x14ac:dyDescent="0.15">
      <c r="B17" s="568" t="s">
        <v>353</v>
      </c>
      <c r="C17" s="357"/>
      <c r="D17" s="357"/>
      <c r="E17" s="357"/>
      <c r="F17" s="357"/>
      <c r="G17" s="357"/>
      <c r="H17" s="357"/>
      <c r="I17" s="357"/>
      <c r="J17" s="357"/>
      <c r="K17" s="357"/>
      <c r="L17" s="357"/>
      <c r="M17" s="357"/>
      <c r="N17" s="357"/>
      <c r="O17" s="357"/>
      <c r="P17" s="357"/>
      <c r="Q17" s="569"/>
      <c r="R17" s="570">
        <v>46514</v>
      </c>
      <c r="S17" s="454"/>
      <c r="T17" s="454"/>
      <c r="U17" s="454"/>
      <c r="V17" s="454"/>
      <c r="W17" s="454"/>
      <c r="X17" s="454"/>
      <c r="Y17" s="583"/>
      <c r="Z17" s="603">
        <v>0.4</v>
      </c>
      <c r="AA17" s="603"/>
      <c r="AB17" s="603"/>
      <c r="AC17" s="603"/>
      <c r="AD17" s="604">
        <v>46514</v>
      </c>
      <c r="AE17" s="604"/>
      <c r="AF17" s="604"/>
      <c r="AG17" s="604"/>
      <c r="AH17" s="604"/>
      <c r="AI17" s="604"/>
      <c r="AJ17" s="604"/>
      <c r="AK17" s="604"/>
      <c r="AL17" s="573">
        <v>0.6</v>
      </c>
      <c r="AM17" s="317"/>
      <c r="AN17" s="317"/>
      <c r="AO17" s="605"/>
      <c r="AP17" s="568" t="s">
        <v>354</v>
      </c>
      <c r="AQ17" s="357"/>
      <c r="AR17" s="357"/>
      <c r="AS17" s="357"/>
      <c r="AT17" s="357"/>
      <c r="AU17" s="357"/>
      <c r="AV17" s="357"/>
      <c r="AW17" s="357"/>
      <c r="AX17" s="357"/>
      <c r="AY17" s="357"/>
      <c r="AZ17" s="357"/>
      <c r="BA17" s="357"/>
      <c r="BB17" s="357"/>
      <c r="BC17" s="357"/>
      <c r="BD17" s="357"/>
      <c r="BE17" s="357"/>
      <c r="BF17" s="569"/>
      <c r="BG17" s="570" t="s">
        <v>201</v>
      </c>
      <c r="BH17" s="454"/>
      <c r="BI17" s="454"/>
      <c r="BJ17" s="454"/>
      <c r="BK17" s="454"/>
      <c r="BL17" s="454"/>
      <c r="BM17" s="454"/>
      <c r="BN17" s="583"/>
      <c r="BO17" s="603" t="s">
        <v>201</v>
      </c>
      <c r="BP17" s="603"/>
      <c r="BQ17" s="603"/>
      <c r="BR17" s="603"/>
      <c r="BS17" s="604" t="s">
        <v>201</v>
      </c>
      <c r="BT17" s="604"/>
      <c r="BU17" s="604"/>
      <c r="BV17" s="604"/>
      <c r="BW17" s="604"/>
      <c r="BX17" s="604"/>
      <c r="BY17" s="604"/>
      <c r="BZ17" s="604"/>
      <c r="CA17" s="604"/>
      <c r="CB17" s="626"/>
      <c r="CD17" s="568" t="s">
        <v>356</v>
      </c>
      <c r="CE17" s="357"/>
      <c r="CF17" s="357"/>
      <c r="CG17" s="357"/>
      <c r="CH17" s="357"/>
      <c r="CI17" s="357"/>
      <c r="CJ17" s="357"/>
      <c r="CK17" s="357"/>
      <c r="CL17" s="357"/>
      <c r="CM17" s="357"/>
      <c r="CN17" s="357"/>
      <c r="CO17" s="357"/>
      <c r="CP17" s="357"/>
      <c r="CQ17" s="569"/>
      <c r="CR17" s="570">
        <v>1759938</v>
      </c>
      <c r="CS17" s="454"/>
      <c r="CT17" s="454"/>
      <c r="CU17" s="454"/>
      <c r="CV17" s="454"/>
      <c r="CW17" s="454"/>
      <c r="CX17" s="454"/>
      <c r="CY17" s="583"/>
      <c r="CZ17" s="603">
        <v>14.3</v>
      </c>
      <c r="DA17" s="603"/>
      <c r="DB17" s="603"/>
      <c r="DC17" s="603"/>
      <c r="DD17" s="576" t="s">
        <v>201</v>
      </c>
      <c r="DE17" s="454"/>
      <c r="DF17" s="454"/>
      <c r="DG17" s="454"/>
      <c r="DH17" s="454"/>
      <c r="DI17" s="454"/>
      <c r="DJ17" s="454"/>
      <c r="DK17" s="454"/>
      <c r="DL17" s="454"/>
      <c r="DM17" s="454"/>
      <c r="DN17" s="454"/>
      <c r="DO17" s="454"/>
      <c r="DP17" s="583"/>
      <c r="DQ17" s="576">
        <v>1744677</v>
      </c>
      <c r="DR17" s="454"/>
      <c r="DS17" s="454"/>
      <c r="DT17" s="454"/>
      <c r="DU17" s="454"/>
      <c r="DV17" s="454"/>
      <c r="DW17" s="454"/>
      <c r="DX17" s="454"/>
      <c r="DY17" s="454"/>
      <c r="DZ17" s="454"/>
      <c r="EA17" s="454"/>
      <c r="EB17" s="454"/>
      <c r="EC17" s="601"/>
    </row>
    <row r="18" spans="2:133" ht="11.25" customHeight="1" x14ac:dyDescent="0.15">
      <c r="B18" s="568" t="s">
        <v>357</v>
      </c>
      <c r="C18" s="357"/>
      <c r="D18" s="357"/>
      <c r="E18" s="357"/>
      <c r="F18" s="357"/>
      <c r="G18" s="357"/>
      <c r="H18" s="357"/>
      <c r="I18" s="357"/>
      <c r="J18" s="357"/>
      <c r="K18" s="357"/>
      <c r="L18" s="357"/>
      <c r="M18" s="357"/>
      <c r="N18" s="357"/>
      <c r="O18" s="357"/>
      <c r="P18" s="357"/>
      <c r="Q18" s="569"/>
      <c r="R18" s="570">
        <v>13118</v>
      </c>
      <c r="S18" s="454"/>
      <c r="T18" s="454"/>
      <c r="U18" s="454"/>
      <c r="V18" s="454"/>
      <c r="W18" s="454"/>
      <c r="X18" s="454"/>
      <c r="Y18" s="583"/>
      <c r="Z18" s="603">
        <v>0.1</v>
      </c>
      <c r="AA18" s="603"/>
      <c r="AB18" s="603"/>
      <c r="AC18" s="603"/>
      <c r="AD18" s="604">
        <v>13118</v>
      </c>
      <c r="AE18" s="604"/>
      <c r="AF18" s="604"/>
      <c r="AG18" s="604"/>
      <c r="AH18" s="604"/>
      <c r="AI18" s="604"/>
      <c r="AJ18" s="604"/>
      <c r="AK18" s="604"/>
      <c r="AL18" s="573">
        <v>0.2</v>
      </c>
      <c r="AM18" s="317"/>
      <c r="AN18" s="317"/>
      <c r="AO18" s="605"/>
      <c r="AP18" s="568" t="s">
        <v>104</v>
      </c>
      <c r="AQ18" s="357"/>
      <c r="AR18" s="357"/>
      <c r="AS18" s="357"/>
      <c r="AT18" s="357"/>
      <c r="AU18" s="357"/>
      <c r="AV18" s="357"/>
      <c r="AW18" s="357"/>
      <c r="AX18" s="357"/>
      <c r="AY18" s="357"/>
      <c r="AZ18" s="357"/>
      <c r="BA18" s="357"/>
      <c r="BB18" s="357"/>
      <c r="BC18" s="357"/>
      <c r="BD18" s="357"/>
      <c r="BE18" s="357"/>
      <c r="BF18" s="569"/>
      <c r="BG18" s="570" t="s">
        <v>201</v>
      </c>
      <c r="BH18" s="454"/>
      <c r="BI18" s="454"/>
      <c r="BJ18" s="454"/>
      <c r="BK18" s="454"/>
      <c r="BL18" s="454"/>
      <c r="BM18" s="454"/>
      <c r="BN18" s="583"/>
      <c r="BO18" s="603" t="s">
        <v>201</v>
      </c>
      <c r="BP18" s="603"/>
      <c r="BQ18" s="603"/>
      <c r="BR18" s="603"/>
      <c r="BS18" s="604" t="s">
        <v>201</v>
      </c>
      <c r="BT18" s="604"/>
      <c r="BU18" s="604"/>
      <c r="BV18" s="604"/>
      <c r="BW18" s="604"/>
      <c r="BX18" s="604"/>
      <c r="BY18" s="604"/>
      <c r="BZ18" s="604"/>
      <c r="CA18" s="604"/>
      <c r="CB18" s="626"/>
      <c r="CD18" s="568" t="s">
        <v>358</v>
      </c>
      <c r="CE18" s="357"/>
      <c r="CF18" s="357"/>
      <c r="CG18" s="357"/>
      <c r="CH18" s="357"/>
      <c r="CI18" s="357"/>
      <c r="CJ18" s="357"/>
      <c r="CK18" s="357"/>
      <c r="CL18" s="357"/>
      <c r="CM18" s="357"/>
      <c r="CN18" s="357"/>
      <c r="CO18" s="357"/>
      <c r="CP18" s="357"/>
      <c r="CQ18" s="569"/>
      <c r="CR18" s="570" t="s">
        <v>201</v>
      </c>
      <c r="CS18" s="454"/>
      <c r="CT18" s="454"/>
      <c r="CU18" s="454"/>
      <c r="CV18" s="454"/>
      <c r="CW18" s="454"/>
      <c r="CX18" s="454"/>
      <c r="CY18" s="583"/>
      <c r="CZ18" s="603" t="s">
        <v>201</v>
      </c>
      <c r="DA18" s="603"/>
      <c r="DB18" s="603"/>
      <c r="DC18" s="603"/>
      <c r="DD18" s="576" t="s">
        <v>201</v>
      </c>
      <c r="DE18" s="454"/>
      <c r="DF18" s="454"/>
      <c r="DG18" s="454"/>
      <c r="DH18" s="454"/>
      <c r="DI18" s="454"/>
      <c r="DJ18" s="454"/>
      <c r="DK18" s="454"/>
      <c r="DL18" s="454"/>
      <c r="DM18" s="454"/>
      <c r="DN18" s="454"/>
      <c r="DO18" s="454"/>
      <c r="DP18" s="583"/>
      <c r="DQ18" s="576" t="s">
        <v>201</v>
      </c>
      <c r="DR18" s="454"/>
      <c r="DS18" s="454"/>
      <c r="DT18" s="454"/>
      <c r="DU18" s="454"/>
      <c r="DV18" s="454"/>
      <c r="DW18" s="454"/>
      <c r="DX18" s="454"/>
      <c r="DY18" s="454"/>
      <c r="DZ18" s="454"/>
      <c r="EA18" s="454"/>
      <c r="EB18" s="454"/>
      <c r="EC18" s="601"/>
    </row>
    <row r="19" spans="2:133" ht="11.25" customHeight="1" x14ac:dyDescent="0.15">
      <c r="B19" s="568" t="s">
        <v>361</v>
      </c>
      <c r="C19" s="357"/>
      <c r="D19" s="357"/>
      <c r="E19" s="357"/>
      <c r="F19" s="357"/>
      <c r="G19" s="357"/>
      <c r="H19" s="357"/>
      <c r="I19" s="357"/>
      <c r="J19" s="357"/>
      <c r="K19" s="357"/>
      <c r="L19" s="357"/>
      <c r="M19" s="357"/>
      <c r="N19" s="357"/>
      <c r="O19" s="357"/>
      <c r="P19" s="357"/>
      <c r="Q19" s="569"/>
      <c r="R19" s="570">
        <v>11876</v>
      </c>
      <c r="S19" s="454"/>
      <c r="T19" s="454"/>
      <c r="U19" s="454"/>
      <c r="V19" s="454"/>
      <c r="W19" s="454"/>
      <c r="X19" s="454"/>
      <c r="Y19" s="583"/>
      <c r="Z19" s="603">
        <v>0.1</v>
      </c>
      <c r="AA19" s="603"/>
      <c r="AB19" s="603"/>
      <c r="AC19" s="603"/>
      <c r="AD19" s="604">
        <v>11876</v>
      </c>
      <c r="AE19" s="604"/>
      <c r="AF19" s="604"/>
      <c r="AG19" s="604"/>
      <c r="AH19" s="604"/>
      <c r="AI19" s="604"/>
      <c r="AJ19" s="604"/>
      <c r="AK19" s="604"/>
      <c r="AL19" s="573">
        <v>0.2</v>
      </c>
      <c r="AM19" s="317"/>
      <c r="AN19" s="317"/>
      <c r="AO19" s="605"/>
      <c r="AP19" s="568" t="s">
        <v>251</v>
      </c>
      <c r="AQ19" s="357"/>
      <c r="AR19" s="357"/>
      <c r="AS19" s="357"/>
      <c r="AT19" s="357"/>
      <c r="AU19" s="357"/>
      <c r="AV19" s="357"/>
      <c r="AW19" s="357"/>
      <c r="AX19" s="357"/>
      <c r="AY19" s="357"/>
      <c r="AZ19" s="357"/>
      <c r="BA19" s="357"/>
      <c r="BB19" s="357"/>
      <c r="BC19" s="357"/>
      <c r="BD19" s="357"/>
      <c r="BE19" s="357"/>
      <c r="BF19" s="569"/>
      <c r="BG19" s="570" t="s">
        <v>201</v>
      </c>
      <c r="BH19" s="454"/>
      <c r="BI19" s="454"/>
      <c r="BJ19" s="454"/>
      <c r="BK19" s="454"/>
      <c r="BL19" s="454"/>
      <c r="BM19" s="454"/>
      <c r="BN19" s="583"/>
      <c r="BO19" s="603" t="s">
        <v>201</v>
      </c>
      <c r="BP19" s="603"/>
      <c r="BQ19" s="603"/>
      <c r="BR19" s="603"/>
      <c r="BS19" s="604" t="s">
        <v>201</v>
      </c>
      <c r="BT19" s="604"/>
      <c r="BU19" s="604"/>
      <c r="BV19" s="604"/>
      <c r="BW19" s="604"/>
      <c r="BX19" s="604"/>
      <c r="BY19" s="604"/>
      <c r="BZ19" s="604"/>
      <c r="CA19" s="604"/>
      <c r="CB19" s="626"/>
      <c r="CD19" s="568" t="s">
        <v>362</v>
      </c>
      <c r="CE19" s="357"/>
      <c r="CF19" s="357"/>
      <c r="CG19" s="357"/>
      <c r="CH19" s="357"/>
      <c r="CI19" s="357"/>
      <c r="CJ19" s="357"/>
      <c r="CK19" s="357"/>
      <c r="CL19" s="357"/>
      <c r="CM19" s="357"/>
      <c r="CN19" s="357"/>
      <c r="CO19" s="357"/>
      <c r="CP19" s="357"/>
      <c r="CQ19" s="569"/>
      <c r="CR19" s="570" t="s">
        <v>201</v>
      </c>
      <c r="CS19" s="454"/>
      <c r="CT19" s="454"/>
      <c r="CU19" s="454"/>
      <c r="CV19" s="454"/>
      <c r="CW19" s="454"/>
      <c r="CX19" s="454"/>
      <c r="CY19" s="583"/>
      <c r="CZ19" s="603" t="s">
        <v>201</v>
      </c>
      <c r="DA19" s="603"/>
      <c r="DB19" s="603"/>
      <c r="DC19" s="603"/>
      <c r="DD19" s="576" t="s">
        <v>201</v>
      </c>
      <c r="DE19" s="454"/>
      <c r="DF19" s="454"/>
      <c r="DG19" s="454"/>
      <c r="DH19" s="454"/>
      <c r="DI19" s="454"/>
      <c r="DJ19" s="454"/>
      <c r="DK19" s="454"/>
      <c r="DL19" s="454"/>
      <c r="DM19" s="454"/>
      <c r="DN19" s="454"/>
      <c r="DO19" s="454"/>
      <c r="DP19" s="583"/>
      <c r="DQ19" s="576" t="s">
        <v>201</v>
      </c>
      <c r="DR19" s="454"/>
      <c r="DS19" s="454"/>
      <c r="DT19" s="454"/>
      <c r="DU19" s="454"/>
      <c r="DV19" s="454"/>
      <c r="DW19" s="454"/>
      <c r="DX19" s="454"/>
      <c r="DY19" s="454"/>
      <c r="DZ19" s="454"/>
      <c r="EA19" s="454"/>
      <c r="EB19" s="454"/>
      <c r="EC19" s="601"/>
    </row>
    <row r="20" spans="2:133" ht="11.25" customHeight="1" x14ac:dyDescent="0.15">
      <c r="B20" s="620" t="s">
        <v>363</v>
      </c>
      <c r="C20" s="621"/>
      <c r="D20" s="621"/>
      <c r="E20" s="621"/>
      <c r="F20" s="621"/>
      <c r="G20" s="621"/>
      <c r="H20" s="621"/>
      <c r="I20" s="621"/>
      <c r="J20" s="621"/>
      <c r="K20" s="621"/>
      <c r="L20" s="621"/>
      <c r="M20" s="621"/>
      <c r="N20" s="621"/>
      <c r="O20" s="621"/>
      <c r="P20" s="621"/>
      <c r="Q20" s="622"/>
      <c r="R20" s="570">
        <v>1242</v>
      </c>
      <c r="S20" s="454"/>
      <c r="T20" s="454"/>
      <c r="U20" s="454"/>
      <c r="V20" s="454"/>
      <c r="W20" s="454"/>
      <c r="X20" s="454"/>
      <c r="Y20" s="583"/>
      <c r="Z20" s="603">
        <v>0</v>
      </c>
      <c r="AA20" s="603"/>
      <c r="AB20" s="603"/>
      <c r="AC20" s="603"/>
      <c r="AD20" s="604">
        <v>1242</v>
      </c>
      <c r="AE20" s="604"/>
      <c r="AF20" s="604"/>
      <c r="AG20" s="604"/>
      <c r="AH20" s="604"/>
      <c r="AI20" s="604"/>
      <c r="AJ20" s="604"/>
      <c r="AK20" s="604"/>
      <c r="AL20" s="573">
        <v>0</v>
      </c>
      <c r="AM20" s="317"/>
      <c r="AN20" s="317"/>
      <c r="AO20" s="605"/>
      <c r="AP20" s="568" t="s">
        <v>364</v>
      </c>
      <c r="AQ20" s="357"/>
      <c r="AR20" s="357"/>
      <c r="AS20" s="357"/>
      <c r="AT20" s="357"/>
      <c r="AU20" s="357"/>
      <c r="AV20" s="357"/>
      <c r="AW20" s="357"/>
      <c r="AX20" s="357"/>
      <c r="AY20" s="357"/>
      <c r="AZ20" s="357"/>
      <c r="BA20" s="357"/>
      <c r="BB20" s="357"/>
      <c r="BC20" s="357"/>
      <c r="BD20" s="357"/>
      <c r="BE20" s="357"/>
      <c r="BF20" s="569"/>
      <c r="BG20" s="570" t="s">
        <v>201</v>
      </c>
      <c r="BH20" s="454"/>
      <c r="BI20" s="454"/>
      <c r="BJ20" s="454"/>
      <c r="BK20" s="454"/>
      <c r="BL20" s="454"/>
      <c r="BM20" s="454"/>
      <c r="BN20" s="583"/>
      <c r="BO20" s="603" t="s">
        <v>201</v>
      </c>
      <c r="BP20" s="603"/>
      <c r="BQ20" s="603"/>
      <c r="BR20" s="603"/>
      <c r="BS20" s="604" t="s">
        <v>201</v>
      </c>
      <c r="BT20" s="604"/>
      <c r="BU20" s="604"/>
      <c r="BV20" s="604"/>
      <c r="BW20" s="604"/>
      <c r="BX20" s="604"/>
      <c r="BY20" s="604"/>
      <c r="BZ20" s="604"/>
      <c r="CA20" s="604"/>
      <c r="CB20" s="626"/>
      <c r="CD20" s="568" t="s">
        <v>193</v>
      </c>
      <c r="CE20" s="357"/>
      <c r="CF20" s="357"/>
      <c r="CG20" s="357"/>
      <c r="CH20" s="357"/>
      <c r="CI20" s="357"/>
      <c r="CJ20" s="357"/>
      <c r="CK20" s="357"/>
      <c r="CL20" s="357"/>
      <c r="CM20" s="357"/>
      <c r="CN20" s="357"/>
      <c r="CO20" s="357"/>
      <c r="CP20" s="357"/>
      <c r="CQ20" s="569"/>
      <c r="CR20" s="570">
        <v>12295245</v>
      </c>
      <c r="CS20" s="454"/>
      <c r="CT20" s="454"/>
      <c r="CU20" s="454"/>
      <c r="CV20" s="454"/>
      <c r="CW20" s="454"/>
      <c r="CX20" s="454"/>
      <c r="CY20" s="583"/>
      <c r="CZ20" s="603">
        <v>100</v>
      </c>
      <c r="DA20" s="603"/>
      <c r="DB20" s="603"/>
      <c r="DC20" s="603"/>
      <c r="DD20" s="576">
        <v>784679</v>
      </c>
      <c r="DE20" s="454"/>
      <c r="DF20" s="454"/>
      <c r="DG20" s="454"/>
      <c r="DH20" s="454"/>
      <c r="DI20" s="454"/>
      <c r="DJ20" s="454"/>
      <c r="DK20" s="454"/>
      <c r="DL20" s="454"/>
      <c r="DM20" s="454"/>
      <c r="DN20" s="454"/>
      <c r="DO20" s="454"/>
      <c r="DP20" s="583"/>
      <c r="DQ20" s="576">
        <v>8974694</v>
      </c>
      <c r="DR20" s="454"/>
      <c r="DS20" s="454"/>
      <c r="DT20" s="454"/>
      <c r="DU20" s="454"/>
      <c r="DV20" s="454"/>
      <c r="DW20" s="454"/>
      <c r="DX20" s="454"/>
      <c r="DY20" s="454"/>
      <c r="DZ20" s="454"/>
      <c r="EA20" s="454"/>
      <c r="EB20" s="454"/>
      <c r="EC20" s="601"/>
    </row>
    <row r="21" spans="2:133" ht="11.25" customHeight="1" x14ac:dyDescent="0.15">
      <c r="B21" s="568" t="s">
        <v>301</v>
      </c>
      <c r="C21" s="357"/>
      <c r="D21" s="357"/>
      <c r="E21" s="357"/>
      <c r="F21" s="357"/>
      <c r="G21" s="357"/>
      <c r="H21" s="357"/>
      <c r="I21" s="357"/>
      <c r="J21" s="357"/>
      <c r="K21" s="357"/>
      <c r="L21" s="357"/>
      <c r="M21" s="357"/>
      <c r="N21" s="357"/>
      <c r="O21" s="357"/>
      <c r="P21" s="357"/>
      <c r="Q21" s="569"/>
      <c r="R21" s="570">
        <v>5818651</v>
      </c>
      <c r="S21" s="454"/>
      <c r="T21" s="454"/>
      <c r="U21" s="454"/>
      <c r="V21" s="454"/>
      <c r="W21" s="454"/>
      <c r="X21" s="454"/>
      <c r="Y21" s="583"/>
      <c r="Z21" s="603">
        <v>47.1</v>
      </c>
      <c r="AA21" s="603"/>
      <c r="AB21" s="603"/>
      <c r="AC21" s="603"/>
      <c r="AD21" s="604">
        <v>5216656</v>
      </c>
      <c r="AE21" s="604"/>
      <c r="AF21" s="604"/>
      <c r="AG21" s="604"/>
      <c r="AH21" s="604"/>
      <c r="AI21" s="604"/>
      <c r="AJ21" s="604"/>
      <c r="AK21" s="604"/>
      <c r="AL21" s="573">
        <v>67</v>
      </c>
      <c r="AM21" s="317"/>
      <c r="AN21" s="317"/>
      <c r="AO21" s="605"/>
      <c r="AP21" s="568" t="s">
        <v>366</v>
      </c>
      <c r="AQ21" s="627"/>
      <c r="AR21" s="627"/>
      <c r="AS21" s="627"/>
      <c r="AT21" s="627"/>
      <c r="AU21" s="627"/>
      <c r="AV21" s="627"/>
      <c r="AW21" s="627"/>
      <c r="AX21" s="627"/>
      <c r="AY21" s="627"/>
      <c r="AZ21" s="627"/>
      <c r="BA21" s="627"/>
      <c r="BB21" s="627"/>
      <c r="BC21" s="627"/>
      <c r="BD21" s="627"/>
      <c r="BE21" s="627"/>
      <c r="BF21" s="628"/>
      <c r="BG21" s="570" t="s">
        <v>201</v>
      </c>
      <c r="BH21" s="454"/>
      <c r="BI21" s="454"/>
      <c r="BJ21" s="454"/>
      <c r="BK21" s="454"/>
      <c r="BL21" s="454"/>
      <c r="BM21" s="454"/>
      <c r="BN21" s="583"/>
      <c r="BO21" s="603" t="s">
        <v>201</v>
      </c>
      <c r="BP21" s="603"/>
      <c r="BQ21" s="603"/>
      <c r="BR21" s="603"/>
      <c r="BS21" s="604" t="s">
        <v>201</v>
      </c>
      <c r="BT21" s="604"/>
      <c r="BU21" s="604"/>
      <c r="BV21" s="604"/>
      <c r="BW21" s="604"/>
      <c r="BX21" s="604"/>
      <c r="BY21" s="604"/>
      <c r="BZ21" s="604"/>
      <c r="CA21" s="604"/>
      <c r="CB21" s="626"/>
      <c r="CD21" s="548"/>
      <c r="CE21" s="549"/>
      <c r="CF21" s="549"/>
      <c r="CG21" s="549"/>
      <c r="CH21" s="549"/>
      <c r="CI21" s="549"/>
      <c r="CJ21" s="549"/>
      <c r="CK21" s="549"/>
      <c r="CL21" s="549"/>
      <c r="CM21" s="549"/>
      <c r="CN21" s="549"/>
      <c r="CO21" s="549"/>
      <c r="CP21" s="549"/>
      <c r="CQ21" s="550"/>
      <c r="CR21" s="637"/>
      <c r="CS21" s="638"/>
      <c r="CT21" s="638"/>
      <c r="CU21" s="638"/>
      <c r="CV21" s="638"/>
      <c r="CW21" s="638"/>
      <c r="CX21" s="638"/>
      <c r="CY21" s="639"/>
      <c r="CZ21" s="640"/>
      <c r="DA21" s="640"/>
      <c r="DB21" s="640"/>
      <c r="DC21" s="640"/>
      <c r="DD21" s="641"/>
      <c r="DE21" s="638"/>
      <c r="DF21" s="638"/>
      <c r="DG21" s="638"/>
      <c r="DH21" s="638"/>
      <c r="DI21" s="638"/>
      <c r="DJ21" s="638"/>
      <c r="DK21" s="638"/>
      <c r="DL21" s="638"/>
      <c r="DM21" s="638"/>
      <c r="DN21" s="638"/>
      <c r="DO21" s="638"/>
      <c r="DP21" s="639"/>
      <c r="DQ21" s="641"/>
      <c r="DR21" s="638"/>
      <c r="DS21" s="638"/>
      <c r="DT21" s="638"/>
      <c r="DU21" s="638"/>
      <c r="DV21" s="638"/>
      <c r="DW21" s="638"/>
      <c r="DX21" s="638"/>
      <c r="DY21" s="638"/>
      <c r="DZ21" s="638"/>
      <c r="EA21" s="638"/>
      <c r="EB21" s="638"/>
      <c r="EC21" s="642"/>
    </row>
    <row r="22" spans="2:133" ht="11.25" customHeight="1" x14ac:dyDescent="0.15">
      <c r="B22" s="568" t="s">
        <v>291</v>
      </c>
      <c r="C22" s="357"/>
      <c r="D22" s="357"/>
      <c r="E22" s="357"/>
      <c r="F22" s="357"/>
      <c r="G22" s="357"/>
      <c r="H22" s="357"/>
      <c r="I22" s="357"/>
      <c r="J22" s="357"/>
      <c r="K22" s="357"/>
      <c r="L22" s="357"/>
      <c r="M22" s="357"/>
      <c r="N22" s="357"/>
      <c r="O22" s="357"/>
      <c r="P22" s="357"/>
      <c r="Q22" s="569"/>
      <c r="R22" s="570">
        <v>5216656</v>
      </c>
      <c r="S22" s="454"/>
      <c r="T22" s="454"/>
      <c r="U22" s="454"/>
      <c r="V22" s="454"/>
      <c r="W22" s="454"/>
      <c r="X22" s="454"/>
      <c r="Y22" s="583"/>
      <c r="Z22" s="603">
        <v>42.2</v>
      </c>
      <c r="AA22" s="603"/>
      <c r="AB22" s="603"/>
      <c r="AC22" s="603"/>
      <c r="AD22" s="604">
        <v>5216656</v>
      </c>
      <c r="AE22" s="604"/>
      <c r="AF22" s="604"/>
      <c r="AG22" s="604"/>
      <c r="AH22" s="604"/>
      <c r="AI22" s="604"/>
      <c r="AJ22" s="604"/>
      <c r="AK22" s="604"/>
      <c r="AL22" s="573">
        <v>67</v>
      </c>
      <c r="AM22" s="317"/>
      <c r="AN22" s="317"/>
      <c r="AO22" s="605"/>
      <c r="AP22" s="568" t="s">
        <v>368</v>
      </c>
      <c r="AQ22" s="627"/>
      <c r="AR22" s="627"/>
      <c r="AS22" s="627"/>
      <c r="AT22" s="627"/>
      <c r="AU22" s="627"/>
      <c r="AV22" s="627"/>
      <c r="AW22" s="627"/>
      <c r="AX22" s="627"/>
      <c r="AY22" s="627"/>
      <c r="AZ22" s="627"/>
      <c r="BA22" s="627"/>
      <c r="BB22" s="627"/>
      <c r="BC22" s="627"/>
      <c r="BD22" s="627"/>
      <c r="BE22" s="627"/>
      <c r="BF22" s="628"/>
      <c r="BG22" s="570" t="s">
        <v>201</v>
      </c>
      <c r="BH22" s="454"/>
      <c r="BI22" s="454"/>
      <c r="BJ22" s="454"/>
      <c r="BK22" s="454"/>
      <c r="BL22" s="454"/>
      <c r="BM22" s="454"/>
      <c r="BN22" s="583"/>
      <c r="BO22" s="603" t="s">
        <v>201</v>
      </c>
      <c r="BP22" s="603"/>
      <c r="BQ22" s="603"/>
      <c r="BR22" s="603"/>
      <c r="BS22" s="604" t="s">
        <v>201</v>
      </c>
      <c r="BT22" s="604"/>
      <c r="BU22" s="604"/>
      <c r="BV22" s="604"/>
      <c r="BW22" s="604"/>
      <c r="BX22" s="604"/>
      <c r="BY22" s="604"/>
      <c r="BZ22" s="604"/>
      <c r="CA22" s="604"/>
      <c r="CB22" s="626"/>
      <c r="CD22" s="483" t="s">
        <v>369</v>
      </c>
      <c r="CE22" s="484"/>
      <c r="CF22" s="484"/>
      <c r="CG22" s="484"/>
      <c r="CH22" s="484"/>
      <c r="CI22" s="484"/>
      <c r="CJ22" s="484"/>
      <c r="CK22" s="484"/>
      <c r="CL22" s="484"/>
      <c r="CM22" s="484"/>
      <c r="CN22" s="484"/>
      <c r="CO22" s="484"/>
      <c r="CP22" s="484"/>
      <c r="CQ22" s="484"/>
      <c r="CR22" s="484"/>
      <c r="CS22" s="484"/>
      <c r="CT22" s="484"/>
      <c r="CU22" s="484"/>
      <c r="CV22" s="484"/>
      <c r="CW22" s="484"/>
      <c r="CX22" s="484"/>
      <c r="CY22" s="484"/>
      <c r="CZ22" s="484"/>
      <c r="DA22" s="484"/>
      <c r="DB22" s="484"/>
      <c r="DC22" s="484"/>
      <c r="DD22" s="484"/>
      <c r="DE22" s="484"/>
      <c r="DF22" s="484"/>
      <c r="DG22" s="484"/>
      <c r="DH22" s="484"/>
      <c r="DI22" s="484"/>
      <c r="DJ22" s="484"/>
      <c r="DK22" s="484"/>
      <c r="DL22" s="484"/>
      <c r="DM22" s="484"/>
      <c r="DN22" s="484"/>
      <c r="DO22" s="484"/>
      <c r="DP22" s="484"/>
      <c r="DQ22" s="484"/>
      <c r="DR22" s="484"/>
      <c r="DS22" s="484"/>
      <c r="DT22" s="484"/>
      <c r="DU22" s="484"/>
      <c r="DV22" s="484"/>
      <c r="DW22" s="484"/>
      <c r="DX22" s="484"/>
      <c r="DY22" s="484"/>
      <c r="DZ22" s="484"/>
      <c r="EA22" s="484"/>
      <c r="EB22" s="484"/>
      <c r="EC22" s="526"/>
    </row>
    <row r="23" spans="2:133" ht="11.25" customHeight="1" x14ac:dyDescent="0.15">
      <c r="B23" s="568" t="s">
        <v>288</v>
      </c>
      <c r="C23" s="357"/>
      <c r="D23" s="357"/>
      <c r="E23" s="357"/>
      <c r="F23" s="357"/>
      <c r="G23" s="357"/>
      <c r="H23" s="357"/>
      <c r="I23" s="357"/>
      <c r="J23" s="357"/>
      <c r="K23" s="357"/>
      <c r="L23" s="357"/>
      <c r="M23" s="357"/>
      <c r="N23" s="357"/>
      <c r="O23" s="357"/>
      <c r="P23" s="357"/>
      <c r="Q23" s="569"/>
      <c r="R23" s="570">
        <v>601995</v>
      </c>
      <c r="S23" s="454"/>
      <c r="T23" s="454"/>
      <c r="U23" s="454"/>
      <c r="V23" s="454"/>
      <c r="W23" s="454"/>
      <c r="X23" s="454"/>
      <c r="Y23" s="583"/>
      <c r="Z23" s="603">
        <v>4.9000000000000004</v>
      </c>
      <c r="AA23" s="603"/>
      <c r="AB23" s="603"/>
      <c r="AC23" s="603"/>
      <c r="AD23" s="604" t="s">
        <v>201</v>
      </c>
      <c r="AE23" s="604"/>
      <c r="AF23" s="604"/>
      <c r="AG23" s="604"/>
      <c r="AH23" s="604"/>
      <c r="AI23" s="604"/>
      <c r="AJ23" s="604"/>
      <c r="AK23" s="604"/>
      <c r="AL23" s="573" t="s">
        <v>201</v>
      </c>
      <c r="AM23" s="317"/>
      <c r="AN23" s="317"/>
      <c r="AO23" s="605"/>
      <c r="AP23" s="568" t="s">
        <v>59</v>
      </c>
      <c r="AQ23" s="627"/>
      <c r="AR23" s="627"/>
      <c r="AS23" s="627"/>
      <c r="AT23" s="627"/>
      <c r="AU23" s="627"/>
      <c r="AV23" s="627"/>
      <c r="AW23" s="627"/>
      <c r="AX23" s="627"/>
      <c r="AY23" s="627"/>
      <c r="AZ23" s="627"/>
      <c r="BA23" s="627"/>
      <c r="BB23" s="627"/>
      <c r="BC23" s="627"/>
      <c r="BD23" s="627"/>
      <c r="BE23" s="627"/>
      <c r="BF23" s="628"/>
      <c r="BG23" s="570" t="s">
        <v>201</v>
      </c>
      <c r="BH23" s="454"/>
      <c r="BI23" s="454"/>
      <c r="BJ23" s="454"/>
      <c r="BK23" s="454"/>
      <c r="BL23" s="454"/>
      <c r="BM23" s="454"/>
      <c r="BN23" s="583"/>
      <c r="BO23" s="603" t="s">
        <v>201</v>
      </c>
      <c r="BP23" s="603"/>
      <c r="BQ23" s="603"/>
      <c r="BR23" s="603"/>
      <c r="BS23" s="604" t="s">
        <v>201</v>
      </c>
      <c r="BT23" s="604"/>
      <c r="BU23" s="604"/>
      <c r="BV23" s="604"/>
      <c r="BW23" s="604"/>
      <c r="BX23" s="604"/>
      <c r="BY23" s="604"/>
      <c r="BZ23" s="604"/>
      <c r="CA23" s="604"/>
      <c r="CB23" s="626"/>
      <c r="CD23" s="483" t="s">
        <v>316</v>
      </c>
      <c r="CE23" s="484"/>
      <c r="CF23" s="484"/>
      <c r="CG23" s="484"/>
      <c r="CH23" s="484"/>
      <c r="CI23" s="484"/>
      <c r="CJ23" s="484"/>
      <c r="CK23" s="484"/>
      <c r="CL23" s="484"/>
      <c r="CM23" s="484"/>
      <c r="CN23" s="484"/>
      <c r="CO23" s="484"/>
      <c r="CP23" s="484"/>
      <c r="CQ23" s="526"/>
      <c r="CR23" s="483" t="s">
        <v>370</v>
      </c>
      <c r="CS23" s="484"/>
      <c r="CT23" s="484"/>
      <c r="CU23" s="484"/>
      <c r="CV23" s="484"/>
      <c r="CW23" s="484"/>
      <c r="CX23" s="484"/>
      <c r="CY23" s="526"/>
      <c r="CZ23" s="483" t="s">
        <v>374</v>
      </c>
      <c r="DA23" s="484"/>
      <c r="DB23" s="484"/>
      <c r="DC23" s="526"/>
      <c r="DD23" s="483" t="s">
        <v>295</v>
      </c>
      <c r="DE23" s="484"/>
      <c r="DF23" s="484"/>
      <c r="DG23" s="484"/>
      <c r="DH23" s="484"/>
      <c r="DI23" s="484"/>
      <c r="DJ23" s="484"/>
      <c r="DK23" s="526"/>
      <c r="DL23" s="629" t="s">
        <v>376</v>
      </c>
      <c r="DM23" s="630"/>
      <c r="DN23" s="630"/>
      <c r="DO23" s="630"/>
      <c r="DP23" s="630"/>
      <c r="DQ23" s="630"/>
      <c r="DR23" s="630"/>
      <c r="DS23" s="630"/>
      <c r="DT23" s="630"/>
      <c r="DU23" s="630"/>
      <c r="DV23" s="631"/>
      <c r="DW23" s="483" t="s">
        <v>378</v>
      </c>
      <c r="DX23" s="484"/>
      <c r="DY23" s="484"/>
      <c r="DZ23" s="484"/>
      <c r="EA23" s="484"/>
      <c r="EB23" s="484"/>
      <c r="EC23" s="526"/>
    </row>
    <row r="24" spans="2:133" ht="11.25" customHeight="1" x14ac:dyDescent="0.15">
      <c r="B24" s="568" t="s">
        <v>379</v>
      </c>
      <c r="C24" s="357"/>
      <c r="D24" s="357"/>
      <c r="E24" s="357"/>
      <c r="F24" s="357"/>
      <c r="G24" s="357"/>
      <c r="H24" s="357"/>
      <c r="I24" s="357"/>
      <c r="J24" s="357"/>
      <c r="K24" s="357"/>
      <c r="L24" s="357"/>
      <c r="M24" s="357"/>
      <c r="N24" s="357"/>
      <c r="O24" s="357"/>
      <c r="P24" s="357"/>
      <c r="Q24" s="569"/>
      <c r="R24" s="570" t="s">
        <v>201</v>
      </c>
      <c r="S24" s="454"/>
      <c r="T24" s="454"/>
      <c r="U24" s="454"/>
      <c r="V24" s="454"/>
      <c r="W24" s="454"/>
      <c r="X24" s="454"/>
      <c r="Y24" s="583"/>
      <c r="Z24" s="603" t="s">
        <v>201</v>
      </c>
      <c r="AA24" s="603"/>
      <c r="AB24" s="603"/>
      <c r="AC24" s="603"/>
      <c r="AD24" s="604" t="s">
        <v>201</v>
      </c>
      <c r="AE24" s="604"/>
      <c r="AF24" s="604"/>
      <c r="AG24" s="604"/>
      <c r="AH24" s="604"/>
      <c r="AI24" s="604"/>
      <c r="AJ24" s="604"/>
      <c r="AK24" s="604"/>
      <c r="AL24" s="573" t="s">
        <v>201</v>
      </c>
      <c r="AM24" s="317"/>
      <c r="AN24" s="317"/>
      <c r="AO24" s="605"/>
      <c r="AP24" s="568" t="s">
        <v>380</v>
      </c>
      <c r="AQ24" s="627"/>
      <c r="AR24" s="627"/>
      <c r="AS24" s="627"/>
      <c r="AT24" s="627"/>
      <c r="AU24" s="627"/>
      <c r="AV24" s="627"/>
      <c r="AW24" s="627"/>
      <c r="AX24" s="627"/>
      <c r="AY24" s="627"/>
      <c r="AZ24" s="627"/>
      <c r="BA24" s="627"/>
      <c r="BB24" s="627"/>
      <c r="BC24" s="627"/>
      <c r="BD24" s="627"/>
      <c r="BE24" s="627"/>
      <c r="BF24" s="628"/>
      <c r="BG24" s="570" t="s">
        <v>201</v>
      </c>
      <c r="BH24" s="454"/>
      <c r="BI24" s="454"/>
      <c r="BJ24" s="454"/>
      <c r="BK24" s="454"/>
      <c r="BL24" s="454"/>
      <c r="BM24" s="454"/>
      <c r="BN24" s="583"/>
      <c r="BO24" s="603" t="s">
        <v>201</v>
      </c>
      <c r="BP24" s="603"/>
      <c r="BQ24" s="603"/>
      <c r="BR24" s="603"/>
      <c r="BS24" s="604" t="s">
        <v>201</v>
      </c>
      <c r="BT24" s="604"/>
      <c r="BU24" s="604"/>
      <c r="BV24" s="604"/>
      <c r="BW24" s="604"/>
      <c r="BX24" s="604"/>
      <c r="BY24" s="604"/>
      <c r="BZ24" s="604"/>
      <c r="CA24" s="604"/>
      <c r="CB24" s="626"/>
      <c r="CD24" s="612" t="s">
        <v>381</v>
      </c>
      <c r="CE24" s="613"/>
      <c r="CF24" s="613"/>
      <c r="CG24" s="613"/>
      <c r="CH24" s="613"/>
      <c r="CI24" s="613"/>
      <c r="CJ24" s="613"/>
      <c r="CK24" s="613"/>
      <c r="CL24" s="613"/>
      <c r="CM24" s="613"/>
      <c r="CN24" s="613"/>
      <c r="CO24" s="613"/>
      <c r="CP24" s="613"/>
      <c r="CQ24" s="614"/>
      <c r="CR24" s="609">
        <v>5828407</v>
      </c>
      <c r="CS24" s="610"/>
      <c r="CT24" s="610"/>
      <c r="CU24" s="610"/>
      <c r="CV24" s="610"/>
      <c r="CW24" s="610"/>
      <c r="CX24" s="610"/>
      <c r="CY24" s="632"/>
      <c r="CZ24" s="633">
        <v>47.4</v>
      </c>
      <c r="DA24" s="616"/>
      <c r="DB24" s="616"/>
      <c r="DC24" s="634"/>
      <c r="DD24" s="635">
        <v>4552058</v>
      </c>
      <c r="DE24" s="610"/>
      <c r="DF24" s="610"/>
      <c r="DG24" s="610"/>
      <c r="DH24" s="610"/>
      <c r="DI24" s="610"/>
      <c r="DJ24" s="610"/>
      <c r="DK24" s="632"/>
      <c r="DL24" s="635">
        <v>3969273</v>
      </c>
      <c r="DM24" s="610"/>
      <c r="DN24" s="610"/>
      <c r="DO24" s="610"/>
      <c r="DP24" s="610"/>
      <c r="DQ24" s="610"/>
      <c r="DR24" s="610"/>
      <c r="DS24" s="610"/>
      <c r="DT24" s="610"/>
      <c r="DU24" s="610"/>
      <c r="DV24" s="632"/>
      <c r="DW24" s="633">
        <v>50.7</v>
      </c>
      <c r="DX24" s="616"/>
      <c r="DY24" s="616"/>
      <c r="DZ24" s="616"/>
      <c r="EA24" s="616"/>
      <c r="EB24" s="616"/>
      <c r="EC24" s="636"/>
    </row>
    <row r="25" spans="2:133" ht="11.25" customHeight="1" x14ac:dyDescent="0.15">
      <c r="B25" s="568" t="s">
        <v>85</v>
      </c>
      <c r="C25" s="357"/>
      <c r="D25" s="357"/>
      <c r="E25" s="357"/>
      <c r="F25" s="357"/>
      <c r="G25" s="357"/>
      <c r="H25" s="357"/>
      <c r="I25" s="357"/>
      <c r="J25" s="357"/>
      <c r="K25" s="357"/>
      <c r="L25" s="357"/>
      <c r="M25" s="357"/>
      <c r="N25" s="357"/>
      <c r="O25" s="357"/>
      <c r="P25" s="357"/>
      <c r="Q25" s="569"/>
      <c r="R25" s="570">
        <v>8388823</v>
      </c>
      <c r="S25" s="454"/>
      <c r="T25" s="454"/>
      <c r="U25" s="454"/>
      <c r="V25" s="454"/>
      <c r="W25" s="454"/>
      <c r="X25" s="454"/>
      <c r="Y25" s="583"/>
      <c r="Z25" s="603">
        <v>67.900000000000006</v>
      </c>
      <c r="AA25" s="603"/>
      <c r="AB25" s="603"/>
      <c r="AC25" s="603"/>
      <c r="AD25" s="604">
        <v>7786828</v>
      </c>
      <c r="AE25" s="604"/>
      <c r="AF25" s="604"/>
      <c r="AG25" s="604"/>
      <c r="AH25" s="604"/>
      <c r="AI25" s="604"/>
      <c r="AJ25" s="604"/>
      <c r="AK25" s="604"/>
      <c r="AL25" s="573">
        <v>100</v>
      </c>
      <c r="AM25" s="317"/>
      <c r="AN25" s="317"/>
      <c r="AO25" s="605"/>
      <c r="AP25" s="568" t="s">
        <v>270</v>
      </c>
      <c r="AQ25" s="627"/>
      <c r="AR25" s="627"/>
      <c r="AS25" s="627"/>
      <c r="AT25" s="627"/>
      <c r="AU25" s="627"/>
      <c r="AV25" s="627"/>
      <c r="AW25" s="627"/>
      <c r="AX25" s="627"/>
      <c r="AY25" s="627"/>
      <c r="AZ25" s="627"/>
      <c r="BA25" s="627"/>
      <c r="BB25" s="627"/>
      <c r="BC25" s="627"/>
      <c r="BD25" s="627"/>
      <c r="BE25" s="627"/>
      <c r="BF25" s="628"/>
      <c r="BG25" s="570" t="s">
        <v>201</v>
      </c>
      <c r="BH25" s="454"/>
      <c r="BI25" s="454"/>
      <c r="BJ25" s="454"/>
      <c r="BK25" s="454"/>
      <c r="BL25" s="454"/>
      <c r="BM25" s="454"/>
      <c r="BN25" s="583"/>
      <c r="BO25" s="603" t="s">
        <v>201</v>
      </c>
      <c r="BP25" s="603"/>
      <c r="BQ25" s="603"/>
      <c r="BR25" s="603"/>
      <c r="BS25" s="604" t="s">
        <v>201</v>
      </c>
      <c r="BT25" s="604"/>
      <c r="BU25" s="604"/>
      <c r="BV25" s="604"/>
      <c r="BW25" s="604"/>
      <c r="BX25" s="604"/>
      <c r="BY25" s="604"/>
      <c r="BZ25" s="604"/>
      <c r="CA25" s="604"/>
      <c r="CB25" s="626"/>
      <c r="CD25" s="568" t="s">
        <v>199</v>
      </c>
      <c r="CE25" s="357"/>
      <c r="CF25" s="357"/>
      <c r="CG25" s="357"/>
      <c r="CH25" s="357"/>
      <c r="CI25" s="357"/>
      <c r="CJ25" s="357"/>
      <c r="CK25" s="357"/>
      <c r="CL25" s="357"/>
      <c r="CM25" s="357"/>
      <c r="CN25" s="357"/>
      <c r="CO25" s="357"/>
      <c r="CP25" s="357"/>
      <c r="CQ25" s="569"/>
      <c r="CR25" s="570">
        <v>2340467</v>
      </c>
      <c r="CS25" s="571"/>
      <c r="CT25" s="571"/>
      <c r="CU25" s="571"/>
      <c r="CV25" s="571"/>
      <c r="CW25" s="571"/>
      <c r="CX25" s="571"/>
      <c r="CY25" s="572"/>
      <c r="CZ25" s="573">
        <v>19</v>
      </c>
      <c r="DA25" s="574"/>
      <c r="DB25" s="574"/>
      <c r="DC25" s="575"/>
      <c r="DD25" s="576">
        <v>2090814</v>
      </c>
      <c r="DE25" s="571"/>
      <c r="DF25" s="571"/>
      <c r="DG25" s="571"/>
      <c r="DH25" s="571"/>
      <c r="DI25" s="571"/>
      <c r="DJ25" s="571"/>
      <c r="DK25" s="572"/>
      <c r="DL25" s="576">
        <v>1929754</v>
      </c>
      <c r="DM25" s="571"/>
      <c r="DN25" s="571"/>
      <c r="DO25" s="571"/>
      <c r="DP25" s="571"/>
      <c r="DQ25" s="571"/>
      <c r="DR25" s="571"/>
      <c r="DS25" s="571"/>
      <c r="DT25" s="571"/>
      <c r="DU25" s="571"/>
      <c r="DV25" s="572"/>
      <c r="DW25" s="573">
        <v>24.7</v>
      </c>
      <c r="DX25" s="574"/>
      <c r="DY25" s="574"/>
      <c r="DZ25" s="574"/>
      <c r="EA25" s="574"/>
      <c r="EB25" s="574"/>
      <c r="EC25" s="602"/>
    </row>
    <row r="26" spans="2:133" ht="11.25" customHeight="1" x14ac:dyDescent="0.15">
      <c r="B26" s="568" t="s">
        <v>384</v>
      </c>
      <c r="C26" s="357"/>
      <c r="D26" s="357"/>
      <c r="E26" s="357"/>
      <c r="F26" s="357"/>
      <c r="G26" s="357"/>
      <c r="H26" s="357"/>
      <c r="I26" s="357"/>
      <c r="J26" s="357"/>
      <c r="K26" s="357"/>
      <c r="L26" s="357"/>
      <c r="M26" s="357"/>
      <c r="N26" s="357"/>
      <c r="O26" s="357"/>
      <c r="P26" s="357"/>
      <c r="Q26" s="569"/>
      <c r="R26" s="570">
        <v>1304</v>
      </c>
      <c r="S26" s="454"/>
      <c r="T26" s="454"/>
      <c r="U26" s="454"/>
      <c r="V26" s="454"/>
      <c r="W26" s="454"/>
      <c r="X26" s="454"/>
      <c r="Y26" s="583"/>
      <c r="Z26" s="603">
        <v>0</v>
      </c>
      <c r="AA26" s="603"/>
      <c r="AB26" s="603"/>
      <c r="AC26" s="603"/>
      <c r="AD26" s="604">
        <v>1304</v>
      </c>
      <c r="AE26" s="604"/>
      <c r="AF26" s="604"/>
      <c r="AG26" s="604"/>
      <c r="AH26" s="604"/>
      <c r="AI26" s="604"/>
      <c r="AJ26" s="604"/>
      <c r="AK26" s="604"/>
      <c r="AL26" s="573">
        <v>0</v>
      </c>
      <c r="AM26" s="317"/>
      <c r="AN26" s="317"/>
      <c r="AO26" s="605"/>
      <c r="AP26" s="568" t="s">
        <v>387</v>
      </c>
      <c r="AQ26" s="627"/>
      <c r="AR26" s="627"/>
      <c r="AS26" s="627"/>
      <c r="AT26" s="627"/>
      <c r="AU26" s="627"/>
      <c r="AV26" s="627"/>
      <c r="AW26" s="627"/>
      <c r="AX26" s="627"/>
      <c r="AY26" s="627"/>
      <c r="AZ26" s="627"/>
      <c r="BA26" s="627"/>
      <c r="BB26" s="627"/>
      <c r="BC26" s="627"/>
      <c r="BD26" s="627"/>
      <c r="BE26" s="627"/>
      <c r="BF26" s="628"/>
      <c r="BG26" s="570" t="s">
        <v>201</v>
      </c>
      <c r="BH26" s="454"/>
      <c r="BI26" s="454"/>
      <c r="BJ26" s="454"/>
      <c r="BK26" s="454"/>
      <c r="BL26" s="454"/>
      <c r="BM26" s="454"/>
      <c r="BN26" s="583"/>
      <c r="BO26" s="603" t="s">
        <v>201</v>
      </c>
      <c r="BP26" s="603"/>
      <c r="BQ26" s="603"/>
      <c r="BR26" s="603"/>
      <c r="BS26" s="604" t="s">
        <v>201</v>
      </c>
      <c r="BT26" s="604"/>
      <c r="BU26" s="604"/>
      <c r="BV26" s="604"/>
      <c r="BW26" s="604"/>
      <c r="BX26" s="604"/>
      <c r="BY26" s="604"/>
      <c r="BZ26" s="604"/>
      <c r="CA26" s="604"/>
      <c r="CB26" s="626"/>
      <c r="CD26" s="568" t="s">
        <v>123</v>
      </c>
      <c r="CE26" s="357"/>
      <c r="CF26" s="357"/>
      <c r="CG26" s="357"/>
      <c r="CH26" s="357"/>
      <c r="CI26" s="357"/>
      <c r="CJ26" s="357"/>
      <c r="CK26" s="357"/>
      <c r="CL26" s="357"/>
      <c r="CM26" s="357"/>
      <c r="CN26" s="357"/>
      <c r="CO26" s="357"/>
      <c r="CP26" s="357"/>
      <c r="CQ26" s="569"/>
      <c r="CR26" s="570">
        <v>1163603</v>
      </c>
      <c r="CS26" s="454"/>
      <c r="CT26" s="454"/>
      <c r="CU26" s="454"/>
      <c r="CV26" s="454"/>
      <c r="CW26" s="454"/>
      <c r="CX26" s="454"/>
      <c r="CY26" s="583"/>
      <c r="CZ26" s="573">
        <v>9.5</v>
      </c>
      <c r="DA26" s="574"/>
      <c r="DB26" s="574"/>
      <c r="DC26" s="575"/>
      <c r="DD26" s="576">
        <v>1058110</v>
      </c>
      <c r="DE26" s="454"/>
      <c r="DF26" s="454"/>
      <c r="DG26" s="454"/>
      <c r="DH26" s="454"/>
      <c r="DI26" s="454"/>
      <c r="DJ26" s="454"/>
      <c r="DK26" s="583"/>
      <c r="DL26" s="576" t="s">
        <v>201</v>
      </c>
      <c r="DM26" s="454"/>
      <c r="DN26" s="454"/>
      <c r="DO26" s="454"/>
      <c r="DP26" s="454"/>
      <c r="DQ26" s="454"/>
      <c r="DR26" s="454"/>
      <c r="DS26" s="454"/>
      <c r="DT26" s="454"/>
      <c r="DU26" s="454"/>
      <c r="DV26" s="583"/>
      <c r="DW26" s="573" t="s">
        <v>201</v>
      </c>
      <c r="DX26" s="574"/>
      <c r="DY26" s="574"/>
      <c r="DZ26" s="574"/>
      <c r="EA26" s="574"/>
      <c r="EB26" s="574"/>
      <c r="EC26" s="602"/>
    </row>
    <row r="27" spans="2:133" ht="11.25" customHeight="1" x14ac:dyDescent="0.15">
      <c r="B27" s="568" t="s">
        <v>157</v>
      </c>
      <c r="C27" s="357"/>
      <c r="D27" s="357"/>
      <c r="E27" s="357"/>
      <c r="F27" s="357"/>
      <c r="G27" s="357"/>
      <c r="H27" s="357"/>
      <c r="I27" s="357"/>
      <c r="J27" s="357"/>
      <c r="K27" s="357"/>
      <c r="L27" s="357"/>
      <c r="M27" s="357"/>
      <c r="N27" s="357"/>
      <c r="O27" s="357"/>
      <c r="P27" s="357"/>
      <c r="Q27" s="569"/>
      <c r="R27" s="570">
        <v>44067</v>
      </c>
      <c r="S27" s="454"/>
      <c r="T27" s="454"/>
      <c r="U27" s="454"/>
      <c r="V27" s="454"/>
      <c r="W27" s="454"/>
      <c r="X27" s="454"/>
      <c r="Y27" s="583"/>
      <c r="Z27" s="603">
        <v>0.4</v>
      </c>
      <c r="AA27" s="603"/>
      <c r="AB27" s="603"/>
      <c r="AC27" s="603"/>
      <c r="AD27" s="604" t="s">
        <v>201</v>
      </c>
      <c r="AE27" s="604"/>
      <c r="AF27" s="604"/>
      <c r="AG27" s="604"/>
      <c r="AH27" s="604"/>
      <c r="AI27" s="604"/>
      <c r="AJ27" s="604"/>
      <c r="AK27" s="604"/>
      <c r="AL27" s="573" t="s">
        <v>201</v>
      </c>
      <c r="AM27" s="317"/>
      <c r="AN27" s="317"/>
      <c r="AO27" s="605"/>
      <c r="AP27" s="568" t="s">
        <v>388</v>
      </c>
      <c r="AQ27" s="357"/>
      <c r="AR27" s="357"/>
      <c r="AS27" s="357"/>
      <c r="AT27" s="357"/>
      <c r="AU27" s="357"/>
      <c r="AV27" s="357"/>
      <c r="AW27" s="357"/>
      <c r="AX27" s="357"/>
      <c r="AY27" s="357"/>
      <c r="AZ27" s="357"/>
      <c r="BA27" s="357"/>
      <c r="BB27" s="357"/>
      <c r="BC27" s="357"/>
      <c r="BD27" s="357"/>
      <c r="BE27" s="357"/>
      <c r="BF27" s="569"/>
      <c r="BG27" s="570">
        <v>1913331</v>
      </c>
      <c r="BH27" s="454"/>
      <c r="BI27" s="454"/>
      <c r="BJ27" s="454"/>
      <c r="BK27" s="454"/>
      <c r="BL27" s="454"/>
      <c r="BM27" s="454"/>
      <c r="BN27" s="583"/>
      <c r="BO27" s="603">
        <v>100</v>
      </c>
      <c r="BP27" s="603"/>
      <c r="BQ27" s="603"/>
      <c r="BR27" s="603"/>
      <c r="BS27" s="604">
        <v>26643</v>
      </c>
      <c r="BT27" s="604"/>
      <c r="BU27" s="604"/>
      <c r="BV27" s="604"/>
      <c r="BW27" s="604"/>
      <c r="BX27" s="604"/>
      <c r="BY27" s="604"/>
      <c r="BZ27" s="604"/>
      <c r="CA27" s="604"/>
      <c r="CB27" s="626"/>
      <c r="CD27" s="568" t="s">
        <v>222</v>
      </c>
      <c r="CE27" s="357"/>
      <c r="CF27" s="357"/>
      <c r="CG27" s="357"/>
      <c r="CH27" s="357"/>
      <c r="CI27" s="357"/>
      <c r="CJ27" s="357"/>
      <c r="CK27" s="357"/>
      <c r="CL27" s="357"/>
      <c r="CM27" s="357"/>
      <c r="CN27" s="357"/>
      <c r="CO27" s="357"/>
      <c r="CP27" s="357"/>
      <c r="CQ27" s="569"/>
      <c r="CR27" s="570">
        <v>1728024</v>
      </c>
      <c r="CS27" s="571"/>
      <c r="CT27" s="571"/>
      <c r="CU27" s="571"/>
      <c r="CV27" s="571"/>
      <c r="CW27" s="571"/>
      <c r="CX27" s="571"/>
      <c r="CY27" s="572"/>
      <c r="CZ27" s="573">
        <v>14.1</v>
      </c>
      <c r="DA27" s="574"/>
      <c r="DB27" s="574"/>
      <c r="DC27" s="575"/>
      <c r="DD27" s="576">
        <v>716589</v>
      </c>
      <c r="DE27" s="571"/>
      <c r="DF27" s="571"/>
      <c r="DG27" s="571"/>
      <c r="DH27" s="571"/>
      <c r="DI27" s="571"/>
      <c r="DJ27" s="571"/>
      <c r="DK27" s="572"/>
      <c r="DL27" s="576">
        <v>431999</v>
      </c>
      <c r="DM27" s="571"/>
      <c r="DN27" s="571"/>
      <c r="DO27" s="571"/>
      <c r="DP27" s="571"/>
      <c r="DQ27" s="571"/>
      <c r="DR27" s="571"/>
      <c r="DS27" s="571"/>
      <c r="DT27" s="571"/>
      <c r="DU27" s="571"/>
      <c r="DV27" s="572"/>
      <c r="DW27" s="573">
        <v>5.5</v>
      </c>
      <c r="DX27" s="574"/>
      <c r="DY27" s="574"/>
      <c r="DZ27" s="574"/>
      <c r="EA27" s="574"/>
      <c r="EB27" s="574"/>
      <c r="EC27" s="602"/>
    </row>
    <row r="28" spans="2:133" ht="11.25" customHeight="1" x14ac:dyDescent="0.15">
      <c r="B28" s="568" t="s">
        <v>314</v>
      </c>
      <c r="C28" s="357"/>
      <c r="D28" s="357"/>
      <c r="E28" s="357"/>
      <c r="F28" s="357"/>
      <c r="G28" s="357"/>
      <c r="H28" s="357"/>
      <c r="I28" s="357"/>
      <c r="J28" s="357"/>
      <c r="K28" s="357"/>
      <c r="L28" s="357"/>
      <c r="M28" s="357"/>
      <c r="N28" s="357"/>
      <c r="O28" s="357"/>
      <c r="P28" s="357"/>
      <c r="Q28" s="569"/>
      <c r="R28" s="570">
        <v>216446</v>
      </c>
      <c r="S28" s="454"/>
      <c r="T28" s="454"/>
      <c r="U28" s="454"/>
      <c r="V28" s="454"/>
      <c r="W28" s="454"/>
      <c r="X28" s="454"/>
      <c r="Y28" s="583"/>
      <c r="Z28" s="603">
        <v>1.8</v>
      </c>
      <c r="AA28" s="603"/>
      <c r="AB28" s="603"/>
      <c r="AC28" s="603"/>
      <c r="AD28" s="604" t="s">
        <v>201</v>
      </c>
      <c r="AE28" s="604"/>
      <c r="AF28" s="604"/>
      <c r="AG28" s="604"/>
      <c r="AH28" s="604"/>
      <c r="AI28" s="604"/>
      <c r="AJ28" s="604"/>
      <c r="AK28" s="604"/>
      <c r="AL28" s="573" t="s">
        <v>201</v>
      </c>
      <c r="AM28" s="317"/>
      <c r="AN28" s="317"/>
      <c r="AO28" s="605"/>
      <c r="AP28" s="568"/>
      <c r="AQ28" s="357"/>
      <c r="AR28" s="357"/>
      <c r="AS28" s="357"/>
      <c r="AT28" s="357"/>
      <c r="AU28" s="357"/>
      <c r="AV28" s="357"/>
      <c r="AW28" s="357"/>
      <c r="AX28" s="357"/>
      <c r="AY28" s="357"/>
      <c r="AZ28" s="357"/>
      <c r="BA28" s="357"/>
      <c r="BB28" s="357"/>
      <c r="BC28" s="357"/>
      <c r="BD28" s="357"/>
      <c r="BE28" s="357"/>
      <c r="BF28" s="569"/>
      <c r="BG28" s="570"/>
      <c r="BH28" s="454"/>
      <c r="BI28" s="454"/>
      <c r="BJ28" s="454"/>
      <c r="BK28" s="454"/>
      <c r="BL28" s="454"/>
      <c r="BM28" s="454"/>
      <c r="BN28" s="583"/>
      <c r="BO28" s="603"/>
      <c r="BP28" s="603"/>
      <c r="BQ28" s="603"/>
      <c r="BR28" s="603"/>
      <c r="BS28" s="576"/>
      <c r="BT28" s="454"/>
      <c r="BU28" s="454"/>
      <c r="BV28" s="454"/>
      <c r="BW28" s="454"/>
      <c r="BX28" s="454"/>
      <c r="BY28" s="454"/>
      <c r="BZ28" s="454"/>
      <c r="CA28" s="454"/>
      <c r="CB28" s="601"/>
      <c r="CD28" s="568" t="s">
        <v>382</v>
      </c>
      <c r="CE28" s="357"/>
      <c r="CF28" s="357"/>
      <c r="CG28" s="357"/>
      <c r="CH28" s="357"/>
      <c r="CI28" s="357"/>
      <c r="CJ28" s="357"/>
      <c r="CK28" s="357"/>
      <c r="CL28" s="357"/>
      <c r="CM28" s="357"/>
      <c r="CN28" s="357"/>
      <c r="CO28" s="357"/>
      <c r="CP28" s="357"/>
      <c r="CQ28" s="569"/>
      <c r="CR28" s="570">
        <v>1759916</v>
      </c>
      <c r="CS28" s="454"/>
      <c r="CT28" s="454"/>
      <c r="CU28" s="454"/>
      <c r="CV28" s="454"/>
      <c r="CW28" s="454"/>
      <c r="CX28" s="454"/>
      <c r="CY28" s="583"/>
      <c r="CZ28" s="573">
        <v>14.3</v>
      </c>
      <c r="DA28" s="574"/>
      <c r="DB28" s="574"/>
      <c r="DC28" s="575"/>
      <c r="DD28" s="576">
        <v>1744655</v>
      </c>
      <c r="DE28" s="454"/>
      <c r="DF28" s="454"/>
      <c r="DG28" s="454"/>
      <c r="DH28" s="454"/>
      <c r="DI28" s="454"/>
      <c r="DJ28" s="454"/>
      <c r="DK28" s="583"/>
      <c r="DL28" s="576">
        <v>1607520</v>
      </c>
      <c r="DM28" s="454"/>
      <c r="DN28" s="454"/>
      <c r="DO28" s="454"/>
      <c r="DP28" s="454"/>
      <c r="DQ28" s="454"/>
      <c r="DR28" s="454"/>
      <c r="DS28" s="454"/>
      <c r="DT28" s="454"/>
      <c r="DU28" s="454"/>
      <c r="DV28" s="583"/>
      <c r="DW28" s="573">
        <v>20.5</v>
      </c>
      <c r="DX28" s="574"/>
      <c r="DY28" s="574"/>
      <c r="DZ28" s="574"/>
      <c r="EA28" s="574"/>
      <c r="EB28" s="574"/>
      <c r="EC28" s="602"/>
    </row>
    <row r="29" spans="2:133" ht="11.25" customHeight="1" x14ac:dyDescent="0.15">
      <c r="B29" s="568" t="s">
        <v>19</v>
      </c>
      <c r="C29" s="357"/>
      <c r="D29" s="357"/>
      <c r="E29" s="357"/>
      <c r="F29" s="357"/>
      <c r="G29" s="357"/>
      <c r="H29" s="357"/>
      <c r="I29" s="357"/>
      <c r="J29" s="357"/>
      <c r="K29" s="357"/>
      <c r="L29" s="357"/>
      <c r="M29" s="357"/>
      <c r="N29" s="357"/>
      <c r="O29" s="357"/>
      <c r="P29" s="357"/>
      <c r="Q29" s="569"/>
      <c r="R29" s="570">
        <v>55309</v>
      </c>
      <c r="S29" s="454"/>
      <c r="T29" s="454"/>
      <c r="U29" s="454"/>
      <c r="V29" s="454"/>
      <c r="W29" s="454"/>
      <c r="X29" s="454"/>
      <c r="Y29" s="583"/>
      <c r="Z29" s="603">
        <v>0.4</v>
      </c>
      <c r="AA29" s="603"/>
      <c r="AB29" s="603"/>
      <c r="AC29" s="603"/>
      <c r="AD29" s="604" t="s">
        <v>201</v>
      </c>
      <c r="AE29" s="604"/>
      <c r="AF29" s="604"/>
      <c r="AG29" s="604"/>
      <c r="AH29" s="604"/>
      <c r="AI29" s="604"/>
      <c r="AJ29" s="604"/>
      <c r="AK29" s="604"/>
      <c r="AL29" s="573" t="s">
        <v>201</v>
      </c>
      <c r="AM29" s="317"/>
      <c r="AN29" s="317"/>
      <c r="AO29" s="605"/>
      <c r="AP29" s="548"/>
      <c r="AQ29" s="549"/>
      <c r="AR29" s="549"/>
      <c r="AS29" s="549"/>
      <c r="AT29" s="549"/>
      <c r="AU29" s="549"/>
      <c r="AV29" s="549"/>
      <c r="AW29" s="549"/>
      <c r="AX29" s="549"/>
      <c r="AY29" s="549"/>
      <c r="AZ29" s="549"/>
      <c r="BA29" s="549"/>
      <c r="BB29" s="549"/>
      <c r="BC29" s="549"/>
      <c r="BD29" s="549"/>
      <c r="BE29" s="549"/>
      <c r="BF29" s="550"/>
      <c r="BG29" s="570"/>
      <c r="BH29" s="454"/>
      <c r="BI29" s="454"/>
      <c r="BJ29" s="454"/>
      <c r="BK29" s="454"/>
      <c r="BL29" s="454"/>
      <c r="BM29" s="454"/>
      <c r="BN29" s="583"/>
      <c r="BO29" s="603"/>
      <c r="BP29" s="603"/>
      <c r="BQ29" s="603"/>
      <c r="BR29" s="603"/>
      <c r="BS29" s="604"/>
      <c r="BT29" s="604"/>
      <c r="BU29" s="604"/>
      <c r="BV29" s="604"/>
      <c r="BW29" s="604"/>
      <c r="BX29" s="604"/>
      <c r="BY29" s="604"/>
      <c r="BZ29" s="604"/>
      <c r="CA29" s="604"/>
      <c r="CB29" s="626"/>
      <c r="CD29" s="348" t="s">
        <v>178</v>
      </c>
      <c r="CE29" s="350"/>
      <c r="CF29" s="568" t="s">
        <v>23</v>
      </c>
      <c r="CG29" s="357"/>
      <c r="CH29" s="357"/>
      <c r="CI29" s="357"/>
      <c r="CJ29" s="357"/>
      <c r="CK29" s="357"/>
      <c r="CL29" s="357"/>
      <c r="CM29" s="357"/>
      <c r="CN29" s="357"/>
      <c r="CO29" s="357"/>
      <c r="CP29" s="357"/>
      <c r="CQ29" s="569"/>
      <c r="CR29" s="570">
        <v>1759916</v>
      </c>
      <c r="CS29" s="571"/>
      <c r="CT29" s="571"/>
      <c r="CU29" s="571"/>
      <c r="CV29" s="571"/>
      <c r="CW29" s="571"/>
      <c r="CX29" s="571"/>
      <c r="CY29" s="572"/>
      <c r="CZ29" s="573">
        <v>14.3</v>
      </c>
      <c r="DA29" s="574"/>
      <c r="DB29" s="574"/>
      <c r="DC29" s="575"/>
      <c r="DD29" s="576">
        <v>1744655</v>
      </c>
      <c r="DE29" s="571"/>
      <c r="DF29" s="571"/>
      <c r="DG29" s="571"/>
      <c r="DH29" s="571"/>
      <c r="DI29" s="571"/>
      <c r="DJ29" s="571"/>
      <c r="DK29" s="572"/>
      <c r="DL29" s="576">
        <v>1607520</v>
      </c>
      <c r="DM29" s="571"/>
      <c r="DN29" s="571"/>
      <c r="DO29" s="571"/>
      <c r="DP29" s="571"/>
      <c r="DQ29" s="571"/>
      <c r="DR29" s="571"/>
      <c r="DS29" s="571"/>
      <c r="DT29" s="571"/>
      <c r="DU29" s="571"/>
      <c r="DV29" s="572"/>
      <c r="DW29" s="573">
        <v>20.5</v>
      </c>
      <c r="DX29" s="574"/>
      <c r="DY29" s="574"/>
      <c r="DZ29" s="574"/>
      <c r="EA29" s="574"/>
      <c r="EB29" s="574"/>
      <c r="EC29" s="602"/>
    </row>
    <row r="30" spans="2:133" ht="11.25" customHeight="1" x14ac:dyDescent="0.15">
      <c r="B30" s="568" t="s">
        <v>302</v>
      </c>
      <c r="C30" s="357"/>
      <c r="D30" s="357"/>
      <c r="E30" s="357"/>
      <c r="F30" s="357"/>
      <c r="G30" s="357"/>
      <c r="H30" s="357"/>
      <c r="I30" s="357"/>
      <c r="J30" s="357"/>
      <c r="K30" s="357"/>
      <c r="L30" s="357"/>
      <c r="M30" s="357"/>
      <c r="N30" s="357"/>
      <c r="O30" s="357"/>
      <c r="P30" s="357"/>
      <c r="Q30" s="569"/>
      <c r="R30" s="570">
        <v>1308381</v>
      </c>
      <c r="S30" s="454"/>
      <c r="T30" s="454"/>
      <c r="U30" s="454"/>
      <c r="V30" s="454"/>
      <c r="W30" s="454"/>
      <c r="X30" s="454"/>
      <c r="Y30" s="583"/>
      <c r="Z30" s="603">
        <v>10.6</v>
      </c>
      <c r="AA30" s="603"/>
      <c r="AB30" s="603"/>
      <c r="AC30" s="603"/>
      <c r="AD30" s="604" t="s">
        <v>201</v>
      </c>
      <c r="AE30" s="604"/>
      <c r="AF30" s="604"/>
      <c r="AG30" s="604"/>
      <c r="AH30" s="604"/>
      <c r="AI30" s="604"/>
      <c r="AJ30" s="604"/>
      <c r="AK30" s="604"/>
      <c r="AL30" s="573" t="s">
        <v>201</v>
      </c>
      <c r="AM30" s="317"/>
      <c r="AN30" s="317"/>
      <c r="AO30" s="605"/>
      <c r="AP30" s="483" t="s">
        <v>316</v>
      </c>
      <c r="AQ30" s="484"/>
      <c r="AR30" s="484"/>
      <c r="AS30" s="484"/>
      <c r="AT30" s="484"/>
      <c r="AU30" s="484"/>
      <c r="AV30" s="484"/>
      <c r="AW30" s="484"/>
      <c r="AX30" s="484"/>
      <c r="AY30" s="484"/>
      <c r="AZ30" s="484"/>
      <c r="BA30" s="484"/>
      <c r="BB30" s="484"/>
      <c r="BC30" s="484"/>
      <c r="BD30" s="484"/>
      <c r="BE30" s="484"/>
      <c r="BF30" s="526"/>
      <c r="BG30" s="483" t="s">
        <v>391</v>
      </c>
      <c r="BH30" s="624"/>
      <c r="BI30" s="624"/>
      <c r="BJ30" s="624"/>
      <c r="BK30" s="624"/>
      <c r="BL30" s="624"/>
      <c r="BM30" s="624"/>
      <c r="BN30" s="624"/>
      <c r="BO30" s="624"/>
      <c r="BP30" s="624"/>
      <c r="BQ30" s="625"/>
      <c r="BR30" s="483" t="s">
        <v>392</v>
      </c>
      <c r="BS30" s="624"/>
      <c r="BT30" s="624"/>
      <c r="BU30" s="624"/>
      <c r="BV30" s="624"/>
      <c r="BW30" s="624"/>
      <c r="BX30" s="624"/>
      <c r="BY30" s="624"/>
      <c r="BZ30" s="624"/>
      <c r="CA30" s="624"/>
      <c r="CB30" s="625"/>
      <c r="CD30" s="351"/>
      <c r="CE30" s="353"/>
      <c r="CF30" s="568" t="s">
        <v>393</v>
      </c>
      <c r="CG30" s="357"/>
      <c r="CH30" s="357"/>
      <c r="CI30" s="357"/>
      <c r="CJ30" s="357"/>
      <c r="CK30" s="357"/>
      <c r="CL30" s="357"/>
      <c r="CM30" s="357"/>
      <c r="CN30" s="357"/>
      <c r="CO30" s="357"/>
      <c r="CP30" s="357"/>
      <c r="CQ30" s="569"/>
      <c r="CR30" s="570">
        <v>1711648</v>
      </c>
      <c r="CS30" s="454"/>
      <c r="CT30" s="454"/>
      <c r="CU30" s="454"/>
      <c r="CV30" s="454"/>
      <c r="CW30" s="454"/>
      <c r="CX30" s="454"/>
      <c r="CY30" s="583"/>
      <c r="CZ30" s="573">
        <v>13.9</v>
      </c>
      <c r="DA30" s="574"/>
      <c r="DB30" s="574"/>
      <c r="DC30" s="575"/>
      <c r="DD30" s="576">
        <v>1696387</v>
      </c>
      <c r="DE30" s="454"/>
      <c r="DF30" s="454"/>
      <c r="DG30" s="454"/>
      <c r="DH30" s="454"/>
      <c r="DI30" s="454"/>
      <c r="DJ30" s="454"/>
      <c r="DK30" s="583"/>
      <c r="DL30" s="576">
        <v>1559252</v>
      </c>
      <c r="DM30" s="454"/>
      <c r="DN30" s="454"/>
      <c r="DO30" s="454"/>
      <c r="DP30" s="454"/>
      <c r="DQ30" s="454"/>
      <c r="DR30" s="454"/>
      <c r="DS30" s="454"/>
      <c r="DT30" s="454"/>
      <c r="DU30" s="454"/>
      <c r="DV30" s="583"/>
      <c r="DW30" s="573">
        <v>19.899999999999999</v>
      </c>
      <c r="DX30" s="574"/>
      <c r="DY30" s="574"/>
      <c r="DZ30" s="574"/>
      <c r="EA30" s="574"/>
      <c r="EB30" s="574"/>
      <c r="EC30" s="602"/>
    </row>
    <row r="31" spans="2:133" ht="11.25" customHeight="1" x14ac:dyDescent="0.15">
      <c r="B31" s="620" t="s">
        <v>54</v>
      </c>
      <c r="C31" s="621"/>
      <c r="D31" s="621"/>
      <c r="E31" s="621"/>
      <c r="F31" s="621"/>
      <c r="G31" s="621"/>
      <c r="H31" s="621"/>
      <c r="I31" s="621"/>
      <c r="J31" s="621"/>
      <c r="K31" s="621"/>
      <c r="L31" s="621"/>
      <c r="M31" s="621"/>
      <c r="N31" s="621"/>
      <c r="O31" s="621"/>
      <c r="P31" s="621"/>
      <c r="Q31" s="622"/>
      <c r="R31" s="570" t="s">
        <v>201</v>
      </c>
      <c r="S31" s="454"/>
      <c r="T31" s="454"/>
      <c r="U31" s="454"/>
      <c r="V31" s="454"/>
      <c r="W31" s="454"/>
      <c r="X31" s="454"/>
      <c r="Y31" s="583"/>
      <c r="Z31" s="603" t="s">
        <v>201</v>
      </c>
      <c r="AA31" s="603"/>
      <c r="AB31" s="603"/>
      <c r="AC31" s="603"/>
      <c r="AD31" s="604" t="s">
        <v>201</v>
      </c>
      <c r="AE31" s="604"/>
      <c r="AF31" s="604"/>
      <c r="AG31" s="604"/>
      <c r="AH31" s="604"/>
      <c r="AI31" s="604"/>
      <c r="AJ31" s="604"/>
      <c r="AK31" s="604"/>
      <c r="AL31" s="573" t="s">
        <v>201</v>
      </c>
      <c r="AM31" s="317"/>
      <c r="AN31" s="317"/>
      <c r="AO31" s="605"/>
      <c r="AP31" s="340" t="s">
        <v>4</v>
      </c>
      <c r="AQ31" s="341"/>
      <c r="AR31" s="341"/>
      <c r="AS31" s="341"/>
      <c r="AT31" s="565" t="s">
        <v>394</v>
      </c>
      <c r="AU31" s="42"/>
      <c r="AV31" s="42"/>
      <c r="AW31" s="42"/>
      <c r="AX31" s="612" t="s">
        <v>271</v>
      </c>
      <c r="AY31" s="613"/>
      <c r="AZ31" s="613"/>
      <c r="BA31" s="613"/>
      <c r="BB31" s="613"/>
      <c r="BC31" s="613"/>
      <c r="BD31" s="613"/>
      <c r="BE31" s="613"/>
      <c r="BF31" s="614"/>
      <c r="BG31" s="623">
        <v>99.4</v>
      </c>
      <c r="BH31" s="617"/>
      <c r="BI31" s="617"/>
      <c r="BJ31" s="617"/>
      <c r="BK31" s="617"/>
      <c r="BL31" s="617"/>
      <c r="BM31" s="616">
        <v>97.9</v>
      </c>
      <c r="BN31" s="617"/>
      <c r="BO31" s="617"/>
      <c r="BP31" s="617"/>
      <c r="BQ31" s="618"/>
      <c r="BR31" s="623">
        <v>99.5</v>
      </c>
      <c r="BS31" s="617"/>
      <c r="BT31" s="617"/>
      <c r="BU31" s="617"/>
      <c r="BV31" s="617"/>
      <c r="BW31" s="617"/>
      <c r="BX31" s="616">
        <v>97.4</v>
      </c>
      <c r="BY31" s="617"/>
      <c r="BZ31" s="617"/>
      <c r="CA31" s="617"/>
      <c r="CB31" s="618"/>
      <c r="CD31" s="351"/>
      <c r="CE31" s="353"/>
      <c r="CF31" s="568" t="s">
        <v>315</v>
      </c>
      <c r="CG31" s="357"/>
      <c r="CH31" s="357"/>
      <c r="CI31" s="357"/>
      <c r="CJ31" s="357"/>
      <c r="CK31" s="357"/>
      <c r="CL31" s="357"/>
      <c r="CM31" s="357"/>
      <c r="CN31" s="357"/>
      <c r="CO31" s="357"/>
      <c r="CP31" s="357"/>
      <c r="CQ31" s="569"/>
      <c r="CR31" s="570">
        <v>48268</v>
      </c>
      <c r="CS31" s="571"/>
      <c r="CT31" s="571"/>
      <c r="CU31" s="571"/>
      <c r="CV31" s="571"/>
      <c r="CW31" s="571"/>
      <c r="CX31" s="571"/>
      <c r="CY31" s="572"/>
      <c r="CZ31" s="573">
        <v>0.4</v>
      </c>
      <c r="DA31" s="574"/>
      <c r="DB31" s="574"/>
      <c r="DC31" s="575"/>
      <c r="DD31" s="576">
        <v>48268</v>
      </c>
      <c r="DE31" s="571"/>
      <c r="DF31" s="571"/>
      <c r="DG31" s="571"/>
      <c r="DH31" s="571"/>
      <c r="DI31" s="571"/>
      <c r="DJ31" s="571"/>
      <c r="DK31" s="572"/>
      <c r="DL31" s="576">
        <v>48268</v>
      </c>
      <c r="DM31" s="571"/>
      <c r="DN31" s="571"/>
      <c r="DO31" s="571"/>
      <c r="DP31" s="571"/>
      <c r="DQ31" s="571"/>
      <c r="DR31" s="571"/>
      <c r="DS31" s="571"/>
      <c r="DT31" s="571"/>
      <c r="DU31" s="571"/>
      <c r="DV31" s="572"/>
      <c r="DW31" s="573">
        <v>0.6</v>
      </c>
      <c r="DX31" s="574"/>
      <c r="DY31" s="574"/>
      <c r="DZ31" s="574"/>
      <c r="EA31" s="574"/>
      <c r="EB31" s="574"/>
      <c r="EC31" s="602"/>
    </row>
    <row r="32" spans="2:133" ht="11.25" customHeight="1" x14ac:dyDescent="0.15">
      <c r="B32" s="568" t="s">
        <v>395</v>
      </c>
      <c r="C32" s="357"/>
      <c r="D32" s="357"/>
      <c r="E32" s="357"/>
      <c r="F32" s="357"/>
      <c r="G32" s="357"/>
      <c r="H32" s="357"/>
      <c r="I32" s="357"/>
      <c r="J32" s="357"/>
      <c r="K32" s="357"/>
      <c r="L32" s="357"/>
      <c r="M32" s="357"/>
      <c r="N32" s="357"/>
      <c r="O32" s="357"/>
      <c r="P32" s="357"/>
      <c r="Q32" s="569"/>
      <c r="R32" s="570">
        <v>1009525</v>
      </c>
      <c r="S32" s="454"/>
      <c r="T32" s="454"/>
      <c r="U32" s="454"/>
      <c r="V32" s="454"/>
      <c r="W32" s="454"/>
      <c r="X32" s="454"/>
      <c r="Y32" s="583"/>
      <c r="Z32" s="603">
        <v>8.1999999999999993</v>
      </c>
      <c r="AA32" s="603"/>
      <c r="AB32" s="603"/>
      <c r="AC32" s="603"/>
      <c r="AD32" s="604" t="s">
        <v>201</v>
      </c>
      <c r="AE32" s="604"/>
      <c r="AF32" s="604"/>
      <c r="AG32" s="604"/>
      <c r="AH32" s="604"/>
      <c r="AI32" s="604"/>
      <c r="AJ32" s="604"/>
      <c r="AK32" s="604"/>
      <c r="AL32" s="573" t="s">
        <v>201</v>
      </c>
      <c r="AM32" s="317"/>
      <c r="AN32" s="317"/>
      <c r="AO32" s="605"/>
      <c r="AP32" s="564"/>
      <c r="AQ32" s="406"/>
      <c r="AR32" s="406"/>
      <c r="AS32" s="406"/>
      <c r="AT32" s="566"/>
      <c r="AU32" s="1" t="s">
        <v>245</v>
      </c>
      <c r="AX32" s="568" t="s">
        <v>371</v>
      </c>
      <c r="AY32" s="357"/>
      <c r="AZ32" s="357"/>
      <c r="BA32" s="357"/>
      <c r="BB32" s="357"/>
      <c r="BC32" s="357"/>
      <c r="BD32" s="357"/>
      <c r="BE32" s="357"/>
      <c r="BF32" s="569"/>
      <c r="BG32" s="619">
        <v>99.5</v>
      </c>
      <c r="BH32" s="571"/>
      <c r="BI32" s="571"/>
      <c r="BJ32" s="571"/>
      <c r="BK32" s="571"/>
      <c r="BL32" s="571"/>
      <c r="BM32" s="317">
        <v>98.5</v>
      </c>
      <c r="BN32" s="571"/>
      <c r="BO32" s="571"/>
      <c r="BP32" s="571"/>
      <c r="BQ32" s="600"/>
      <c r="BR32" s="619">
        <v>99.5</v>
      </c>
      <c r="BS32" s="571"/>
      <c r="BT32" s="571"/>
      <c r="BU32" s="571"/>
      <c r="BV32" s="571"/>
      <c r="BW32" s="571"/>
      <c r="BX32" s="317">
        <v>98.2</v>
      </c>
      <c r="BY32" s="571"/>
      <c r="BZ32" s="571"/>
      <c r="CA32" s="571"/>
      <c r="CB32" s="600"/>
      <c r="CD32" s="354"/>
      <c r="CE32" s="356"/>
      <c r="CF32" s="568" t="s">
        <v>397</v>
      </c>
      <c r="CG32" s="357"/>
      <c r="CH32" s="357"/>
      <c r="CI32" s="357"/>
      <c r="CJ32" s="357"/>
      <c r="CK32" s="357"/>
      <c r="CL32" s="357"/>
      <c r="CM32" s="357"/>
      <c r="CN32" s="357"/>
      <c r="CO32" s="357"/>
      <c r="CP32" s="357"/>
      <c r="CQ32" s="569"/>
      <c r="CR32" s="570" t="s">
        <v>201</v>
      </c>
      <c r="CS32" s="454"/>
      <c r="CT32" s="454"/>
      <c r="CU32" s="454"/>
      <c r="CV32" s="454"/>
      <c r="CW32" s="454"/>
      <c r="CX32" s="454"/>
      <c r="CY32" s="583"/>
      <c r="CZ32" s="573" t="s">
        <v>201</v>
      </c>
      <c r="DA32" s="574"/>
      <c r="DB32" s="574"/>
      <c r="DC32" s="575"/>
      <c r="DD32" s="576" t="s">
        <v>201</v>
      </c>
      <c r="DE32" s="454"/>
      <c r="DF32" s="454"/>
      <c r="DG32" s="454"/>
      <c r="DH32" s="454"/>
      <c r="DI32" s="454"/>
      <c r="DJ32" s="454"/>
      <c r="DK32" s="583"/>
      <c r="DL32" s="576" t="s">
        <v>201</v>
      </c>
      <c r="DM32" s="454"/>
      <c r="DN32" s="454"/>
      <c r="DO32" s="454"/>
      <c r="DP32" s="454"/>
      <c r="DQ32" s="454"/>
      <c r="DR32" s="454"/>
      <c r="DS32" s="454"/>
      <c r="DT32" s="454"/>
      <c r="DU32" s="454"/>
      <c r="DV32" s="583"/>
      <c r="DW32" s="573" t="s">
        <v>201</v>
      </c>
      <c r="DX32" s="574"/>
      <c r="DY32" s="574"/>
      <c r="DZ32" s="574"/>
      <c r="EA32" s="574"/>
      <c r="EB32" s="574"/>
      <c r="EC32" s="602"/>
    </row>
    <row r="33" spans="2:133" ht="11.25" customHeight="1" x14ac:dyDescent="0.15">
      <c r="B33" s="568" t="s">
        <v>132</v>
      </c>
      <c r="C33" s="357"/>
      <c r="D33" s="357"/>
      <c r="E33" s="357"/>
      <c r="F33" s="357"/>
      <c r="G33" s="357"/>
      <c r="H33" s="357"/>
      <c r="I33" s="357"/>
      <c r="J33" s="357"/>
      <c r="K33" s="357"/>
      <c r="L33" s="357"/>
      <c r="M33" s="357"/>
      <c r="N33" s="357"/>
      <c r="O33" s="357"/>
      <c r="P33" s="357"/>
      <c r="Q33" s="569"/>
      <c r="R33" s="570">
        <v>17881</v>
      </c>
      <c r="S33" s="454"/>
      <c r="T33" s="454"/>
      <c r="U33" s="454"/>
      <c r="V33" s="454"/>
      <c r="W33" s="454"/>
      <c r="X33" s="454"/>
      <c r="Y33" s="583"/>
      <c r="Z33" s="603">
        <v>0.1</v>
      </c>
      <c r="AA33" s="603"/>
      <c r="AB33" s="603"/>
      <c r="AC33" s="603"/>
      <c r="AD33" s="604" t="s">
        <v>201</v>
      </c>
      <c r="AE33" s="604"/>
      <c r="AF33" s="604"/>
      <c r="AG33" s="604"/>
      <c r="AH33" s="604"/>
      <c r="AI33" s="604"/>
      <c r="AJ33" s="604"/>
      <c r="AK33" s="604"/>
      <c r="AL33" s="573" t="s">
        <v>201</v>
      </c>
      <c r="AM33" s="317"/>
      <c r="AN33" s="317"/>
      <c r="AO33" s="605"/>
      <c r="AP33" s="343"/>
      <c r="AQ33" s="344"/>
      <c r="AR33" s="344"/>
      <c r="AS33" s="344"/>
      <c r="AT33" s="567"/>
      <c r="AU33" s="43"/>
      <c r="AV33" s="43"/>
      <c r="AW33" s="43"/>
      <c r="AX33" s="548" t="s">
        <v>161</v>
      </c>
      <c r="AY33" s="549"/>
      <c r="AZ33" s="549"/>
      <c r="BA33" s="549"/>
      <c r="BB33" s="549"/>
      <c r="BC33" s="549"/>
      <c r="BD33" s="549"/>
      <c r="BE33" s="549"/>
      <c r="BF33" s="550"/>
      <c r="BG33" s="615">
        <v>99.3</v>
      </c>
      <c r="BH33" s="552"/>
      <c r="BI33" s="552"/>
      <c r="BJ33" s="552"/>
      <c r="BK33" s="552"/>
      <c r="BL33" s="552"/>
      <c r="BM33" s="596">
        <v>96.9</v>
      </c>
      <c r="BN33" s="552"/>
      <c r="BO33" s="552"/>
      <c r="BP33" s="552"/>
      <c r="BQ33" s="591"/>
      <c r="BR33" s="615">
        <v>99.4</v>
      </c>
      <c r="BS33" s="552"/>
      <c r="BT33" s="552"/>
      <c r="BU33" s="552"/>
      <c r="BV33" s="552"/>
      <c r="BW33" s="552"/>
      <c r="BX33" s="596">
        <v>96.2</v>
      </c>
      <c r="BY33" s="552"/>
      <c r="BZ33" s="552"/>
      <c r="CA33" s="552"/>
      <c r="CB33" s="591"/>
      <c r="CD33" s="568" t="s">
        <v>398</v>
      </c>
      <c r="CE33" s="357"/>
      <c r="CF33" s="357"/>
      <c r="CG33" s="357"/>
      <c r="CH33" s="357"/>
      <c r="CI33" s="357"/>
      <c r="CJ33" s="357"/>
      <c r="CK33" s="357"/>
      <c r="CL33" s="357"/>
      <c r="CM33" s="357"/>
      <c r="CN33" s="357"/>
      <c r="CO33" s="357"/>
      <c r="CP33" s="357"/>
      <c r="CQ33" s="569"/>
      <c r="CR33" s="570">
        <v>5656783</v>
      </c>
      <c r="CS33" s="571"/>
      <c r="CT33" s="571"/>
      <c r="CU33" s="571"/>
      <c r="CV33" s="571"/>
      <c r="CW33" s="571"/>
      <c r="CX33" s="571"/>
      <c r="CY33" s="572"/>
      <c r="CZ33" s="573">
        <v>46</v>
      </c>
      <c r="DA33" s="574"/>
      <c r="DB33" s="574"/>
      <c r="DC33" s="575"/>
      <c r="DD33" s="576">
        <v>4338919</v>
      </c>
      <c r="DE33" s="571"/>
      <c r="DF33" s="571"/>
      <c r="DG33" s="571"/>
      <c r="DH33" s="571"/>
      <c r="DI33" s="571"/>
      <c r="DJ33" s="571"/>
      <c r="DK33" s="572"/>
      <c r="DL33" s="576">
        <v>3487566</v>
      </c>
      <c r="DM33" s="571"/>
      <c r="DN33" s="571"/>
      <c r="DO33" s="571"/>
      <c r="DP33" s="571"/>
      <c r="DQ33" s="571"/>
      <c r="DR33" s="571"/>
      <c r="DS33" s="571"/>
      <c r="DT33" s="571"/>
      <c r="DU33" s="571"/>
      <c r="DV33" s="572"/>
      <c r="DW33" s="573">
        <v>44.6</v>
      </c>
      <c r="DX33" s="574"/>
      <c r="DY33" s="574"/>
      <c r="DZ33" s="574"/>
      <c r="EA33" s="574"/>
      <c r="EB33" s="574"/>
      <c r="EC33" s="602"/>
    </row>
    <row r="34" spans="2:133" ht="11.25" customHeight="1" x14ac:dyDescent="0.15">
      <c r="B34" s="568" t="s">
        <v>148</v>
      </c>
      <c r="C34" s="357"/>
      <c r="D34" s="357"/>
      <c r="E34" s="357"/>
      <c r="F34" s="357"/>
      <c r="G34" s="357"/>
      <c r="H34" s="357"/>
      <c r="I34" s="357"/>
      <c r="J34" s="357"/>
      <c r="K34" s="357"/>
      <c r="L34" s="357"/>
      <c r="M34" s="357"/>
      <c r="N34" s="357"/>
      <c r="O34" s="357"/>
      <c r="P34" s="357"/>
      <c r="Q34" s="569"/>
      <c r="R34" s="570">
        <v>48938</v>
      </c>
      <c r="S34" s="454"/>
      <c r="T34" s="454"/>
      <c r="U34" s="454"/>
      <c r="V34" s="454"/>
      <c r="W34" s="454"/>
      <c r="X34" s="454"/>
      <c r="Y34" s="583"/>
      <c r="Z34" s="603">
        <v>0.4</v>
      </c>
      <c r="AA34" s="603"/>
      <c r="AB34" s="603"/>
      <c r="AC34" s="603"/>
      <c r="AD34" s="604" t="s">
        <v>201</v>
      </c>
      <c r="AE34" s="604"/>
      <c r="AF34" s="604"/>
      <c r="AG34" s="604"/>
      <c r="AH34" s="604"/>
      <c r="AI34" s="604"/>
      <c r="AJ34" s="604"/>
      <c r="AK34" s="604"/>
      <c r="AL34" s="573" t="s">
        <v>201</v>
      </c>
      <c r="AM34" s="317"/>
      <c r="AN34" s="317"/>
      <c r="AO34" s="605"/>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401</v>
      </c>
      <c r="CE34" s="357"/>
      <c r="CF34" s="357"/>
      <c r="CG34" s="357"/>
      <c r="CH34" s="357"/>
      <c r="CI34" s="357"/>
      <c r="CJ34" s="357"/>
      <c r="CK34" s="357"/>
      <c r="CL34" s="357"/>
      <c r="CM34" s="357"/>
      <c r="CN34" s="357"/>
      <c r="CO34" s="357"/>
      <c r="CP34" s="357"/>
      <c r="CQ34" s="569"/>
      <c r="CR34" s="570">
        <v>1522709</v>
      </c>
      <c r="CS34" s="454"/>
      <c r="CT34" s="454"/>
      <c r="CU34" s="454"/>
      <c r="CV34" s="454"/>
      <c r="CW34" s="454"/>
      <c r="CX34" s="454"/>
      <c r="CY34" s="583"/>
      <c r="CZ34" s="573">
        <v>12.4</v>
      </c>
      <c r="DA34" s="574"/>
      <c r="DB34" s="574"/>
      <c r="DC34" s="575"/>
      <c r="DD34" s="576">
        <v>997538</v>
      </c>
      <c r="DE34" s="454"/>
      <c r="DF34" s="454"/>
      <c r="DG34" s="454"/>
      <c r="DH34" s="454"/>
      <c r="DI34" s="454"/>
      <c r="DJ34" s="454"/>
      <c r="DK34" s="583"/>
      <c r="DL34" s="576">
        <v>778135</v>
      </c>
      <c r="DM34" s="454"/>
      <c r="DN34" s="454"/>
      <c r="DO34" s="454"/>
      <c r="DP34" s="454"/>
      <c r="DQ34" s="454"/>
      <c r="DR34" s="454"/>
      <c r="DS34" s="454"/>
      <c r="DT34" s="454"/>
      <c r="DU34" s="454"/>
      <c r="DV34" s="583"/>
      <c r="DW34" s="573">
        <v>9.9</v>
      </c>
      <c r="DX34" s="574"/>
      <c r="DY34" s="574"/>
      <c r="DZ34" s="574"/>
      <c r="EA34" s="574"/>
      <c r="EB34" s="574"/>
      <c r="EC34" s="602"/>
    </row>
    <row r="35" spans="2:133" ht="11.25" customHeight="1" x14ac:dyDescent="0.15">
      <c r="B35" s="568" t="s">
        <v>195</v>
      </c>
      <c r="C35" s="357"/>
      <c r="D35" s="357"/>
      <c r="E35" s="357"/>
      <c r="F35" s="357"/>
      <c r="G35" s="357"/>
      <c r="H35" s="357"/>
      <c r="I35" s="357"/>
      <c r="J35" s="357"/>
      <c r="K35" s="357"/>
      <c r="L35" s="357"/>
      <c r="M35" s="357"/>
      <c r="N35" s="357"/>
      <c r="O35" s="357"/>
      <c r="P35" s="357"/>
      <c r="Q35" s="569"/>
      <c r="R35" s="570">
        <v>287206</v>
      </c>
      <c r="S35" s="454"/>
      <c r="T35" s="454"/>
      <c r="U35" s="454"/>
      <c r="V35" s="454"/>
      <c r="W35" s="454"/>
      <c r="X35" s="454"/>
      <c r="Y35" s="583"/>
      <c r="Z35" s="603">
        <v>2.2999999999999998</v>
      </c>
      <c r="AA35" s="603"/>
      <c r="AB35" s="603"/>
      <c r="AC35" s="603"/>
      <c r="AD35" s="604" t="s">
        <v>201</v>
      </c>
      <c r="AE35" s="604"/>
      <c r="AF35" s="604"/>
      <c r="AG35" s="604"/>
      <c r="AH35" s="604"/>
      <c r="AI35" s="604"/>
      <c r="AJ35" s="604"/>
      <c r="AK35" s="604"/>
      <c r="AL35" s="573" t="s">
        <v>201</v>
      </c>
      <c r="AM35" s="317"/>
      <c r="AN35" s="317"/>
      <c r="AO35" s="605"/>
      <c r="AP35" s="16"/>
      <c r="AQ35" s="483" t="s">
        <v>403</v>
      </c>
      <c r="AR35" s="484"/>
      <c r="AS35" s="484"/>
      <c r="AT35" s="484"/>
      <c r="AU35" s="484"/>
      <c r="AV35" s="484"/>
      <c r="AW35" s="484"/>
      <c r="AX35" s="484"/>
      <c r="AY35" s="484"/>
      <c r="AZ35" s="484"/>
      <c r="BA35" s="484"/>
      <c r="BB35" s="484"/>
      <c r="BC35" s="484"/>
      <c r="BD35" s="484"/>
      <c r="BE35" s="484"/>
      <c r="BF35" s="526"/>
      <c r="BG35" s="483" t="s">
        <v>209</v>
      </c>
      <c r="BH35" s="484"/>
      <c r="BI35" s="484"/>
      <c r="BJ35" s="484"/>
      <c r="BK35" s="484"/>
      <c r="BL35" s="484"/>
      <c r="BM35" s="484"/>
      <c r="BN35" s="484"/>
      <c r="BO35" s="484"/>
      <c r="BP35" s="484"/>
      <c r="BQ35" s="484"/>
      <c r="BR35" s="484"/>
      <c r="BS35" s="484"/>
      <c r="BT35" s="484"/>
      <c r="BU35" s="484"/>
      <c r="BV35" s="484"/>
      <c r="BW35" s="484"/>
      <c r="BX35" s="484"/>
      <c r="BY35" s="484"/>
      <c r="BZ35" s="484"/>
      <c r="CA35" s="484"/>
      <c r="CB35" s="526"/>
      <c r="CD35" s="568" t="s">
        <v>404</v>
      </c>
      <c r="CE35" s="357"/>
      <c r="CF35" s="357"/>
      <c r="CG35" s="357"/>
      <c r="CH35" s="357"/>
      <c r="CI35" s="357"/>
      <c r="CJ35" s="357"/>
      <c r="CK35" s="357"/>
      <c r="CL35" s="357"/>
      <c r="CM35" s="357"/>
      <c r="CN35" s="357"/>
      <c r="CO35" s="357"/>
      <c r="CP35" s="357"/>
      <c r="CQ35" s="569"/>
      <c r="CR35" s="570">
        <v>73292</v>
      </c>
      <c r="CS35" s="571"/>
      <c r="CT35" s="571"/>
      <c r="CU35" s="571"/>
      <c r="CV35" s="571"/>
      <c r="CW35" s="571"/>
      <c r="CX35" s="571"/>
      <c r="CY35" s="572"/>
      <c r="CZ35" s="573">
        <v>0.6</v>
      </c>
      <c r="DA35" s="574"/>
      <c r="DB35" s="574"/>
      <c r="DC35" s="575"/>
      <c r="DD35" s="576">
        <v>55683</v>
      </c>
      <c r="DE35" s="571"/>
      <c r="DF35" s="571"/>
      <c r="DG35" s="571"/>
      <c r="DH35" s="571"/>
      <c r="DI35" s="571"/>
      <c r="DJ35" s="571"/>
      <c r="DK35" s="572"/>
      <c r="DL35" s="576">
        <v>25951</v>
      </c>
      <c r="DM35" s="571"/>
      <c r="DN35" s="571"/>
      <c r="DO35" s="571"/>
      <c r="DP35" s="571"/>
      <c r="DQ35" s="571"/>
      <c r="DR35" s="571"/>
      <c r="DS35" s="571"/>
      <c r="DT35" s="571"/>
      <c r="DU35" s="571"/>
      <c r="DV35" s="572"/>
      <c r="DW35" s="573">
        <v>0.3</v>
      </c>
      <c r="DX35" s="574"/>
      <c r="DY35" s="574"/>
      <c r="DZ35" s="574"/>
      <c r="EA35" s="574"/>
      <c r="EB35" s="574"/>
      <c r="EC35" s="602"/>
    </row>
    <row r="36" spans="2:133" ht="11.25" customHeight="1" x14ac:dyDescent="0.15">
      <c r="B36" s="568" t="s">
        <v>372</v>
      </c>
      <c r="C36" s="357"/>
      <c r="D36" s="357"/>
      <c r="E36" s="357"/>
      <c r="F36" s="357"/>
      <c r="G36" s="357"/>
      <c r="H36" s="357"/>
      <c r="I36" s="357"/>
      <c r="J36" s="357"/>
      <c r="K36" s="357"/>
      <c r="L36" s="357"/>
      <c r="M36" s="357"/>
      <c r="N36" s="357"/>
      <c r="O36" s="357"/>
      <c r="P36" s="357"/>
      <c r="Q36" s="569"/>
      <c r="R36" s="570">
        <v>56290</v>
      </c>
      <c r="S36" s="454"/>
      <c r="T36" s="454"/>
      <c r="U36" s="454"/>
      <c r="V36" s="454"/>
      <c r="W36" s="454"/>
      <c r="X36" s="454"/>
      <c r="Y36" s="583"/>
      <c r="Z36" s="603">
        <v>0.5</v>
      </c>
      <c r="AA36" s="603"/>
      <c r="AB36" s="603"/>
      <c r="AC36" s="603"/>
      <c r="AD36" s="604" t="s">
        <v>201</v>
      </c>
      <c r="AE36" s="604"/>
      <c r="AF36" s="604"/>
      <c r="AG36" s="604"/>
      <c r="AH36" s="604"/>
      <c r="AI36" s="604"/>
      <c r="AJ36" s="604"/>
      <c r="AK36" s="604"/>
      <c r="AL36" s="573" t="s">
        <v>201</v>
      </c>
      <c r="AM36" s="317"/>
      <c r="AN36" s="317"/>
      <c r="AO36" s="605"/>
      <c r="AP36" s="16"/>
      <c r="AQ36" s="606" t="s">
        <v>388</v>
      </c>
      <c r="AR36" s="607"/>
      <c r="AS36" s="607"/>
      <c r="AT36" s="607"/>
      <c r="AU36" s="607"/>
      <c r="AV36" s="607"/>
      <c r="AW36" s="607"/>
      <c r="AX36" s="607"/>
      <c r="AY36" s="608"/>
      <c r="AZ36" s="609">
        <v>2322418</v>
      </c>
      <c r="BA36" s="610"/>
      <c r="BB36" s="610"/>
      <c r="BC36" s="610"/>
      <c r="BD36" s="610"/>
      <c r="BE36" s="610"/>
      <c r="BF36" s="611"/>
      <c r="BG36" s="612" t="s">
        <v>230</v>
      </c>
      <c r="BH36" s="613"/>
      <c r="BI36" s="613"/>
      <c r="BJ36" s="613"/>
      <c r="BK36" s="613"/>
      <c r="BL36" s="613"/>
      <c r="BM36" s="613"/>
      <c r="BN36" s="613"/>
      <c r="BO36" s="613"/>
      <c r="BP36" s="613"/>
      <c r="BQ36" s="613"/>
      <c r="BR36" s="613"/>
      <c r="BS36" s="613"/>
      <c r="BT36" s="613"/>
      <c r="BU36" s="614"/>
      <c r="BV36" s="609">
        <v>9104</v>
      </c>
      <c r="BW36" s="610"/>
      <c r="BX36" s="610"/>
      <c r="BY36" s="610"/>
      <c r="BZ36" s="610"/>
      <c r="CA36" s="610"/>
      <c r="CB36" s="611"/>
      <c r="CD36" s="568" t="s">
        <v>32</v>
      </c>
      <c r="CE36" s="357"/>
      <c r="CF36" s="357"/>
      <c r="CG36" s="357"/>
      <c r="CH36" s="357"/>
      <c r="CI36" s="357"/>
      <c r="CJ36" s="357"/>
      <c r="CK36" s="357"/>
      <c r="CL36" s="357"/>
      <c r="CM36" s="357"/>
      <c r="CN36" s="357"/>
      <c r="CO36" s="357"/>
      <c r="CP36" s="357"/>
      <c r="CQ36" s="569"/>
      <c r="CR36" s="570">
        <v>1829392</v>
      </c>
      <c r="CS36" s="454"/>
      <c r="CT36" s="454"/>
      <c r="CU36" s="454"/>
      <c r="CV36" s="454"/>
      <c r="CW36" s="454"/>
      <c r="CX36" s="454"/>
      <c r="CY36" s="583"/>
      <c r="CZ36" s="573">
        <v>14.9</v>
      </c>
      <c r="DA36" s="574"/>
      <c r="DB36" s="574"/>
      <c r="DC36" s="575"/>
      <c r="DD36" s="576">
        <v>1280231</v>
      </c>
      <c r="DE36" s="454"/>
      <c r="DF36" s="454"/>
      <c r="DG36" s="454"/>
      <c r="DH36" s="454"/>
      <c r="DI36" s="454"/>
      <c r="DJ36" s="454"/>
      <c r="DK36" s="583"/>
      <c r="DL36" s="576">
        <v>1036793</v>
      </c>
      <c r="DM36" s="454"/>
      <c r="DN36" s="454"/>
      <c r="DO36" s="454"/>
      <c r="DP36" s="454"/>
      <c r="DQ36" s="454"/>
      <c r="DR36" s="454"/>
      <c r="DS36" s="454"/>
      <c r="DT36" s="454"/>
      <c r="DU36" s="454"/>
      <c r="DV36" s="583"/>
      <c r="DW36" s="573">
        <v>13.3</v>
      </c>
      <c r="DX36" s="574"/>
      <c r="DY36" s="574"/>
      <c r="DZ36" s="574"/>
      <c r="EA36" s="574"/>
      <c r="EB36" s="574"/>
      <c r="EC36" s="602"/>
    </row>
    <row r="37" spans="2:133" ht="11.25" customHeight="1" x14ac:dyDescent="0.15">
      <c r="B37" s="568" t="s">
        <v>399</v>
      </c>
      <c r="C37" s="357"/>
      <c r="D37" s="357"/>
      <c r="E37" s="357"/>
      <c r="F37" s="357"/>
      <c r="G37" s="357"/>
      <c r="H37" s="357"/>
      <c r="I37" s="357"/>
      <c r="J37" s="357"/>
      <c r="K37" s="357"/>
      <c r="L37" s="357"/>
      <c r="M37" s="357"/>
      <c r="N37" s="357"/>
      <c r="O37" s="357"/>
      <c r="P37" s="357"/>
      <c r="Q37" s="569"/>
      <c r="R37" s="570">
        <v>254797</v>
      </c>
      <c r="S37" s="454"/>
      <c r="T37" s="454"/>
      <c r="U37" s="454"/>
      <c r="V37" s="454"/>
      <c r="W37" s="454"/>
      <c r="X37" s="454"/>
      <c r="Y37" s="583"/>
      <c r="Z37" s="603">
        <v>2.1</v>
      </c>
      <c r="AA37" s="603"/>
      <c r="AB37" s="603"/>
      <c r="AC37" s="603"/>
      <c r="AD37" s="604">
        <v>64</v>
      </c>
      <c r="AE37" s="604"/>
      <c r="AF37" s="604"/>
      <c r="AG37" s="604"/>
      <c r="AH37" s="604"/>
      <c r="AI37" s="604"/>
      <c r="AJ37" s="604"/>
      <c r="AK37" s="604"/>
      <c r="AL37" s="573">
        <v>0</v>
      </c>
      <c r="AM37" s="317"/>
      <c r="AN37" s="317"/>
      <c r="AO37" s="605"/>
      <c r="AQ37" s="598" t="s">
        <v>407</v>
      </c>
      <c r="AR37" s="415"/>
      <c r="AS37" s="415"/>
      <c r="AT37" s="415"/>
      <c r="AU37" s="415"/>
      <c r="AV37" s="415"/>
      <c r="AW37" s="415"/>
      <c r="AX37" s="415"/>
      <c r="AY37" s="599"/>
      <c r="AZ37" s="570">
        <v>971100</v>
      </c>
      <c r="BA37" s="454"/>
      <c r="BB37" s="454"/>
      <c r="BC37" s="454"/>
      <c r="BD37" s="571"/>
      <c r="BE37" s="571"/>
      <c r="BF37" s="600"/>
      <c r="BG37" s="568" t="s">
        <v>409</v>
      </c>
      <c r="BH37" s="357"/>
      <c r="BI37" s="357"/>
      <c r="BJ37" s="357"/>
      <c r="BK37" s="357"/>
      <c r="BL37" s="357"/>
      <c r="BM37" s="357"/>
      <c r="BN37" s="357"/>
      <c r="BO37" s="357"/>
      <c r="BP37" s="357"/>
      <c r="BQ37" s="357"/>
      <c r="BR37" s="357"/>
      <c r="BS37" s="357"/>
      <c r="BT37" s="357"/>
      <c r="BU37" s="569"/>
      <c r="BV37" s="570">
        <v>127</v>
      </c>
      <c r="BW37" s="454"/>
      <c r="BX37" s="454"/>
      <c r="BY37" s="454"/>
      <c r="BZ37" s="454"/>
      <c r="CA37" s="454"/>
      <c r="CB37" s="601"/>
      <c r="CD37" s="568" t="s">
        <v>160</v>
      </c>
      <c r="CE37" s="357"/>
      <c r="CF37" s="357"/>
      <c r="CG37" s="357"/>
      <c r="CH37" s="357"/>
      <c r="CI37" s="357"/>
      <c r="CJ37" s="357"/>
      <c r="CK37" s="357"/>
      <c r="CL37" s="357"/>
      <c r="CM37" s="357"/>
      <c r="CN37" s="357"/>
      <c r="CO37" s="357"/>
      <c r="CP37" s="357"/>
      <c r="CQ37" s="569"/>
      <c r="CR37" s="570">
        <v>742254</v>
      </c>
      <c r="CS37" s="571"/>
      <c r="CT37" s="571"/>
      <c r="CU37" s="571"/>
      <c r="CV37" s="571"/>
      <c r="CW37" s="571"/>
      <c r="CX37" s="571"/>
      <c r="CY37" s="572"/>
      <c r="CZ37" s="573">
        <v>6</v>
      </c>
      <c r="DA37" s="574"/>
      <c r="DB37" s="574"/>
      <c r="DC37" s="575"/>
      <c r="DD37" s="576">
        <v>626554</v>
      </c>
      <c r="DE37" s="571"/>
      <c r="DF37" s="571"/>
      <c r="DG37" s="571"/>
      <c r="DH37" s="571"/>
      <c r="DI37" s="571"/>
      <c r="DJ37" s="571"/>
      <c r="DK37" s="572"/>
      <c r="DL37" s="576">
        <v>596538</v>
      </c>
      <c r="DM37" s="571"/>
      <c r="DN37" s="571"/>
      <c r="DO37" s="571"/>
      <c r="DP37" s="571"/>
      <c r="DQ37" s="571"/>
      <c r="DR37" s="571"/>
      <c r="DS37" s="571"/>
      <c r="DT37" s="571"/>
      <c r="DU37" s="571"/>
      <c r="DV37" s="572"/>
      <c r="DW37" s="573">
        <v>7.6</v>
      </c>
      <c r="DX37" s="574"/>
      <c r="DY37" s="574"/>
      <c r="DZ37" s="574"/>
      <c r="EA37" s="574"/>
      <c r="EB37" s="574"/>
      <c r="EC37" s="602"/>
    </row>
    <row r="38" spans="2:133" ht="11.25" customHeight="1" x14ac:dyDescent="0.15">
      <c r="B38" s="568" t="s">
        <v>410</v>
      </c>
      <c r="C38" s="357"/>
      <c r="D38" s="357"/>
      <c r="E38" s="357"/>
      <c r="F38" s="357"/>
      <c r="G38" s="357"/>
      <c r="H38" s="357"/>
      <c r="I38" s="357"/>
      <c r="J38" s="357"/>
      <c r="K38" s="357"/>
      <c r="L38" s="357"/>
      <c r="M38" s="357"/>
      <c r="N38" s="357"/>
      <c r="O38" s="357"/>
      <c r="P38" s="357"/>
      <c r="Q38" s="569"/>
      <c r="R38" s="570">
        <v>671697</v>
      </c>
      <c r="S38" s="454"/>
      <c r="T38" s="454"/>
      <c r="U38" s="454"/>
      <c r="V38" s="454"/>
      <c r="W38" s="454"/>
      <c r="X38" s="454"/>
      <c r="Y38" s="583"/>
      <c r="Z38" s="603">
        <v>5.4</v>
      </c>
      <c r="AA38" s="603"/>
      <c r="AB38" s="603"/>
      <c r="AC38" s="603"/>
      <c r="AD38" s="604" t="s">
        <v>201</v>
      </c>
      <c r="AE38" s="604"/>
      <c r="AF38" s="604"/>
      <c r="AG38" s="604"/>
      <c r="AH38" s="604"/>
      <c r="AI38" s="604"/>
      <c r="AJ38" s="604"/>
      <c r="AK38" s="604"/>
      <c r="AL38" s="573" t="s">
        <v>201</v>
      </c>
      <c r="AM38" s="317"/>
      <c r="AN38" s="317"/>
      <c r="AO38" s="605"/>
      <c r="AQ38" s="598" t="s">
        <v>307</v>
      </c>
      <c r="AR38" s="415"/>
      <c r="AS38" s="415"/>
      <c r="AT38" s="415"/>
      <c r="AU38" s="415"/>
      <c r="AV38" s="415"/>
      <c r="AW38" s="415"/>
      <c r="AX38" s="415"/>
      <c r="AY38" s="599"/>
      <c r="AZ38" s="570">
        <v>245881</v>
      </c>
      <c r="BA38" s="454"/>
      <c r="BB38" s="454"/>
      <c r="BC38" s="454"/>
      <c r="BD38" s="571"/>
      <c r="BE38" s="571"/>
      <c r="BF38" s="600"/>
      <c r="BG38" s="568" t="s">
        <v>411</v>
      </c>
      <c r="BH38" s="357"/>
      <c r="BI38" s="357"/>
      <c r="BJ38" s="357"/>
      <c r="BK38" s="357"/>
      <c r="BL38" s="357"/>
      <c r="BM38" s="357"/>
      <c r="BN38" s="357"/>
      <c r="BO38" s="357"/>
      <c r="BP38" s="357"/>
      <c r="BQ38" s="357"/>
      <c r="BR38" s="357"/>
      <c r="BS38" s="357"/>
      <c r="BT38" s="357"/>
      <c r="BU38" s="569"/>
      <c r="BV38" s="570">
        <v>2758</v>
      </c>
      <c r="BW38" s="454"/>
      <c r="BX38" s="454"/>
      <c r="BY38" s="454"/>
      <c r="BZ38" s="454"/>
      <c r="CA38" s="454"/>
      <c r="CB38" s="601"/>
      <c r="CD38" s="568" t="s">
        <v>412</v>
      </c>
      <c r="CE38" s="357"/>
      <c r="CF38" s="357"/>
      <c r="CG38" s="357"/>
      <c r="CH38" s="357"/>
      <c r="CI38" s="357"/>
      <c r="CJ38" s="357"/>
      <c r="CK38" s="357"/>
      <c r="CL38" s="357"/>
      <c r="CM38" s="357"/>
      <c r="CN38" s="357"/>
      <c r="CO38" s="357"/>
      <c r="CP38" s="357"/>
      <c r="CQ38" s="569"/>
      <c r="CR38" s="570">
        <v>2076537</v>
      </c>
      <c r="CS38" s="454"/>
      <c r="CT38" s="454"/>
      <c r="CU38" s="454"/>
      <c r="CV38" s="454"/>
      <c r="CW38" s="454"/>
      <c r="CX38" s="454"/>
      <c r="CY38" s="583"/>
      <c r="CZ38" s="573">
        <v>16.899999999999999</v>
      </c>
      <c r="DA38" s="574"/>
      <c r="DB38" s="574"/>
      <c r="DC38" s="575"/>
      <c r="DD38" s="576">
        <v>1869049</v>
      </c>
      <c r="DE38" s="454"/>
      <c r="DF38" s="454"/>
      <c r="DG38" s="454"/>
      <c r="DH38" s="454"/>
      <c r="DI38" s="454"/>
      <c r="DJ38" s="454"/>
      <c r="DK38" s="583"/>
      <c r="DL38" s="576">
        <v>1646687</v>
      </c>
      <c r="DM38" s="454"/>
      <c r="DN38" s="454"/>
      <c r="DO38" s="454"/>
      <c r="DP38" s="454"/>
      <c r="DQ38" s="454"/>
      <c r="DR38" s="454"/>
      <c r="DS38" s="454"/>
      <c r="DT38" s="454"/>
      <c r="DU38" s="454"/>
      <c r="DV38" s="583"/>
      <c r="DW38" s="573">
        <v>21</v>
      </c>
      <c r="DX38" s="574"/>
      <c r="DY38" s="574"/>
      <c r="DZ38" s="574"/>
      <c r="EA38" s="574"/>
      <c r="EB38" s="574"/>
      <c r="EC38" s="602"/>
    </row>
    <row r="39" spans="2:133" ht="11.25" customHeight="1" x14ac:dyDescent="0.15">
      <c r="B39" s="568" t="s">
        <v>413</v>
      </c>
      <c r="C39" s="357"/>
      <c r="D39" s="357"/>
      <c r="E39" s="357"/>
      <c r="F39" s="357"/>
      <c r="G39" s="357"/>
      <c r="H39" s="357"/>
      <c r="I39" s="357"/>
      <c r="J39" s="357"/>
      <c r="K39" s="357"/>
      <c r="L39" s="357"/>
      <c r="M39" s="357"/>
      <c r="N39" s="357"/>
      <c r="O39" s="357"/>
      <c r="P39" s="357"/>
      <c r="Q39" s="569"/>
      <c r="R39" s="570" t="s">
        <v>201</v>
      </c>
      <c r="S39" s="454"/>
      <c r="T39" s="454"/>
      <c r="U39" s="454"/>
      <c r="V39" s="454"/>
      <c r="W39" s="454"/>
      <c r="X39" s="454"/>
      <c r="Y39" s="583"/>
      <c r="Z39" s="603" t="s">
        <v>201</v>
      </c>
      <c r="AA39" s="603"/>
      <c r="AB39" s="603"/>
      <c r="AC39" s="603"/>
      <c r="AD39" s="604" t="s">
        <v>201</v>
      </c>
      <c r="AE39" s="604"/>
      <c r="AF39" s="604"/>
      <c r="AG39" s="604"/>
      <c r="AH39" s="604"/>
      <c r="AI39" s="604"/>
      <c r="AJ39" s="604"/>
      <c r="AK39" s="604"/>
      <c r="AL39" s="573" t="s">
        <v>201</v>
      </c>
      <c r="AM39" s="317"/>
      <c r="AN39" s="317"/>
      <c r="AO39" s="605"/>
      <c r="AQ39" s="598" t="s">
        <v>414</v>
      </c>
      <c r="AR39" s="415"/>
      <c r="AS39" s="415"/>
      <c r="AT39" s="415"/>
      <c r="AU39" s="415"/>
      <c r="AV39" s="415"/>
      <c r="AW39" s="415"/>
      <c r="AX39" s="415"/>
      <c r="AY39" s="599"/>
      <c r="AZ39" s="570" t="s">
        <v>201</v>
      </c>
      <c r="BA39" s="454"/>
      <c r="BB39" s="454"/>
      <c r="BC39" s="454"/>
      <c r="BD39" s="571"/>
      <c r="BE39" s="571"/>
      <c r="BF39" s="600"/>
      <c r="BG39" s="568" t="s">
        <v>337</v>
      </c>
      <c r="BH39" s="357"/>
      <c r="BI39" s="357"/>
      <c r="BJ39" s="357"/>
      <c r="BK39" s="357"/>
      <c r="BL39" s="357"/>
      <c r="BM39" s="357"/>
      <c r="BN39" s="357"/>
      <c r="BO39" s="357"/>
      <c r="BP39" s="357"/>
      <c r="BQ39" s="357"/>
      <c r="BR39" s="357"/>
      <c r="BS39" s="357"/>
      <c r="BT39" s="357"/>
      <c r="BU39" s="569"/>
      <c r="BV39" s="570">
        <v>4168</v>
      </c>
      <c r="BW39" s="454"/>
      <c r="BX39" s="454"/>
      <c r="BY39" s="454"/>
      <c r="BZ39" s="454"/>
      <c r="CA39" s="454"/>
      <c r="CB39" s="601"/>
      <c r="CD39" s="568" t="s">
        <v>418</v>
      </c>
      <c r="CE39" s="357"/>
      <c r="CF39" s="357"/>
      <c r="CG39" s="357"/>
      <c r="CH39" s="357"/>
      <c r="CI39" s="357"/>
      <c r="CJ39" s="357"/>
      <c r="CK39" s="357"/>
      <c r="CL39" s="357"/>
      <c r="CM39" s="357"/>
      <c r="CN39" s="357"/>
      <c r="CO39" s="357"/>
      <c r="CP39" s="357"/>
      <c r="CQ39" s="569"/>
      <c r="CR39" s="570">
        <v>143883</v>
      </c>
      <c r="CS39" s="571"/>
      <c r="CT39" s="571"/>
      <c r="CU39" s="571"/>
      <c r="CV39" s="571"/>
      <c r="CW39" s="571"/>
      <c r="CX39" s="571"/>
      <c r="CY39" s="572"/>
      <c r="CZ39" s="573">
        <v>1.2</v>
      </c>
      <c r="DA39" s="574"/>
      <c r="DB39" s="574"/>
      <c r="DC39" s="575"/>
      <c r="DD39" s="576">
        <v>135818</v>
      </c>
      <c r="DE39" s="571"/>
      <c r="DF39" s="571"/>
      <c r="DG39" s="571"/>
      <c r="DH39" s="571"/>
      <c r="DI39" s="571"/>
      <c r="DJ39" s="571"/>
      <c r="DK39" s="572"/>
      <c r="DL39" s="576" t="s">
        <v>201</v>
      </c>
      <c r="DM39" s="571"/>
      <c r="DN39" s="571"/>
      <c r="DO39" s="571"/>
      <c r="DP39" s="571"/>
      <c r="DQ39" s="571"/>
      <c r="DR39" s="571"/>
      <c r="DS39" s="571"/>
      <c r="DT39" s="571"/>
      <c r="DU39" s="571"/>
      <c r="DV39" s="572"/>
      <c r="DW39" s="573" t="s">
        <v>201</v>
      </c>
      <c r="DX39" s="574"/>
      <c r="DY39" s="574"/>
      <c r="DZ39" s="574"/>
      <c r="EA39" s="574"/>
      <c r="EB39" s="574"/>
      <c r="EC39" s="602"/>
    </row>
    <row r="40" spans="2:133" ht="11.25" customHeight="1" x14ac:dyDescent="0.15">
      <c r="B40" s="568" t="s">
        <v>419</v>
      </c>
      <c r="C40" s="357"/>
      <c r="D40" s="357"/>
      <c r="E40" s="357"/>
      <c r="F40" s="357"/>
      <c r="G40" s="357"/>
      <c r="H40" s="357"/>
      <c r="I40" s="357"/>
      <c r="J40" s="357"/>
      <c r="K40" s="357"/>
      <c r="L40" s="357"/>
      <c r="M40" s="357"/>
      <c r="N40" s="357"/>
      <c r="O40" s="357"/>
      <c r="P40" s="357"/>
      <c r="Q40" s="569"/>
      <c r="R40" s="570">
        <v>35597</v>
      </c>
      <c r="S40" s="454"/>
      <c r="T40" s="454"/>
      <c r="U40" s="454"/>
      <c r="V40" s="454"/>
      <c r="W40" s="454"/>
      <c r="X40" s="454"/>
      <c r="Y40" s="583"/>
      <c r="Z40" s="603">
        <v>0.3</v>
      </c>
      <c r="AA40" s="603"/>
      <c r="AB40" s="603"/>
      <c r="AC40" s="603"/>
      <c r="AD40" s="604" t="s">
        <v>201</v>
      </c>
      <c r="AE40" s="604"/>
      <c r="AF40" s="604"/>
      <c r="AG40" s="604"/>
      <c r="AH40" s="604"/>
      <c r="AI40" s="604"/>
      <c r="AJ40" s="604"/>
      <c r="AK40" s="604"/>
      <c r="AL40" s="573" t="s">
        <v>201</v>
      </c>
      <c r="AM40" s="317"/>
      <c r="AN40" s="317"/>
      <c r="AO40" s="605"/>
      <c r="AQ40" s="598" t="s">
        <v>421</v>
      </c>
      <c r="AR40" s="415"/>
      <c r="AS40" s="415"/>
      <c r="AT40" s="415"/>
      <c r="AU40" s="415"/>
      <c r="AV40" s="415"/>
      <c r="AW40" s="415"/>
      <c r="AX40" s="415"/>
      <c r="AY40" s="599"/>
      <c r="AZ40" s="570" t="s">
        <v>201</v>
      </c>
      <c r="BA40" s="454"/>
      <c r="BB40" s="454"/>
      <c r="BC40" s="454"/>
      <c r="BD40" s="571"/>
      <c r="BE40" s="571"/>
      <c r="BF40" s="600"/>
      <c r="BG40" s="564" t="s">
        <v>423</v>
      </c>
      <c r="BH40" s="406"/>
      <c r="BI40" s="406"/>
      <c r="BJ40" s="406"/>
      <c r="BK40" s="406"/>
      <c r="BL40" s="7"/>
      <c r="BM40" s="357" t="s">
        <v>424</v>
      </c>
      <c r="BN40" s="357"/>
      <c r="BO40" s="357"/>
      <c r="BP40" s="357"/>
      <c r="BQ40" s="357"/>
      <c r="BR40" s="357"/>
      <c r="BS40" s="357"/>
      <c r="BT40" s="357"/>
      <c r="BU40" s="569"/>
      <c r="BV40" s="570">
        <v>97</v>
      </c>
      <c r="BW40" s="454"/>
      <c r="BX40" s="454"/>
      <c r="BY40" s="454"/>
      <c r="BZ40" s="454"/>
      <c r="CA40" s="454"/>
      <c r="CB40" s="601"/>
      <c r="CD40" s="568" t="s">
        <v>367</v>
      </c>
      <c r="CE40" s="357"/>
      <c r="CF40" s="357"/>
      <c r="CG40" s="357"/>
      <c r="CH40" s="357"/>
      <c r="CI40" s="357"/>
      <c r="CJ40" s="357"/>
      <c r="CK40" s="357"/>
      <c r="CL40" s="357"/>
      <c r="CM40" s="357"/>
      <c r="CN40" s="357"/>
      <c r="CO40" s="357"/>
      <c r="CP40" s="357"/>
      <c r="CQ40" s="569"/>
      <c r="CR40" s="570">
        <v>10970</v>
      </c>
      <c r="CS40" s="454"/>
      <c r="CT40" s="454"/>
      <c r="CU40" s="454"/>
      <c r="CV40" s="454"/>
      <c r="CW40" s="454"/>
      <c r="CX40" s="454"/>
      <c r="CY40" s="583"/>
      <c r="CZ40" s="573">
        <v>0.1</v>
      </c>
      <c r="DA40" s="574"/>
      <c r="DB40" s="574"/>
      <c r="DC40" s="575"/>
      <c r="DD40" s="576">
        <v>600</v>
      </c>
      <c r="DE40" s="454"/>
      <c r="DF40" s="454"/>
      <c r="DG40" s="454"/>
      <c r="DH40" s="454"/>
      <c r="DI40" s="454"/>
      <c r="DJ40" s="454"/>
      <c r="DK40" s="583"/>
      <c r="DL40" s="576" t="s">
        <v>201</v>
      </c>
      <c r="DM40" s="454"/>
      <c r="DN40" s="454"/>
      <c r="DO40" s="454"/>
      <c r="DP40" s="454"/>
      <c r="DQ40" s="454"/>
      <c r="DR40" s="454"/>
      <c r="DS40" s="454"/>
      <c r="DT40" s="454"/>
      <c r="DU40" s="454"/>
      <c r="DV40" s="583"/>
      <c r="DW40" s="573" t="s">
        <v>201</v>
      </c>
      <c r="DX40" s="574"/>
      <c r="DY40" s="574"/>
      <c r="DZ40" s="574"/>
      <c r="EA40" s="574"/>
      <c r="EB40" s="574"/>
      <c r="EC40" s="602"/>
    </row>
    <row r="41" spans="2:133" ht="11.25" customHeight="1" x14ac:dyDescent="0.15">
      <c r="B41" s="548" t="s">
        <v>420</v>
      </c>
      <c r="C41" s="549"/>
      <c r="D41" s="549"/>
      <c r="E41" s="549"/>
      <c r="F41" s="549"/>
      <c r="G41" s="549"/>
      <c r="H41" s="549"/>
      <c r="I41" s="549"/>
      <c r="J41" s="549"/>
      <c r="K41" s="549"/>
      <c r="L41" s="549"/>
      <c r="M41" s="549"/>
      <c r="N41" s="549"/>
      <c r="O41" s="549"/>
      <c r="P41" s="549"/>
      <c r="Q41" s="550"/>
      <c r="R41" s="551">
        <v>12360664</v>
      </c>
      <c r="S41" s="590"/>
      <c r="T41" s="590"/>
      <c r="U41" s="590"/>
      <c r="V41" s="590"/>
      <c r="W41" s="590"/>
      <c r="X41" s="590"/>
      <c r="Y41" s="593"/>
      <c r="Z41" s="594">
        <v>100</v>
      </c>
      <c r="AA41" s="594"/>
      <c r="AB41" s="594"/>
      <c r="AC41" s="594"/>
      <c r="AD41" s="595">
        <v>7788196</v>
      </c>
      <c r="AE41" s="595"/>
      <c r="AF41" s="595"/>
      <c r="AG41" s="595"/>
      <c r="AH41" s="595"/>
      <c r="AI41" s="595"/>
      <c r="AJ41" s="595"/>
      <c r="AK41" s="595"/>
      <c r="AL41" s="554">
        <v>100</v>
      </c>
      <c r="AM41" s="596"/>
      <c r="AN41" s="596"/>
      <c r="AO41" s="597"/>
      <c r="AQ41" s="598" t="s">
        <v>425</v>
      </c>
      <c r="AR41" s="415"/>
      <c r="AS41" s="415"/>
      <c r="AT41" s="415"/>
      <c r="AU41" s="415"/>
      <c r="AV41" s="415"/>
      <c r="AW41" s="415"/>
      <c r="AX41" s="415"/>
      <c r="AY41" s="599"/>
      <c r="AZ41" s="570">
        <v>195741</v>
      </c>
      <c r="BA41" s="454"/>
      <c r="BB41" s="454"/>
      <c r="BC41" s="454"/>
      <c r="BD41" s="571"/>
      <c r="BE41" s="571"/>
      <c r="BF41" s="600"/>
      <c r="BG41" s="564"/>
      <c r="BH41" s="406"/>
      <c r="BI41" s="406"/>
      <c r="BJ41" s="406"/>
      <c r="BK41" s="406"/>
      <c r="BL41" s="7"/>
      <c r="BM41" s="357" t="s">
        <v>302</v>
      </c>
      <c r="BN41" s="357"/>
      <c r="BO41" s="357"/>
      <c r="BP41" s="357"/>
      <c r="BQ41" s="357"/>
      <c r="BR41" s="357"/>
      <c r="BS41" s="357"/>
      <c r="BT41" s="357"/>
      <c r="BU41" s="569"/>
      <c r="BV41" s="570" t="s">
        <v>201</v>
      </c>
      <c r="BW41" s="454"/>
      <c r="BX41" s="454"/>
      <c r="BY41" s="454"/>
      <c r="BZ41" s="454"/>
      <c r="CA41" s="454"/>
      <c r="CB41" s="601"/>
      <c r="CD41" s="568" t="s">
        <v>281</v>
      </c>
      <c r="CE41" s="357"/>
      <c r="CF41" s="357"/>
      <c r="CG41" s="357"/>
      <c r="CH41" s="357"/>
      <c r="CI41" s="357"/>
      <c r="CJ41" s="357"/>
      <c r="CK41" s="357"/>
      <c r="CL41" s="357"/>
      <c r="CM41" s="357"/>
      <c r="CN41" s="357"/>
      <c r="CO41" s="357"/>
      <c r="CP41" s="357"/>
      <c r="CQ41" s="569"/>
      <c r="CR41" s="570" t="s">
        <v>201</v>
      </c>
      <c r="CS41" s="571"/>
      <c r="CT41" s="571"/>
      <c r="CU41" s="571"/>
      <c r="CV41" s="571"/>
      <c r="CW41" s="571"/>
      <c r="CX41" s="571"/>
      <c r="CY41" s="572"/>
      <c r="CZ41" s="573" t="s">
        <v>201</v>
      </c>
      <c r="DA41" s="574"/>
      <c r="DB41" s="574"/>
      <c r="DC41" s="575"/>
      <c r="DD41" s="576" t="s">
        <v>201</v>
      </c>
      <c r="DE41" s="571"/>
      <c r="DF41" s="571"/>
      <c r="DG41" s="571"/>
      <c r="DH41" s="571"/>
      <c r="DI41" s="571"/>
      <c r="DJ41" s="571"/>
      <c r="DK41" s="572"/>
      <c r="DL41" s="577"/>
      <c r="DM41" s="578"/>
      <c r="DN41" s="578"/>
      <c r="DO41" s="578"/>
      <c r="DP41" s="578"/>
      <c r="DQ41" s="578"/>
      <c r="DR41" s="578"/>
      <c r="DS41" s="578"/>
      <c r="DT41" s="578"/>
      <c r="DU41" s="578"/>
      <c r="DV41" s="579"/>
      <c r="DW41" s="580"/>
      <c r="DX41" s="581"/>
      <c r="DY41" s="581"/>
      <c r="DZ41" s="581"/>
      <c r="EA41" s="581"/>
      <c r="EB41" s="581"/>
      <c r="EC41" s="582"/>
    </row>
    <row r="42" spans="2:133" ht="11.25" customHeight="1" x14ac:dyDescent="0.15">
      <c r="AQ42" s="587" t="s">
        <v>426</v>
      </c>
      <c r="AR42" s="588"/>
      <c r="AS42" s="588"/>
      <c r="AT42" s="588"/>
      <c r="AU42" s="588"/>
      <c r="AV42" s="588"/>
      <c r="AW42" s="588"/>
      <c r="AX42" s="588"/>
      <c r="AY42" s="589"/>
      <c r="AZ42" s="551">
        <v>909696</v>
      </c>
      <c r="BA42" s="590"/>
      <c r="BB42" s="590"/>
      <c r="BC42" s="590"/>
      <c r="BD42" s="552"/>
      <c r="BE42" s="552"/>
      <c r="BF42" s="591"/>
      <c r="BG42" s="343"/>
      <c r="BH42" s="344"/>
      <c r="BI42" s="344"/>
      <c r="BJ42" s="344"/>
      <c r="BK42" s="344"/>
      <c r="BL42" s="20"/>
      <c r="BM42" s="549" t="s">
        <v>427</v>
      </c>
      <c r="BN42" s="549"/>
      <c r="BO42" s="549"/>
      <c r="BP42" s="549"/>
      <c r="BQ42" s="549"/>
      <c r="BR42" s="549"/>
      <c r="BS42" s="549"/>
      <c r="BT42" s="549"/>
      <c r="BU42" s="550"/>
      <c r="BV42" s="551">
        <v>380</v>
      </c>
      <c r="BW42" s="590"/>
      <c r="BX42" s="590"/>
      <c r="BY42" s="590"/>
      <c r="BZ42" s="590"/>
      <c r="CA42" s="590"/>
      <c r="CB42" s="592"/>
      <c r="CD42" s="568" t="s">
        <v>275</v>
      </c>
      <c r="CE42" s="357"/>
      <c r="CF42" s="357"/>
      <c r="CG42" s="357"/>
      <c r="CH42" s="357"/>
      <c r="CI42" s="357"/>
      <c r="CJ42" s="357"/>
      <c r="CK42" s="357"/>
      <c r="CL42" s="357"/>
      <c r="CM42" s="357"/>
      <c r="CN42" s="357"/>
      <c r="CO42" s="357"/>
      <c r="CP42" s="357"/>
      <c r="CQ42" s="569"/>
      <c r="CR42" s="570">
        <v>810055</v>
      </c>
      <c r="CS42" s="571"/>
      <c r="CT42" s="571"/>
      <c r="CU42" s="571"/>
      <c r="CV42" s="571"/>
      <c r="CW42" s="571"/>
      <c r="CX42" s="571"/>
      <c r="CY42" s="572"/>
      <c r="CZ42" s="573">
        <v>6.6</v>
      </c>
      <c r="DA42" s="574"/>
      <c r="DB42" s="574"/>
      <c r="DC42" s="575"/>
      <c r="DD42" s="576">
        <v>83717</v>
      </c>
      <c r="DE42" s="571"/>
      <c r="DF42" s="571"/>
      <c r="DG42" s="571"/>
      <c r="DH42" s="571"/>
      <c r="DI42" s="571"/>
      <c r="DJ42" s="571"/>
      <c r="DK42" s="572"/>
      <c r="DL42" s="577"/>
      <c r="DM42" s="578"/>
      <c r="DN42" s="578"/>
      <c r="DO42" s="578"/>
      <c r="DP42" s="578"/>
      <c r="DQ42" s="578"/>
      <c r="DR42" s="578"/>
      <c r="DS42" s="578"/>
      <c r="DT42" s="578"/>
      <c r="DU42" s="578"/>
      <c r="DV42" s="579"/>
      <c r="DW42" s="580"/>
      <c r="DX42" s="581"/>
      <c r="DY42" s="581"/>
      <c r="DZ42" s="581"/>
      <c r="EA42" s="581"/>
      <c r="EB42" s="581"/>
      <c r="EC42" s="582"/>
    </row>
    <row r="43" spans="2:133" ht="11.25" customHeight="1" x14ac:dyDescent="0.15">
      <c r="B43" s="1" t="s">
        <v>51</v>
      </c>
      <c r="CD43" s="568" t="s">
        <v>88</v>
      </c>
      <c r="CE43" s="357"/>
      <c r="CF43" s="357"/>
      <c r="CG43" s="357"/>
      <c r="CH43" s="357"/>
      <c r="CI43" s="357"/>
      <c r="CJ43" s="357"/>
      <c r="CK43" s="357"/>
      <c r="CL43" s="357"/>
      <c r="CM43" s="357"/>
      <c r="CN43" s="357"/>
      <c r="CO43" s="357"/>
      <c r="CP43" s="357"/>
      <c r="CQ43" s="569"/>
      <c r="CR43" s="570">
        <v>21581</v>
      </c>
      <c r="CS43" s="571"/>
      <c r="CT43" s="571"/>
      <c r="CU43" s="571"/>
      <c r="CV43" s="571"/>
      <c r="CW43" s="571"/>
      <c r="CX43" s="571"/>
      <c r="CY43" s="572"/>
      <c r="CZ43" s="573">
        <v>0.2</v>
      </c>
      <c r="DA43" s="574"/>
      <c r="DB43" s="574"/>
      <c r="DC43" s="575"/>
      <c r="DD43" s="576">
        <v>21581</v>
      </c>
      <c r="DE43" s="571"/>
      <c r="DF43" s="571"/>
      <c r="DG43" s="571"/>
      <c r="DH43" s="571"/>
      <c r="DI43" s="571"/>
      <c r="DJ43" s="571"/>
      <c r="DK43" s="572"/>
      <c r="DL43" s="577"/>
      <c r="DM43" s="578"/>
      <c r="DN43" s="578"/>
      <c r="DO43" s="578"/>
      <c r="DP43" s="578"/>
      <c r="DQ43" s="578"/>
      <c r="DR43" s="578"/>
      <c r="DS43" s="578"/>
      <c r="DT43" s="578"/>
      <c r="DU43" s="578"/>
      <c r="DV43" s="579"/>
      <c r="DW43" s="580"/>
      <c r="DX43" s="581"/>
      <c r="DY43" s="581"/>
      <c r="DZ43" s="581"/>
      <c r="EA43" s="581"/>
      <c r="EB43" s="581"/>
      <c r="EC43" s="582"/>
    </row>
    <row r="44" spans="2:133" ht="11.25" customHeight="1" x14ac:dyDescent="0.15">
      <c r="B44" s="585" t="s">
        <v>406</v>
      </c>
      <c r="C44" s="585"/>
      <c r="D44" s="585"/>
      <c r="E44" s="585"/>
      <c r="F44" s="585"/>
      <c r="G44" s="585"/>
      <c r="H44" s="585"/>
      <c r="I44" s="585"/>
      <c r="J44" s="585"/>
      <c r="K44" s="585"/>
      <c r="L44" s="585"/>
      <c r="M44" s="585"/>
      <c r="N44" s="585"/>
      <c r="O44" s="585"/>
      <c r="P44" s="585"/>
      <c r="Q44" s="585"/>
      <c r="R44" s="585"/>
      <c r="S44" s="585"/>
      <c r="T44" s="585"/>
      <c r="U44" s="585"/>
      <c r="V44" s="585"/>
      <c r="W44" s="585"/>
      <c r="X44" s="585"/>
      <c r="Y44" s="585"/>
      <c r="Z44" s="585"/>
      <c r="AA44" s="585"/>
      <c r="AB44" s="585"/>
      <c r="AC44" s="585"/>
      <c r="AD44" s="585"/>
      <c r="AE44" s="585"/>
      <c r="AF44" s="585"/>
      <c r="AG44" s="585"/>
      <c r="AH44" s="585"/>
      <c r="AI44" s="585"/>
      <c r="AJ44" s="585"/>
      <c r="AK44" s="585"/>
      <c r="AL44" s="585"/>
      <c r="AM44" s="585"/>
      <c r="AN44" s="585"/>
      <c r="AO44" s="585"/>
      <c r="AP44" s="585"/>
      <c r="AQ44" s="585"/>
      <c r="AR44" s="585"/>
      <c r="AS44" s="585"/>
      <c r="AT44" s="585"/>
      <c r="AU44" s="585"/>
      <c r="AV44" s="585"/>
      <c r="AW44" s="585"/>
      <c r="AX44" s="585"/>
      <c r="AY44" s="585"/>
      <c r="AZ44" s="585"/>
      <c r="BA44" s="585"/>
      <c r="BB44" s="585"/>
      <c r="BC44" s="585"/>
      <c r="BD44" s="585"/>
      <c r="BE44" s="585"/>
      <c r="BF44" s="585"/>
      <c r="BG44" s="585"/>
      <c r="BH44" s="585"/>
      <c r="BI44" s="585"/>
      <c r="BJ44" s="585"/>
      <c r="BK44" s="585"/>
      <c r="BL44" s="585"/>
      <c r="BM44" s="585"/>
      <c r="BN44" s="585"/>
      <c r="BO44" s="585"/>
      <c r="BP44" s="585"/>
      <c r="BQ44" s="585"/>
      <c r="BR44" s="585"/>
      <c r="BS44" s="585"/>
      <c r="BT44" s="585"/>
      <c r="BU44" s="585"/>
      <c r="BV44" s="585"/>
      <c r="BW44" s="585"/>
      <c r="BX44" s="585"/>
      <c r="BY44" s="585"/>
      <c r="BZ44" s="585"/>
      <c r="CA44" s="585"/>
      <c r="CB44" s="585"/>
      <c r="CC44" s="586"/>
      <c r="CD44" s="348" t="s">
        <v>178</v>
      </c>
      <c r="CE44" s="350"/>
      <c r="CF44" s="568" t="s">
        <v>428</v>
      </c>
      <c r="CG44" s="357"/>
      <c r="CH44" s="357"/>
      <c r="CI44" s="357"/>
      <c r="CJ44" s="357"/>
      <c r="CK44" s="357"/>
      <c r="CL44" s="357"/>
      <c r="CM44" s="357"/>
      <c r="CN44" s="357"/>
      <c r="CO44" s="357"/>
      <c r="CP44" s="357"/>
      <c r="CQ44" s="569"/>
      <c r="CR44" s="570">
        <v>784679</v>
      </c>
      <c r="CS44" s="454"/>
      <c r="CT44" s="454"/>
      <c r="CU44" s="454"/>
      <c r="CV44" s="454"/>
      <c r="CW44" s="454"/>
      <c r="CX44" s="454"/>
      <c r="CY44" s="583"/>
      <c r="CZ44" s="573">
        <v>6.4</v>
      </c>
      <c r="DA44" s="317"/>
      <c r="DB44" s="317"/>
      <c r="DC44" s="584"/>
      <c r="DD44" s="576">
        <v>58814</v>
      </c>
      <c r="DE44" s="454"/>
      <c r="DF44" s="454"/>
      <c r="DG44" s="454"/>
      <c r="DH44" s="454"/>
      <c r="DI44" s="454"/>
      <c r="DJ44" s="454"/>
      <c r="DK44" s="583"/>
      <c r="DL44" s="577"/>
      <c r="DM44" s="578"/>
      <c r="DN44" s="578"/>
      <c r="DO44" s="578"/>
      <c r="DP44" s="578"/>
      <c r="DQ44" s="578"/>
      <c r="DR44" s="578"/>
      <c r="DS44" s="578"/>
      <c r="DT44" s="578"/>
      <c r="DU44" s="578"/>
      <c r="DV44" s="579"/>
      <c r="DW44" s="580"/>
      <c r="DX44" s="581"/>
      <c r="DY44" s="581"/>
      <c r="DZ44" s="581"/>
      <c r="EA44" s="581"/>
      <c r="EB44" s="581"/>
      <c r="EC44" s="582"/>
    </row>
    <row r="45" spans="2:133" ht="11.25" customHeight="1" x14ac:dyDescent="0.15">
      <c r="B45" s="585" t="s">
        <v>263</v>
      </c>
      <c r="C45" s="585"/>
      <c r="D45" s="585"/>
      <c r="E45" s="585"/>
      <c r="F45" s="585"/>
      <c r="G45" s="585"/>
      <c r="H45" s="585"/>
      <c r="I45" s="585"/>
      <c r="J45" s="585"/>
      <c r="K45" s="585"/>
      <c r="L45" s="585"/>
      <c r="M45" s="585"/>
      <c r="N45" s="585"/>
      <c r="O45" s="585"/>
      <c r="P45" s="585"/>
      <c r="Q45" s="585"/>
      <c r="R45" s="585"/>
      <c r="S45" s="585"/>
      <c r="T45" s="585"/>
      <c r="U45" s="585"/>
      <c r="V45" s="585"/>
      <c r="W45" s="585"/>
      <c r="X45" s="585"/>
      <c r="Y45" s="585"/>
      <c r="Z45" s="585"/>
      <c r="AA45" s="585"/>
      <c r="AB45" s="585"/>
      <c r="AC45" s="585"/>
      <c r="AD45" s="585"/>
      <c r="AE45" s="585"/>
      <c r="AF45" s="585"/>
      <c r="AG45" s="585"/>
      <c r="AH45" s="585"/>
      <c r="AI45" s="585"/>
      <c r="AJ45" s="585"/>
      <c r="AK45" s="585"/>
      <c r="AL45" s="585"/>
      <c r="AM45" s="585"/>
      <c r="AN45" s="585"/>
      <c r="AO45" s="585"/>
      <c r="AP45" s="585"/>
      <c r="AQ45" s="585"/>
      <c r="AR45" s="585"/>
      <c r="AS45" s="585"/>
      <c r="AT45" s="585"/>
      <c r="AU45" s="585"/>
      <c r="AV45" s="585"/>
      <c r="AW45" s="585"/>
      <c r="AX45" s="585"/>
      <c r="AY45" s="585"/>
      <c r="AZ45" s="585"/>
      <c r="BA45" s="585"/>
      <c r="BB45" s="585"/>
      <c r="BC45" s="585"/>
      <c r="BD45" s="585"/>
      <c r="BE45" s="585"/>
      <c r="BF45" s="585"/>
      <c r="BG45" s="585"/>
      <c r="BH45" s="585"/>
      <c r="BI45" s="585"/>
      <c r="BJ45" s="585"/>
      <c r="BK45" s="585"/>
      <c r="BL45" s="585"/>
      <c r="BM45" s="585"/>
      <c r="BN45" s="585"/>
      <c r="BO45" s="585"/>
      <c r="BP45" s="585"/>
      <c r="BQ45" s="585"/>
      <c r="BR45" s="585"/>
      <c r="BS45" s="585"/>
      <c r="BT45" s="585"/>
      <c r="BU45" s="585"/>
      <c r="BV45" s="585"/>
      <c r="BW45" s="585"/>
      <c r="BX45" s="585"/>
      <c r="BY45" s="585"/>
      <c r="BZ45" s="585"/>
      <c r="CA45" s="585"/>
      <c r="CB45" s="585"/>
      <c r="CC45" s="586"/>
      <c r="CD45" s="351"/>
      <c r="CE45" s="353"/>
      <c r="CF45" s="568" t="s">
        <v>429</v>
      </c>
      <c r="CG45" s="357"/>
      <c r="CH45" s="357"/>
      <c r="CI45" s="357"/>
      <c r="CJ45" s="357"/>
      <c r="CK45" s="357"/>
      <c r="CL45" s="357"/>
      <c r="CM45" s="357"/>
      <c r="CN45" s="357"/>
      <c r="CO45" s="357"/>
      <c r="CP45" s="357"/>
      <c r="CQ45" s="569"/>
      <c r="CR45" s="570">
        <v>123069</v>
      </c>
      <c r="CS45" s="571"/>
      <c r="CT45" s="571"/>
      <c r="CU45" s="571"/>
      <c r="CV45" s="571"/>
      <c r="CW45" s="571"/>
      <c r="CX45" s="571"/>
      <c r="CY45" s="572"/>
      <c r="CZ45" s="573">
        <v>1</v>
      </c>
      <c r="DA45" s="574"/>
      <c r="DB45" s="574"/>
      <c r="DC45" s="575"/>
      <c r="DD45" s="576">
        <v>307</v>
      </c>
      <c r="DE45" s="571"/>
      <c r="DF45" s="571"/>
      <c r="DG45" s="571"/>
      <c r="DH45" s="571"/>
      <c r="DI45" s="571"/>
      <c r="DJ45" s="571"/>
      <c r="DK45" s="572"/>
      <c r="DL45" s="577"/>
      <c r="DM45" s="578"/>
      <c r="DN45" s="578"/>
      <c r="DO45" s="578"/>
      <c r="DP45" s="578"/>
      <c r="DQ45" s="578"/>
      <c r="DR45" s="578"/>
      <c r="DS45" s="578"/>
      <c r="DT45" s="578"/>
      <c r="DU45" s="578"/>
      <c r="DV45" s="579"/>
      <c r="DW45" s="580"/>
      <c r="DX45" s="581"/>
      <c r="DY45" s="581"/>
      <c r="DZ45" s="581"/>
      <c r="EA45" s="581"/>
      <c r="EB45" s="581"/>
      <c r="EC45" s="582"/>
    </row>
    <row r="46" spans="2:133" ht="11.25" customHeight="1" x14ac:dyDescent="0.15">
      <c r="B46" s="41"/>
      <c r="CD46" s="351"/>
      <c r="CE46" s="353"/>
      <c r="CF46" s="568" t="s">
        <v>430</v>
      </c>
      <c r="CG46" s="357"/>
      <c r="CH46" s="357"/>
      <c r="CI46" s="357"/>
      <c r="CJ46" s="357"/>
      <c r="CK46" s="357"/>
      <c r="CL46" s="357"/>
      <c r="CM46" s="357"/>
      <c r="CN46" s="357"/>
      <c r="CO46" s="357"/>
      <c r="CP46" s="357"/>
      <c r="CQ46" s="569"/>
      <c r="CR46" s="570">
        <v>661610</v>
      </c>
      <c r="CS46" s="454"/>
      <c r="CT46" s="454"/>
      <c r="CU46" s="454"/>
      <c r="CV46" s="454"/>
      <c r="CW46" s="454"/>
      <c r="CX46" s="454"/>
      <c r="CY46" s="583"/>
      <c r="CZ46" s="573">
        <v>5.4</v>
      </c>
      <c r="DA46" s="317"/>
      <c r="DB46" s="317"/>
      <c r="DC46" s="584"/>
      <c r="DD46" s="576">
        <v>58507</v>
      </c>
      <c r="DE46" s="454"/>
      <c r="DF46" s="454"/>
      <c r="DG46" s="454"/>
      <c r="DH46" s="454"/>
      <c r="DI46" s="454"/>
      <c r="DJ46" s="454"/>
      <c r="DK46" s="583"/>
      <c r="DL46" s="577"/>
      <c r="DM46" s="578"/>
      <c r="DN46" s="578"/>
      <c r="DO46" s="578"/>
      <c r="DP46" s="578"/>
      <c r="DQ46" s="578"/>
      <c r="DR46" s="578"/>
      <c r="DS46" s="578"/>
      <c r="DT46" s="578"/>
      <c r="DU46" s="578"/>
      <c r="DV46" s="579"/>
      <c r="DW46" s="580"/>
      <c r="DX46" s="581"/>
      <c r="DY46" s="581"/>
      <c r="DZ46" s="581"/>
      <c r="EA46" s="581"/>
      <c r="EB46" s="581"/>
      <c r="EC46" s="582"/>
    </row>
    <row r="47" spans="2:133" ht="11.25" customHeight="1" x14ac:dyDescent="0.15">
      <c r="B47" s="41"/>
      <c r="CD47" s="351"/>
      <c r="CE47" s="353"/>
      <c r="CF47" s="568" t="s">
        <v>432</v>
      </c>
      <c r="CG47" s="357"/>
      <c r="CH47" s="357"/>
      <c r="CI47" s="357"/>
      <c r="CJ47" s="357"/>
      <c r="CK47" s="357"/>
      <c r="CL47" s="357"/>
      <c r="CM47" s="357"/>
      <c r="CN47" s="357"/>
      <c r="CO47" s="357"/>
      <c r="CP47" s="357"/>
      <c r="CQ47" s="569"/>
      <c r="CR47" s="570">
        <v>25376</v>
      </c>
      <c r="CS47" s="571"/>
      <c r="CT47" s="571"/>
      <c r="CU47" s="571"/>
      <c r="CV47" s="571"/>
      <c r="CW47" s="571"/>
      <c r="CX47" s="571"/>
      <c r="CY47" s="572"/>
      <c r="CZ47" s="573">
        <v>0.2</v>
      </c>
      <c r="DA47" s="574"/>
      <c r="DB47" s="574"/>
      <c r="DC47" s="575"/>
      <c r="DD47" s="576">
        <v>24903</v>
      </c>
      <c r="DE47" s="571"/>
      <c r="DF47" s="571"/>
      <c r="DG47" s="571"/>
      <c r="DH47" s="571"/>
      <c r="DI47" s="571"/>
      <c r="DJ47" s="571"/>
      <c r="DK47" s="572"/>
      <c r="DL47" s="577"/>
      <c r="DM47" s="578"/>
      <c r="DN47" s="578"/>
      <c r="DO47" s="578"/>
      <c r="DP47" s="578"/>
      <c r="DQ47" s="578"/>
      <c r="DR47" s="578"/>
      <c r="DS47" s="578"/>
      <c r="DT47" s="578"/>
      <c r="DU47" s="578"/>
      <c r="DV47" s="579"/>
      <c r="DW47" s="580"/>
      <c r="DX47" s="581"/>
      <c r="DY47" s="581"/>
      <c r="DZ47" s="581"/>
      <c r="EA47" s="581"/>
      <c r="EB47" s="581"/>
      <c r="EC47" s="582"/>
    </row>
    <row r="48" spans="2:133" x14ac:dyDescent="0.15">
      <c r="B48" s="41"/>
      <c r="CD48" s="354"/>
      <c r="CE48" s="356"/>
      <c r="CF48" s="568" t="s">
        <v>433</v>
      </c>
      <c r="CG48" s="357"/>
      <c r="CH48" s="357"/>
      <c r="CI48" s="357"/>
      <c r="CJ48" s="357"/>
      <c r="CK48" s="357"/>
      <c r="CL48" s="357"/>
      <c r="CM48" s="357"/>
      <c r="CN48" s="357"/>
      <c r="CO48" s="357"/>
      <c r="CP48" s="357"/>
      <c r="CQ48" s="569"/>
      <c r="CR48" s="570" t="s">
        <v>201</v>
      </c>
      <c r="CS48" s="454"/>
      <c r="CT48" s="454"/>
      <c r="CU48" s="454"/>
      <c r="CV48" s="454"/>
      <c r="CW48" s="454"/>
      <c r="CX48" s="454"/>
      <c r="CY48" s="583"/>
      <c r="CZ48" s="573" t="s">
        <v>201</v>
      </c>
      <c r="DA48" s="317"/>
      <c r="DB48" s="317"/>
      <c r="DC48" s="584"/>
      <c r="DD48" s="576" t="s">
        <v>201</v>
      </c>
      <c r="DE48" s="454"/>
      <c r="DF48" s="454"/>
      <c r="DG48" s="454"/>
      <c r="DH48" s="454"/>
      <c r="DI48" s="454"/>
      <c r="DJ48" s="454"/>
      <c r="DK48" s="583"/>
      <c r="DL48" s="577"/>
      <c r="DM48" s="578"/>
      <c r="DN48" s="578"/>
      <c r="DO48" s="578"/>
      <c r="DP48" s="578"/>
      <c r="DQ48" s="578"/>
      <c r="DR48" s="578"/>
      <c r="DS48" s="578"/>
      <c r="DT48" s="578"/>
      <c r="DU48" s="578"/>
      <c r="DV48" s="579"/>
      <c r="DW48" s="580"/>
      <c r="DX48" s="581"/>
      <c r="DY48" s="581"/>
      <c r="DZ48" s="581"/>
      <c r="EA48" s="581"/>
      <c r="EB48" s="581"/>
      <c r="EC48" s="582"/>
    </row>
    <row r="49" spans="2:133" ht="11.25" customHeight="1" x14ac:dyDescent="0.15">
      <c r="B49" s="41"/>
      <c r="CD49" s="548" t="s">
        <v>193</v>
      </c>
      <c r="CE49" s="549"/>
      <c r="CF49" s="549"/>
      <c r="CG49" s="549"/>
      <c r="CH49" s="549"/>
      <c r="CI49" s="549"/>
      <c r="CJ49" s="549"/>
      <c r="CK49" s="549"/>
      <c r="CL49" s="549"/>
      <c r="CM49" s="549"/>
      <c r="CN49" s="549"/>
      <c r="CO49" s="549"/>
      <c r="CP49" s="549"/>
      <c r="CQ49" s="550"/>
      <c r="CR49" s="551">
        <v>12295245</v>
      </c>
      <c r="CS49" s="552"/>
      <c r="CT49" s="552"/>
      <c r="CU49" s="552"/>
      <c r="CV49" s="552"/>
      <c r="CW49" s="552"/>
      <c r="CX49" s="552"/>
      <c r="CY49" s="553"/>
      <c r="CZ49" s="554">
        <v>100</v>
      </c>
      <c r="DA49" s="555"/>
      <c r="DB49" s="555"/>
      <c r="DC49" s="556"/>
      <c r="DD49" s="557">
        <v>8974694</v>
      </c>
      <c r="DE49" s="552"/>
      <c r="DF49" s="552"/>
      <c r="DG49" s="552"/>
      <c r="DH49" s="552"/>
      <c r="DI49" s="552"/>
      <c r="DJ49" s="552"/>
      <c r="DK49" s="553"/>
      <c r="DL49" s="558"/>
      <c r="DM49" s="559"/>
      <c r="DN49" s="559"/>
      <c r="DO49" s="559"/>
      <c r="DP49" s="559"/>
      <c r="DQ49" s="559"/>
      <c r="DR49" s="559"/>
      <c r="DS49" s="559"/>
      <c r="DT49" s="559"/>
      <c r="DU49" s="559"/>
      <c r="DV49" s="560"/>
      <c r="DW49" s="561"/>
      <c r="DX49" s="562"/>
      <c r="DY49" s="562"/>
      <c r="DZ49" s="562"/>
      <c r="EA49" s="562"/>
      <c r="EB49" s="562"/>
      <c r="EC49" s="563"/>
    </row>
  </sheetData>
  <sheetProtection algorithmName="SHA-512" hashValue="qcckSaeVhazvwps2BIiEAmuZ7RKKM3iMfEq3zv+J+pdI7KNkPFIWGRtny7ouKX7EF8bSZKMcnszeku18+I3Udg==" saltValue="Fj7Eu2ycfLs0komeqT/h9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68" t="s">
        <v>294</v>
      </c>
      <c r="B2" s="968"/>
      <c r="C2" s="968"/>
      <c r="D2" s="968"/>
      <c r="E2" s="968"/>
      <c r="F2" s="968"/>
      <c r="G2" s="968"/>
      <c r="H2" s="968"/>
      <c r="I2" s="968"/>
      <c r="J2" s="968"/>
      <c r="K2" s="968"/>
      <c r="L2" s="968"/>
      <c r="M2" s="968"/>
      <c r="N2" s="968"/>
      <c r="O2" s="968"/>
      <c r="P2" s="968"/>
      <c r="Q2" s="968"/>
      <c r="R2" s="968"/>
      <c r="S2" s="968"/>
      <c r="T2" s="968"/>
      <c r="U2" s="968"/>
      <c r="V2" s="968"/>
      <c r="W2" s="968"/>
      <c r="X2" s="968"/>
      <c r="Y2" s="968"/>
      <c r="Z2" s="968"/>
      <c r="AA2" s="968"/>
      <c r="AB2" s="968"/>
      <c r="AC2" s="968"/>
      <c r="AD2" s="968"/>
      <c r="AE2" s="968"/>
      <c r="AF2" s="968"/>
      <c r="AG2" s="968"/>
      <c r="AH2" s="968"/>
      <c r="AI2" s="968"/>
      <c r="AJ2" s="968"/>
      <c r="AK2" s="968"/>
      <c r="AL2" s="968"/>
      <c r="AM2" s="968"/>
      <c r="AN2" s="968"/>
      <c r="AO2" s="968"/>
      <c r="AP2" s="968"/>
      <c r="AQ2" s="968"/>
      <c r="AR2" s="968"/>
      <c r="AS2" s="968"/>
      <c r="AT2" s="968"/>
      <c r="AU2" s="968"/>
      <c r="AV2" s="968"/>
      <c r="AW2" s="968"/>
      <c r="AX2" s="968"/>
      <c r="AY2" s="968"/>
      <c r="AZ2" s="968"/>
      <c r="BA2" s="968"/>
      <c r="BB2" s="968"/>
      <c r="BC2" s="968"/>
      <c r="BD2" s="968"/>
      <c r="BE2" s="968"/>
      <c r="BF2" s="968"/>
      <c r="BG2" s="968"/>
      <c r="BH2" s="968"/>
      <c r="BI2" s="968"/>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69" t="s">
        <v>298</v>
      </c>
      <c r="DK2" s="970"/>
      <c r="DL2" s="970"/>
      <c r="DM2" s="970"/>
      <c r="DN2" s="970"/>
      <c r="DO2" s="971"/>
      <c r="DP2" s="50"/>
      <c r="DQ2" s="969" t="s">
        <v>299</v>
      </c>
      <c r="DR2" s="970"/>
      <c r="DS2" s="970"/>
      <c r="DT2" s="970"/>
      <c r="DU2" s="970"/>
      <c r="DV2" s="970"/>
      <c r="DW2" s="970"/>
      <c r="DX2" s="970"/>
      <c r="DY2" s="970"/>
      <c r="DZ2" s="971"/>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59" t="s">
        <v>434</v>
      </c>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c r="AJ4" s="959"/>
      <c r="AK4" s="959"/>
      <c r="AL4" s="959"/>
      <c r="AM4" s="959"/>
      <c r="AN4" s="959"/>
      <c r="AO4" s="959"/>
      <c r="AP4" s="959"/>
      <c r="AQ4" s="959"/>
      <c r="AR4" s="959"/>
      <c r="AS4" s="959"/>
      <c r="AT4" s="959"/>
      <c r="AU4" s="959"/>
      <c r="AV4" s="959"/>
      <c r="AW4" s="959"/>
      <c r="AX4" s="959"/>
      <c r="AY4" s="959"/>
      <c r="AZ4" s="56"/>
      <c r="BA4" s="56"/>
      <c r="BB4" s="56"/>
      <c r="BC4" s="56"/>
      <c r="BD4" s="56"/>
      <c r="BE4" s="67"/>
      <c r="BF4" s="67"/>
      <c r="BG4" s="67"/>
      <c r="BH4" s="67"/>
      <c r="BI4" s="67"/>
      <c r="BJ4" s="67"/>
      <c r="BK4" s="67"/>
      <c r="BL4" s="67"/>
      <c r="BM4" s="67"/>
      <c r="BN4" s="67"/>
      <c r="BO4" s="67"/>
      <c r="BP4" s="67"/>
      <c r="BQ4" s="741" t="s">
        <v>435</v>
      </c>
      <c r="BR4" s="741"/>
      <c r="BS4" s="741"/>
      <c r="BT4" s="741"/>
      <c r="BU4" s="741"/>
      <c r="BV4" s="741"/>
      <c r="BW4" s="741"/>
      <c r="BX4" s="741"/>
      <c r="BY4" s="741"/>
      <c r="BZ4" s="741"/>
      <c r="CA4" s="741"/>
      <c r="CB4" s="741"/>
      <c r="CC4" s="741"/>
      <c r="CD4" s="741"/>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67"/>
    </row>
    <row r="5" spans="1:131" s="47" customFormat="1" ht="26.25" customHeight="1" x14ac:dyDescent="0.15">
      <c r="A5" s="657" t="s">
        <v>436</v>
      </c>
      <c r="B5" s="658"/>
      <c r="C5" s="658"/>
      <c r="D5" s="658"/>
      <c r="E5" s="658"/>
      <c r="F5" s="658"/>
      <c r="G5" s="658"/>
      <c r="H5" s="658"/>
      <c r="I5" s="658"/>
      <c r="J5" s="658"/>
      <c r="K5" s="658"/>
      <c r="L5" s="658"/>
      <c r="M5" s="658"/>
      <c r="N5" s="658"/>
      <c r="O5" s="658"/>
      <c r="P5" s="659"/>
      <c r="Q5" s="649" t="s">
        <v>182</v>
      </c>
      <c r="R5" s="650"/>
      <c r="S5" s="650"/>
      <c r="T5" s="650"/>
      <c r="U5" s="651"/>
      <c r="V5" s="649" t="s">
        <v>437</v>
      </c>
      <c r="W5" s="650"/>
      <c r="X5" s="650"/>
      <c r="Y5" s="650"/>
      <c r="Z5" s="651"/>
      <c r="AA5" s="649" t="s">
        <v>438</v>
      </c>
      <c r="AB5" s="650"/>
      <c r="AC5" s="650"/>
      <c r="AD5" s="650"/>
      <c r="AE5" s="650"/>
      <c r="AF5" s="691" t="s">
        <v>181</v>
      </c>
      <c r="AG5" s="650"/>
      <c r="AH5" s="650"/>
      <c r="AI5" s="650"/>
      <c r="AJ5" s="655"/>
      <c r="AK5" s="650" t="s">
        <v>439</v>
      </c>
      <c r="AL5" s="650"/>
      <c r="AM5" s="650"/>
      <c r="AN5" s="650"/>
      <c r="AO5" s="651"/>
      <c r="AP5" s="649" t="s">
        <v>440</v>
      </c>
      <c r="AQ5" s="650"/>
      <c r="AR5" s="650"/>
      <c r="AS5" s="650"/>
      <c r="AT5" s="651"/>
      <c r="AU5" s="649" t="s">
        <v>443</v>
      </c>
      <c r="AV5" s="650"/>
      <c r="AW5" s="650"/>
      <c r="AX5" s="650"/>
      <c r="AY5" s="655"/>
      <c r="AZ5" s="56"/>
      <c r="BA5" s="56"/>
      <c r="BB5" s="56"/>
      <c r="BC5" s="56"/>
      <c r="BD5" s="56"/>
      <c r="BE5" s="67"/>
      <c r="BF5" s="67"/>
      <c r="BG5" s="67"/>
      <c r="BH5" s="67"/>
      <c r="BI5" s="67"/>
      <c r="BJ5" s="67"/>
      <c r="BK5" s="67"/>
      <c r="BL5" s="67"/>
      <c r="BM5" s="67"/>
      <c r="BN5" s="67"/>
      <c r="BO5" s="67"/>
      <c r="BP5" s="67"/>
      <c r="BQ5" s="657" t="s">
        <v>444</v>
      </c>
      <c r="BR5" s="658"/>
      <c r="BS5" s="658"/>
      <c r="BT5" s="658"/>
      <c r="BU5" s="658"/>
      <c r="BV5" s="658"/>
      <c r="BW5" s="658"/>
      <c r="BX5" s="658"/>
      <c r="BY5" s="658"/>
      <c r="BZ5" s="658"/>
      <c r="CA5" s="658"/>
      <c r="CB5" s="658"/>
      <c r="CC5" s="658"/>
      <c r="CD5" s="658"/>
      <c r="CE5" s="658"/>
      <c r="CF5" s="658"/>
      <c r="CG5" s="659"/>
      <c r="CH5" s="649" t="s">
        <v>365</v>
      </c>
      <c r="CI5" s="650"/>
      <c r="CJ5" s="650"/>
      <c r="CK5" s="650"/>
      <c r="CL5" s="651"/>
      <c r="CM5" s="649" t="s">
        <v>321</v>
      </c>
      <c r="CN5" s="650"/>
      <c r="CO5" s="650"/>
      <c r="CP5" s="650"/>
      <c r="CQ5" s="651"/>
      <c r="CR5" s="649" t="s">
        <v>240</v>
      </c>
      <c r="CS5" s="650"/>
      <c r="CT5" s="650"/>
      <c r="CU5" s="650"/>
      <c r="CV5" s="651"/>
      <c r="CW5" s="649" t="s">
        <v>52</v>
      </c>
      <c r="CX5" s="650"/>
      <c r="CY5" s="650"/>
      <c r="CZ5" s="650"/>
      <c r="DA5" s="651"/>
      <c r="DB5" s="649" t="s">
        <v>446</v>
      </c>
      <c r="DC5" s="650"/>
      <c r="DD5" s="650"/>
      <c r="DE5" s="650"/>
      <c r="DF5" s="651"/>
      <c r="DG5" s="981" t="s">
        <v>238</v>
      </c>
      <c r="DH5" s="982"/>
      <c r="DI5" s="982"/>
      <c r="DJ5" s="982"/>
      <c r="DK5" s="983"/>
      <c r="DL5" s="981" t="s">
        <v>448</v>
      </c>
      <c r="DM5" s="982"/>
      <c r="DN5" s="982"/>
      <c r="DO5" s="982"/>
      <c r="DP5" s="983"/>
      <c r="DQ5" s="649" t="s">
        <v>450</v>
      </c>
      <c r="DR5" s="650"/>
      <c r="DS5" s="650"/>
      <c r="DT5" s="650"/>
      <c r="DU5" s="651"/>
      <c r="DV5" s="649" t="s">
        <v>443</v>
      </c>
      <c r="DW5" s="650"/>
      <c r="DX5" s="650"/>
      <c r="DY5" s="650"/>
      <c r="DZ5" s="655"/>
      <c r="EA5" s="67"/>
    </row>
    <row r="6" spans="1:131" s="47" customFormat="1" ht="26.25" customHeight="1" x14ac:dyDescent="0.15">
      <c r="A6" s="660"/>
      <c r="B6" s="661"/>
      <c r="C6" s="661"/>
      <c r="D6" s="661"/>
      <c r="E6" s="661"/>
      <c r="F6" s="661"/>
      <c r="G6" s="661"/>
      <c r="H6" s="661"/>
      <c r="I6" s="661"/>
      <c r="J6" s="661"/>
      <c r="K6" s="661"/>
      <c r="L6" s="661"/>
      <c r="M6" s="661"/>
      <c r="N6" s="661"/>
      <c r="O6" s="661"/>
      <c r="P6" s="662"/>
      <c r="Q6" s="652"/>
      <c r="R6" s="653"/>
      <c r="S6" s="653"/>
      <c r="T6" s="653"/>
      <c r="U6" s="654"/>
      <c r="V6" s="652"/>
      <c r="W6" s="653"/>
      <c r="X6" s="653"/>
      <c r="Y6" s="653"/>
      <c r="Z6" s="654"/>
      <c r="AA6" s="652"/>
      <c r="AB6" s="653"/>
      <c r="AC6" s="653"/>
      <c r="AD6" s="653"/>
      <c r="AE6" s="653"/>
      <c r="AF6" s="692"/>
      <c r="AG6" s="653"/>
      <c r="AH6" s="653"/>
      <c r="AI6" s="653"/>
      <c r="AJ6" s="656"/>
      <c r="AK6" s="653"/>
      <c r="AL6" s="653"/>
      <c r="AM6" s="653"/>
      <c r="AN6" s="653"/>
      <c r="AO6" s="654"/>
      <c r="AP6" s="652"/>
      <c r="AQ6" s="653"/>
      <c r="AR6" s="653"/>
      <c r="AS6" s="653"/>
      <c r="AT6" s="654"/>
      <c r="AU6" s="652"/>
      <c r="AV6" s="653"/>
      <c r="AW6" s="653"/>
      <c r="AX6" s="653"/>
      <c r="AY6" s="656"/>
      <c r="AZ6" s="56"/>
      <c r="BA6" s="56"/>
      <c r="BB6" s="56"/>
      <c r="BC6" s="56"/>
      <c r="BD6" s="56"/>
      <c r="BE6" s="67"/>
      <c r="BF6" s="67"/>
      <c r="BG6" s="67"/>
      <c r="BH6" s="67"/>
      <c r="BI6" s="67"/>
      <c r="BJ6" s="67"/>
      <c r="BK6" s="67"/>
      <c r="BL6" s="67"/>
      <c r="BM6" s="67"/>
      <c r="BN6" s="67"/>
      <c r="BO6" s="67"/>
      <c r="BP6" s="67"/>
      <c r="BQ6" s="660"/>
      <c r="BR6" s="661"/>
      <c r="BS6" s="661"/>
      <c r="BT6" s="661"/>
      <c r="BU6" s="661"/>
      <c r="BV6" s="661"/>
      <c r="BW6" s="661"/>
      <c r="BX6" s="661"/>
      <c r="BY6" s="661"/>
      <c r="BZ6" s="661"/>
      <c r="CA6" s="661"/>
      <c r="CB6" s="661"/>
      <c r="CC6" s="661"/>
      <c r="CD6" s="661"/>
      <c r="CE6" s="661"/>
      <c r="CF6" s="661"/>
      <c r="CG6" s="662"/>
      <c r="CH6" s="652"/>
      <c r="CI6" s="653"/>
      <c r="CJ6" s="653"/>
      <c r="CK6" s="653"/>
      <c r="CL6" s="654"/>
      <c r="CM6" s="652"/>
      <c r="CN6" s="653"/>
      <c r="CO6" s="653"/>
      <c r="CP6" s="653"/>
      <c r="CQ6" s="654"/>
      <c r="CR6" s="652"/>
      <c r="CS6" s="653"/>
      <c r="CT6" s="653"/>
      <c r="CU6" s="653"/>
      <c r="CV6" s="654"/>
      <c r="CW6" s="652"/>
      <c r="CX6" s="653"/>
      <c r="CY6" s="653"/>
      <c r="CZ6" s="653"/>
      <c r="DA6" s="654"/>
      <c r="DB6" s="652"/>
      <c r="DC6" s="653"/>
      <c r="DD6" s="653"/>
      <c r="DE6" s="653"/>
      <c r="DF6" s="654"/>
      <c r="DG6" s="984"/>
      <c r="DH6" s="985"/>
      <c r="DI6" s="985"/>
      <c r="DJ6" s="985"/>
      <c r="DK6" s="986"/>
      <c r="DL6" s="984"/>
      <c r="DM6" s="985"/>
      <c r="DN6" s="985"/>
      <c r="DO6" s="985"/>
      <c r="DP6" s="986"/>
      <c r="DQ6" s="652"/>
      <c r="DR6" s="653"/>
      <c r="DS6" s="653"/>
      <c r="DT6" s="653"/>
      <c r="DU6" s="654"/>
      <c r="DV6" s="652"/>
      <c r="DW6" s="653"/>
      <c r="DX6" s="653"/>
      <c r="DY6" s="653"/>
      <c r="DZ6" s="656"/>
      <c r="EA6" s="67"/>
    </row>
    <row r="7" spans="1:131" s="47" customFormat="1" ht="26.25" customHeight="1" x14ac:dyDescent="0.15">
      <c r="A7" s="51">
        <v>1</v>
      </c>
      <c r="B7" s="922" t="s">
        <v>452</v>
      </c>
      <c r="C7" s="923"/>
      <c r="D7" s="923"/>
      <c r="E7" s="923"/>
      <c r="F7" s="923"/>
      <c r="G7" s="923"/>
      <c r="H7" s="923"/>
      <c r="I7" s="923"/>
      <c r="J7" s="923"/>
      <c r="K7" s="923"/>
      <c r="L7" s="923"/>
      <c r="M7" s="923"/>
      <c r="N7" s="923"/>
      <c r="O7" s="923"/>
      <c r="P7" s="924"/>
      <c r="Q7" s="925">
        <v>12360</v>
      </c>
      <c r="R7" s="926"/>
      <c r="S7" s="926"/>
      <c r="T7" s="926"/>
      <c r="U7" s="926"/>
      <c r="V7" s="926">
        <v>12295</v>
      </c>
      <c r="W7" s="926"/>
      <c r="X7" s="926"/>
      <c r="Y7" s="926"/>
      <c r="Z7" s="926"/>
      <c r="AA7" s="926">
        <v>65</v>
      </c>
      <c r="AB7" s="926"/>
      <c r="AC7" s="926"/>
      <c r="AD7" s="926"/>
      <c r="AE7" s="972"/>
      <c r="AF7" s="973">
        <v>25</v>
      </c>
      <c r="AG7" s="974"/>
      <c r="AH7" s="974"/>
      <c r="AI7" s="974"/>
      <c r="AJ7" s="975"/>
      <c r="AK7" s="976">
        <v>287</v>
      </c>
      <c r="AL7" s="926"/>
      <c r="AM7" s="926"/>
      <c r="AN7" s="926"/>
      <c r="AO7" s="926"/>
      <c r="AP7" s="926">
        <v>12109</v>
      </c>
      <c r="AQ7" s="926"/>
      <c r="AR7" s="926"/>
      <c r="AS7" s="926"/>
      <c r="AT7" s="926"/>
      <c r="AU7" s="927"/>
      <c r="AV7" s="927"/>
      <c r="AW7" s="927"/>
      <c r="AX7" s="927"/>
      <c r="AY7" s="928"/>
      <c r="AZ7" s="56"/>
      <c r="BA7" s="56"/>
      <c r="BB7" s="56"/>
      <c r="BC7" s="56"/>
      <c r="BD7" s="56"/>
      <c r="BE7" s="67"/>
      <c r="BF7" s="67"/>
      <c r="BG7" s="67"/>
      <c r="BH7" s="67"/>
      <c r="BI7" s="67"/>
      <c r="BJ7" s="67"/>
      <c r="BK7" s="67"/>
      <c r="BL7" s="67"/>
      <c r="BM7" s="67"/>
      <c r="BN7" s="67"/>
      <c r="BO7" s="67"/>
      <c r="BP7" s="67"/>
      <c r="BQ7" s="51">
        <v>1</v>
      </c>
      <c r="BR7" s="71"/>
      <c r="BS7" s="922" t="s">
        <v>536</v>
      </c>
      <c r="BT7" s="923"/>
      <c r="BU7" s="923"/>
      <c r="BV7" s="923"/>
      <c r="BW7" s="923"/>
      <c r="BX7" s="923"/>
      <c r="BY7" s="923"/>
      <c r="BZ7" s="923"/>
      <c r="CA7" s="923"/>
      <c r="CB7" s="923"/>
      <c r="CC7" s="923"/>
      <c r="CD7" s="923"/>
      <c r="CE7" s="923"/>
      <c r="CF7" s="923"/>
      <c r="CG7" s="924"/>
      <c r="CH7" s="977">
        <v>2</v>
      </c>
      <c r="CI7" s="978"/>
      <c r="CJ7" s="978"/>
      <c r="CK7" s="978"/>
      <c r="CL7" s="979"/>
      <c r="CM7" s="977">
        <v>20</v>
      </c>
      <c r="CN7" s="978"/>
      <c r="CO7" s="978"/>
      <c r="CP7" s="978"/>
      <c r="CQ7" s="979"/>
      <c r="CR7" s="977">
        <v>2</v>
      </c>
      <c r="CS7" s="978"/>
      <c r="CT7" s="978"/>
      <c r="CU7" s="978"/>
      <c r="CV7" s="979"/>
      <c r="CW7" s="977" t="s">
        <v>201</v>
      </c>
      <c r="CX7" s="978"/>
      <c r="CY7" s="978"/>
      <c r="CZ7" s="978"/>
      <c r="DA7" s="979"/>
      <c r="DB7" s="977" t="s">
        <v>201</v>
      </c>
      <c r="DC7" s="978"/>
      <c r="DD7" s="978"/>
      <c r="DE7" s="978"/>
      <c r="DF7" s="979"/>
      <c r="DG7" s="977" t="s">
        <v>201</v>
      </c>
      <c r="DH7" s="978"/>
      <c r="DI7" s="978"/>
      <c r="DJ7" s="978"/>
      <c r="DK7" s="979"/>
      <c r="DL7" s="977" t="s">
        <v>201</v>
      </c>
      <c r="DM7" s="978"/>
      <c r="DN7" s="978"/>
      <c r="DO7" s="978"/>
      <c r="DP7" s="979"/>
      <c r="DQ7" s="977" t="s">
        <v>201</v>
      </c>
      <c r="DR7" s="978"/>
      <c r="DS7" s="978"/>
      <c r="DT7" s="978"/>
      <c r="DU7" s="979"/>
      <c r="DV7" s="922"/>
      <c r="DW7" s="923"/>
      <c r="DX7" s="923"/>
      <c r="DY7" s="923"/>
      <c r="DZ7" s="980"/>
      <c r="EA7" s="67"/>
    </row>
    <row r="8" spans="1:131" s="47" customFormat="1" ht="26.25" customHeight="1" x14ac:dyDescent="0.15">
      <c r="A8" s="52">
        <v>2</v>
      </c>
      <c r="B8" s="911" t="s">
        <v>454</v>
      </c>
      <c r="C8" s="912"/>
      <c r="D8" s="912"/>
      <c r="E8" s="912"/>
      <c r="F8" s="912"/>
      <c r="G8" s="912"/>
      <c r="H8" s="912"/>
      <c r="I8" s="912"/>
      <c r="J8" s="912"/>
      <c r="K8" s="912"/>
      <c r="L8" s="912"/>
      <c r="M8" s="912"/>
      <c r="N8" s="912"/>
      <c r="O8" s="912"/>
      <c r="P8" s="913"/>
      <c r="Q8" s="914">
        <v>0</v>
      </c>
      <c r="R8" s="915"/>
      <c r="S8" s="915"/>
      <c r="T8" s="915"/>
      <c r="U8" s="915"/>
      <c r="V8" s="915">
        <v>0</v>
      </c>
      <c r="W8" s="915"/>
      <c r="X8" s="915"/>
      <c r="Y8" s="915"/>
      <c r="Z8" s="915"/>
      <c r="AA8" s="915" t="s">
        <v>201</v>
      </c>
      <c r="AB8" s="915"/>
      <c r="AC8" s="915"/>
      <c r="AD8" s="915"/>
      <c r="AE8" s="921"/>
      <c r="AF8" s="941" t="s">
        <v>201</v>
      </c>
      <c r="AG8" s="919"/>
      <c r="AH8" s="919"/>
      <c r="AI8" s="919"/>
      <c r="AJ8" s="942"/>
      <c r="AK8" s="920" t="s">
        <v>201</v>
      </c>
      <c r="AL8" s="915"/>
      <c r="AM8" s="915"/>
      <c r="AN8" s="915"/>
      <c r="AO8" s="915"/>
      <c r="AP8" s="915" t="s">
        <v>201</v>
      </c>
      <c r="AQ8" s="915"/>
      <c r="AR8" s="915"/>
      <c r="AS8" s="915"/>
      <c r="AT8" s="915"/>
      <c r="AU8" s="916"/>
      <c r="AV8" s="916"/>
      <c r="AW8" s="916"/>
      <c r="AX8" s="916"/>
      <c r="AY8" s="917"/>
      <c r="AZ8" s="56"/>
      <c r="BA8" s="56"/>
      <c r="BB8" s="56"/>
      <c r="BC8" s="56"/>
      <c r="BD8" s="56"/>
      <c r="BE8" s="67"/>
      <c r="BF8" s="67"/>
      <c r="BG8" s="67"/>
      <c r="BH8" s="67"/>
      <c r="BI8" s="67"/>
      <c r="BJ8" s="67"/>
      <c r="BK8" s="67"/>
      <c r="BL8" s="67"/>
      <c r="BM8" s="67"/>
      <c r="BN8" s="67"/>
      <c r="BO8" s="67"/>
      <c r="BP8" s="67"/>
      <c r="BQ8" s="52">
        <v>2</v>
      </c>
      <c r="BR8" s="72"/>
      <c r="BS8" s="911" t="s">
        <v>537</v>
      </c>
      <c r="BT8" s="912"/>
      <c r="BU8" s="912"/>
      <c r="BV8" s="912"/>
      <c r="BW8" s="912"/>
      <c r="BX8" s="912"/>
      <c r="BY8" s="912"/>
      <c r="BZ8" s="912"/>
      <c r="CA8" s="912"/>
      <c r="CB8" s="912"/>
      <c r="CC8" s="912"/>
      <c r="CD8" s="912"/>
      <c r="CE8" s="912"/>
      <c r="CF8" s="912"/>
      <c r="CG8" s="913"/>
      <c r="CH8" s="918">
        <v>24</v>
      </c>
      <c r="CI8" s="919"/>
      <c r="CJ8" s="919"/>
      <c r="CK8" s="919"/>
      <c r="CL8" s="929"/>
      <c r="CM8" s="918">
        <v>102</v>
      </c>
      <c r="CN8" s="919"/>
      <c r="CO8" s="919"/>
      <c r="CP8" s="919"/>
      <c r="CQ8" s="929"/>
      <c r="CR8" s="918">
        <v>40</v>
      </c>
      <c r="CS8" s="919"/>
      <c r="CT8" s="919"/>
      <c r="CU8" s="919"/>
      <c r="CV8" s="929"/>
      <c r="CW8" s="918" t="s">
        <v>201</v>
      </c>
      <c r="CX8" s="919"/>
      <c r="CY8" s="919"/>
      <c r="CZ8" s="919"/>
      <c r="DA8" s="929"/>
      <c r="DB8" s="918">
        <v>16</v>
      </c>
      <c r="DC8" s="919"/>
      <c r="DD8" s="919"/>
      <c r="DE8" s="919"/>
      <c r="DF8" s="929"/>
      <c r="DG8" s="918" t="s">
        <v>201</v>
      </c>
      <c r="DH8" s="919"/>
      <c r="DI8" s="919"/>
      <c r="DJ8" s="919"/>
      <c r="DK8" s="929"/>
      <c r="DL8" s="918" t="s">
        <v>201</v>
      </c>
      <c r="DM8" s="919"/>
      <c r="DN8" s="919"/>
      <c r="DO8" s="919"/>
      <c r="DP8" s="929"/>
      <c r="DQ8" s="918" t="s">
        <v>201</v>
      </c>
      <c r="DR8" s="919"/>
      <c r="DS8" s="919"/>
      <c r="DT8" s="919"/>
      <c r="DU8" s="929"/>
      <c r="DV8" s="911"/>
      <c r="DW8" s="912"/>
      <c r="DX8" s="912"/>
      <c r="DY8" s="912"/>
      <c r="DZ8" s="930"/>
      <c r="EA8" s="67"/>
    </row>
    <row r="9" spans="1:131" s="47" customFormat="1" ht="26.25" customHeight="1" x14ac:dyDescent="0.15">
      <c r="A9" s="52">
        <v>3</v>
      </c>
      <c r="B9" s="911" t="s">
        <v>293</v>
      </c>
      <c r="C9" s="912"/>
      <c r="D9" s="912"/>
      <c r="E9" s="912"/>
      <c r="F9" s="912"/>
      <c r="G9" s="912"/>
      <c r="H9" s="912"/>
      <c r="I9" s="912"/>
      <c r="J9" s="912"/>
      <c r="K9" s="912"/>
      <c r="L9" s="912"/>
      <c r="M9" s="912"/>
      <c r="N9" s="912"/>
      <c r="O9" s="912"/>
      <c r="P9" s="913"/>
      <c r="Q9" s="914">
        <v>0</v>
      </c>
      <c r="R9" s="915"/>
      <c r="S9" s="915"/>
      <c r="T9" s="915"/>
      <c r="U9" s="915"/>
      <c r="V9" s="915">
        <v>0</v>
      </c>
      <c r="W9" s="915"/>
      <c r="X9" s="915"/>
      <c r="Y9" s="915"/>
      <c r="Z9" s="915"/>
      <c r="AA9" s="915">
        <v>0</v>
      </c>
      <c r="AB9" s="915"/>
      <c r="AC9" s="915"/>
      <c r="AD9" s="915"/>
      <c r="AE9" s="921"/>
      <c r="AF9" s="941">
        <v>0</v>
      </c>
      <c r="AG9" s="919"/>
      <c r="AH9" s="919"/>
      <c r="AI9" s="919"/>
      <c r="AJ9" s="942"/>
      <c r="AK9" s="920" t="s">
        <v>201</v>
      </c>
      <c r="AL9" s="915"/>
      <c r="AM9" s="915"/>
      <c r="AN9" s="915"/>
      <c r="AO9" s="915"/>
      <c r="AP9" s="915" t="s">
        <v>201</v>
      </c>
      <c r="AQ9" s="915"/>
      <c r="AR9" s="915"/>
      <c r="AS9" s="915"/>
      <c r="AT9" s="915"/>
      <c r="AU9" s="916"/>
      <c r="AV9" s="916"/>
      <c r="AW9" s="916"/>
      <c r="AX9" s="916"/>
      <c r="AY9" s="917"/>
      <c r="AZ9" s="56"/>
      <c r="BA9" s="56"/>
      <c r="BB9" s="56"/>
      <c r="BC9" s="56"/>
      <c r="BD9" s="56"/>
      <c r="BE9" s="67"/>
      <c r="BF9" s="67"/>
      <c r="BG9" s="67"/>
      <c r="BH9" s="67"/>
      <c r="BI9" s="67"/>
      <c r="BJ9" s="67"/>
      <c r="BK9" s="67"/>
      <c r="BL9" s="67"/>
      <c r="BM9" s="67"/>
      <c r="BN9" s="67"/>
      <c r="BO9" s="67"/>
      <c r="BP9" s="67"/>
      <c r="BQ9" s="52">
        <v>3</v>
      </c>
      <c r="BR9" s="72"/>
      <c r="BS9" s="911"/>
      <c r="BT9" s="912"/>
      <c r="BU9" s="912"/>
      <c r="BV9" s="912"/>
      <c r="BW9" s="912"/>
      <c r="BX9" s="912"/>
      <c r="BY9" s="912"/>
      <c r="BZ9" s="912"/>
      <c r="CA9" s="912"/>
      <c r="CB9" s="912"/>
      <c r="CC9" s="912"/>
      <c r="CD9" s="912"/>
      <c r="CE9" s="912"/>
      <c r="CF9" s="912"/>
      <c r="CG9" s="913"/>
      <c r="CH9" s="918"/>
      <c r="CI9" s="919"/>
      <c r="CJ9" s="919"/>
      <c r="CK9" s="919"/>
      <c r="CL9" s="929"/>
      <c r="CM9" s="918"/>
      <c r="CN9" s="919"/>
      <c r="CO9" s="919"/>
      <c r="CP9" s="919"/>
      <c r="CQ9" s="929"/>
      <c r="CR9" s="918"/>
      <c r="CS9" s="919"/>
      <c r="CT9" s="919"/>
      <c r="CU9" s="919"/>
      <c r="CV9" s="929"/>
      <c r="CW9" s="918"/>
      <c r="CX9" s="919"/>
      <c r="CY9" s="919"/>
      <c r="CZ9" s="919"/>
      <c r="DA9" s="929"/>
      <c r="DB9" s="918"/>
      <c r="DC9" s="919"/>
      <c r="DD9" s="919"/>
      <c r="DE9" s="919"/>
      <c r="DF9" s="929"/>
      <c r="DG9" s="918"/>
      <c r="DH9" s="919"/>
      <c r="DI9" s="919"/>
      <c r="DJ9" s="919"/>
      <c r="DK9" s="929"/>
      <c r="DL9" s="918"/>
      <c r="DM9" s="919"/>
      <c r="DN9" s="919"/>
      <c r="DO9" s="919"/>
      <c r="DP9" s="929"/>
      <c r="DQ9" s="918"/>
      <c r="DR9" s="919"/>
      <c r="DS9" s="919"/>
      <c r="DT9" s="919"/>
      <c r="DU9" s="929"/>
      <c r="DV9" s="911"/>
      <c r="DW9" s="912"/>
      <c r="DX9" s="912"/>
      <c r="DY9" s="912"/>
      <c r="DZ9" s="930"/>
      <c r="EA9" s="67"/>
    </row>
    <row r="10" spans="1:131" s="47" customFormat="1" ht="26.25" customHeight="1" x14ac:dyDescent="0.15">
      <c r="A10" s="52">
        <v>4</v>
      </c>
      <c r="B10" s="911"/>
      <c r="C10" s="912"/>
      <c r="D10" s="912"/>
      <c r="E10" s="912"/>
      <c r="F10" s="912"/>
      <c r="G10" s="912"/>
      <c r="H10" s="912"/>
      <c r="I10" s="912"/>
      <c r="J10" s="912"/>
      <c r="K10" s="912"/>
      <c r="L10" s="912"/>
      <c r="M10" s="912"/>
      <c r="N10" s="912"/>
      <c r="O10" s="912"/>
      <c r="P10" s="913"/>
      <c r="Q10" s="914"/>
      <c r="R10" s="915"/>
      <c r="S10" s="915"/>
      <c r="T10" s="915"/>
      <c r="U10" s="915"/>
      <c r="V10" s="915"/>
      <c r="W10" s="915"/>
      <c r="X10" s="915"/>
      <c r="Y10" s="915"/>
      <c r="Z10" s="915"/>
      <c r="AA10" s="915"/>
      <c r="AB10" s="915"/>
      <c r="AC10" s="915"/>
      <c r="AD10" s="915"/>
      <c r="AE10" s="921"/>
      <c r="AF10" s="941"/>
      <c r="AG10" s="919"/>
      <c r="AH10" s="919"/>
      <c r="AI10" s="919"/>
      <c r="AJ10" s="942"/>
      <c r="AK10" s="920"/>
      <c r="AL10" s="915"/>
      <c r="AM10" s="915"/>
      <c r="AN10" s="915"/>
      <c r="AO10" s="915"/>
      <c r="AP10" s="915"/>
      <c r="AQ10" s="915"/>
      <c r="AR10" s="915"/>
      <c r="AS10" s="915"/>
      <c r="AT10" s="915"/>
      <c r="AU10" s="916"/>
      <c r="AV10" s="916"/>
      <c r="AW10" s="916"/>
      <c r="AX10" s="916"/>
      <c r="AY10" s="917"/>
      <c r="AZ10" s="56"/>
      <c r="BA10" s="56"/>
      <c r="BB10" s="56"/>
      <c r="BC10" s="56"/>
      <c r="BD10" s="56"/>
      <c r="BE10" s="67"/>
      <c r="BF10" s="67"/>
      <c r="BG10" s="67"/>
      <c r="BH10" s="67"/>
      <c r="BI10" s="67"/>
      <c r="BJ10" s="67"/>
      <c r="BK10" s="67"/>
      <c r="BL10" s="67"/>
      <c r="BM10" s="67"/>
      <c r="BN10" s="67"/>
      <c r="BO10" s="67"/>
      <c r="BP10" s="67"/>
      <c r="BQ10" s="52">
        <v>4</v>
      </c>
      <c r="BR10" s="72"/>
      <c r="BS10" s="911"/>
      <c r="BT10" s="912"/>
      <c r="BU10" s="912"/>
      <c r="BV10" s="912"/>
      <c r="BW10" s="912"/>
      <c r="BX10" s="912"/>
      <c r="BY10" s="912"/>
      <c r="BZ10" s="912"/>
      <c r="CA10" s="912"/>
      <c r="CB10" s="912"/>
      <c r="CC10" s="912"/>
      <c r="CD10" s="912"/>
      <c r="CE10" s="912"/>
      <c r="CF10" s="912"/>
      <c r="CG10" s="913"/>
      <c r="CH10" s="918"/>
      <c r="CI10" s="919"/>
      <c r="CJ10" s="919"/>
      <c r="CK10" s="919"/>
      <c r="CL10" s="929"/>
      <c r="CM10" s="918"/>
      <c r="CN10" s="919"/>
      <c r="CO10" s="919"/>
      <c r="CP10" s="919"/>
      <c r="CQ10" s="929"/>
      <c r="CR10" s="918"/>
      <c r="CS10" s="919"/>
      <c r="CT10" s="919"/>
      <c r="CU10" s="919"/>
      <c r="CV10" s="929"/>
      <c r="CW10" s="918"/>
      <c r="CX10" s="919"/>
      <c r="CY10" s="919"/>
      <c r="CZ10" s="919"/>
      <c r="DA10" s="929"/>
      <c r="DB10" s="918"/>
      <c r="DC10" s="919"/>
      <c r="DD10" s="919"/>
      <c r="DE10" s="919"/>
      <c r="DF10" s="929"/>
      <c r="DG10" s="918"/>
      <c r="DH10" s="919"/>
      <c r="DI10" s="919"/>
      <c r="DJ10" s="919"/>
      <c r="DK10" s="929"/>
      <c r="DL10" s="918"/>
      <c r="DM10" s="919"/>
      <c r="DN10" s="919"/>
      <c r="DO10" s="919"/>
      <c r="DP10" s="929"/>
      <c r="DQ10" s="918"/>
      <c r="DR10" s="919"/>
      <c r="DS10" s="919"/>
      <c r="DT10" s="919"/>
      <c r="DU10" s="929"/>
      <c r="DV10" s="911"/>
      <c r="DW10" s="912"/>
      <c r="DX10" s="912"/>
      <c r="DY10" s="912"/>
      <c r="DZ10" s="930"/>
      <c r="EA10" s="67"/>
    </row>
    <row r="11" spans="1:131" s="47" customFormat="1" ht="26.25" customHeight="1" x14ac:dyDescent="0.15">
      <c r="A11" s="52">
        <v>5</v>
      </c>
      <c r="B11" s="911"/>
      <c r="C11" s="912"/>
      <c r="D11" s="912"/>
      <c r="E11" s="912"/>
      <c r="F11" s="912"/>
      <c r="G11" s="912"/>
      <c r="H11" s="912"/>
      <c r="I11" s="912"/>
      <c r="J11" s="912"/>
      <c r="K11" s="912"/>
      <c r="L11" s="912"/>
      <c r="M11" s="912"/>
      <c r="N11" s="912"/>
      <c r="O11" s="912"/>
      <c r="P11" s="913"/>
      <c r="Q11" s="914"/>
      <c r="R11" s="915"/>
      <c r="S11" s="915"/>
      <c r="T11" s="915"/>
      <c r="U11" s="915"/>
      <c r="V11" s="915"/>
      <c r="W11" s="915"/>
      <c r="X11" s="915"/>
      <c r="Y11" s="915"/>
      <c r="Z11" s="915"/>
      <c r="AA11" s="915"/>
      <c r="AB11" s="915"/>
      <c r="AC11" s="915"/>
      <c r="AD11" s="915"/>
      <c r="AE11" s="921"/>
      <c r="AF11" s="941"/>
      <c r="AG11" s="919"/>
      <c r="AH11" s="919"/>
      <c r="AI11" s="919"/>
      <c r="AJ11" s="942"/>
      <c r="AK11" s="920"/>
      <c r="AL11" s="915"/>
      <c r="AM11" s="915"/>
      <c r="AN11" s="915"/>
      <c r="AO11" s="915"/>
      <c r="AP11" s="915"/>
      <c r="AQ11" s="915"/>
      <c r="AR11" s="915"/>
      <c r="AS11" s="915"/>
      <c r="AT11" s="915"/>
      <c r="AU11" s="916"/>
      <c r="AV11" s="916"/>
      <c r="AW11" s="916"/>
      <c r="AX11" s="916"/>
      <c r="AY11" s="917"/>
      <c r="AZ11" s="56"/>
      <c r="BA11" s="56"/>
      <c r="BB11" s="56"/>
      <c r="BC11" s="56"/>
      <c r="BD11" s="56"/>
      <c r="BE11" s="67"/>
      <c r="BF11" s="67"/>
      <c r="BG11" s="67"/>
      <c r="BH11" s="67"/>
      <c r="BI11" s="67"/>
      <c r="BJ11" s="67"/>
      <c r="BK11" s="67"/>
      <c r="BL11" s="67"/>
      <c r="BM11" s="67"/>
      <c r="BN11" s="67"/>
      <c r="BO11" s="67"/>
      <c r="BP11" s="67"/>
      <c r="BQ11" s="52">
        <v>5</v>
      </c>
      <c r="BR11" s="72"/>
      <c r="BS11" s="911"/>
      <c r="BT11" s="912"/>
      <c r="BU11" s="912"/>
      <c r="BV11" s="912"/>
      <c r="BW11" s="912"/>
      <c r="BX11" s="912"/>
      <c r="BY11" s="912"/>
      <c r="BZ11" s="912"/>
      <c r="CA11" s="912"/>
      <c r="CB11" s="912"/>
      <c r="CC11" s="912"/>
      <c r="CD11" s="912"/>
      <c r="CE11" s="912"/>
      <c r="CF11" s="912"/>
      <c r="CG11" s="913"/>
      <c r="CH11" s="918"/>
      <c r="CI11" s="919"/>
      <c r="CJ11" s="919"/>
      <c r="CK11" s="919"/>
      <c r="CL11" s="929"/>
      <c r="CM11" s="918"/>
      <c r="CN11" s="919"/>
      <c r="CO11" s="919"/>
      <c r="CP11" s="919"/>
      <c r="CQ11" s="929"/>
      <c r="CR11" s="918"/>
      <c r="CS11" s="919"/>
      <c r="CT11" s="919"/>
      <c r="CU11" s="919"/>
      <c r="CV11" s="929"/>
      <c r="CW11" s="918"/>
      <c r="CX11" s="919"/>
      <c r="CY11" s="919"/>
      <c r="CZ11" s="919"/>
      <c r="DA11" s="929"/>
      <c r="DB11" s="918"/>
      <c r="DC11" s="919"/>
      <c r="DD11" s="919"/>
      <c r="DE11" s="919"/>
      <c r="DF11" s="929"/>
      <c r="DG11" s="918"/>
      <c r="DH11" s="919"/>
      <c r="DI11" s="919"/>
      <c r="DJ11" s="919"/>
      <c r="DK11" s="929"/>
      <c r="DL11" s="918"/>
      <c r="DM11" s="919"/>
      <c r="DN11" s="919"/>
      <c r="DO11" s="919"/>
      <c r="DP11" s="929"/>
      <c r="DQ11" s="918"/>
      <c r="DR11" s="919"/>
      <c r="DS11" s="919"/>
      <c r="DT11" s="919"/>
      <c r="DU11" s="929"/>
      <c r="DV11" s="911"/>
      <c r="DW11" s="912"/>
      <c r="DX11" s="912"/>
      <c r="DY11" s="912"/>
      <c r="DZ11" s="930"/>
      <c r="EA11" s="67"/>
    </row>
    <row r="12" spans="1:131" s="47" customFormat="1" ht="26.25" customHeight="1" x14ac:dyDescent="0.15">
      <c r="A12" s="52">
        <v>6</v>
      </c>
      <c r="B12" s="911"/>
      <c r="C12" s="912"/>
      <c r="D12" s="912"/>
      <c r="E12" s="912"/>
      <c r="F12" s="912"/>
      <c r="G12" s="912"/>
      <c r="H12" s="912"/>
      <c r="I12" s="912"/>
      <c r="J12" s="912"/>
      <c r="K12" s="912"/>
      <c r="L12" s="912"/>
      <c r="M12" s="912"/>
      <c r="N12" s="912"/>
      <c r="O12" s="912"/>
      <c r="P12" s="913"/>
      <c r="Q12" s="914"/>
      <c r="R12" s="915"/>
      <c r="S12" s="915"/>
      <c r="T12" s="915"/>
      <c r="U12" s="915"/>
      <c r="V12" s="915"/>
      <c r="W12" s="915"/>
      <c r="X12" s="915"/>
      <c r="Y12" s="915"/>
      <c r="Z12" s="915"/>
      <c r="AA12" s="915"/>
      <c r="AB12" s="915"/>
      <c r="AC12" s="915"/>
      <c r="AD12" s="915"/>
      <c r="AE12" s="921"/>
      <c r="AF12" s="941"/>
      <c r="AG12" s="919"/>
      <c r="AH12" s="919"/>
      <c r="AI12" s="919"/>
      <c r="AJ12" s="942"/>
      <c r="AK12" s="920"/>
      <c r="AL12" s="915"/>
      <c r="AM12" s="915"/>
      <c r="AN12" s="915"/>
      <c r="AO12" s="915"/>
      <c r="AP12" s="915"/>
      <c r="AQ12" s="915"/>
      <c r="AR12" s="915"/>
      <c r="AS12" s="915"/>
      <c r="AT12" s="915"/>
      <c r="AU12" s="916"/>
      <c r="AV12" s="916"/>
      <c r="AW12" s="916"/>
      <c r="AX12" s="916"/>
      <c r="AY12" s="917"/>
      <c r="AZ12" s="56"/>
      <c r="BA12" s="56"/>
      <c r="BB12" s="56"/>
      <c r="BC12" s="56"/>
      <c r="BD12" s="56"/>
      <c r="BE12" s="67"/>
      <c r="BF12" s="67"/>
      <c r="BG12" s="67"/>
      <c r="BH12" s="67"/>
      <c r="BI12" s="67"/>
      <c r="BJ12" s="67"/>
      <c r="BK12" s="67"/>
      <c r="BL12" s="67"/>
      <c r="BM12" s="67"/>
      <c r="BN12" s="67"/>
      <c r="BO12" s="67"/>
      <c r="BP12" s="67"/>
      <c r="BQ12" s="52">
        <v>6</v>
      </c>
      <c r="BR12" s="72"/>
      <c r="BS12" s="911"/>
      <c r="BT12" s="912"/>
      <c r="BU12" s="912"/>
      <c r="BV12" s="912"/>
      <c r="BW12" s="912"/>
      <c r="BX12" s="912"/>
      <c r="BY12" s="912"/>
      <c r="BZ12" s="912"/>
      <c r="CA12" s="912"/>
      <c r="CB12" s="912"/>
      <c r="CC12" s="912"/>
      <c r="CD12" s="912"/>
      <c r="CE12" s="912"/>
      <c r="CF12" s="912"/>
      <c r="CG12" s="913"/>
      <c r="CH12" s="918"/>
      <c r="CI12" s="919"/>
      <c r="CJ12" s="919"/>
      <c r="CK12" s="919"/>
      <c r="CL12" s="929"/>
      <c r="CM12" s="918"/>
      <c r="CN12" s="919"/>
      <c r="CO12" s="919"/>
      <c r="CP12" s="919"/>
      <c r="CQ12" s="929"/>
      <c r="CR12" s="918"/>
      <c r="CS12" s="919"/>
      <c r="CT12" s="919"/>
      <c r="CU12" s="919"/>
      <c r="CV12" s="929"/>
      <c r="CW12" s="918"/>
      <c r="CX12" s="919"/>
      <c r="CY12" s="919"/>
      <c r="CZ12" s="919"/>
      <c r="DA12" s="929"/>
      <c r="DB12" s="918"/>
      <c r="DC12" s="919"/>
      <c r="DD12" s="919"/>
      <c r="DE12" s="919"/>
      <c r="DF12" s="929"/>
      <c r="DG12" s="918"/>
      <c r="DH12" s="919"/>
      <c r="DI12" s="919"/>
      <c r="DJ12" s="919"/>
      <c r="DK12" s="929"/>
      <c r="DL12" s="918"/>
      <c r="DM12" s="919"/>
      <c r="DN12" s="919"/>
      <c r="DO12" s="919"/>
      <c r="DP12" s="929"/>
      <c r="DQ12" s="918"/>
      <c r="DR12" s="919"/>
      <c r="DS12" s="919"/>
      <c r="DT12" s="919"/>
      <c r="DU12" s="929"/>
      <c r="DV12" s="911"/>
      <c r="DW12" s="912"/>
      <c r="DX12" s="912"/>
      <c r="DY12" s="912"/>
      <c r="DZ12" s="930"/>
      <c r="EA12" s="67"/>
    </row>
    <row r="13" spans="1:131" s="47" customFormat="1" ht="26.25" customHeight="1" x14ac:dyDescent="0.15">
      <c r="A13" s="52">
        <v>7</v>
      </c>
      <c r="B13" s="911"/>
      <c r="C13" s="912"/>
      <c r="D13" s="912"/>
      <c r="E13" s="912"/>
      <c r="F13" s="912"/>
      <c r="G13" s="912"/>
      <c r="H13" s="912"/>
      <c r="I13" s="912"/>
      <c r="J13" s="912"/>
      <c r="K13" s="912"/>
      <c r="L13" s="912"/>
      <c r="M13" s="912"/>
      <c r="N13" s="912"/>
      <c r="O13" s="912"/>
      <c r="P13" s="913"/>
      <c r="Q13" s="914"/>
      <c r="R13" s="915"/>
      <c r="S13" s="915"/>
      <c r="T13" s="915"/>
      <c r="U13" s="915"/>
      <c r="V13" s="915"/>
      <c r="W13" s="915"/>
      <c r="X13" s="915"/>
      <c r="Y13" s="915"/>
      <c r="Z13" s="915"/>
      <c r="AA13" s="915"/>
      <c r="AB13" s="915"/>
      <c r="AC13" s="915"/>
      <c r="AD13" s="915"/>
      <c r="AE13" s="921"/>
      <c r="AF13" s="941"/>
      <c r="AG13" s="919"/>
      <c r="AH13" s="919"/>
      <c r="AI13" s="919"/>
      <c r="AJ13" s="942"/>
      <c r="AK13" s="920"/>
      <c r="AL13" s="915"/>
      <c r="AM13" s="915"/>
      <c r="AN13" s="915"/>
      <c r="AO13" s="915"/>
      <c r="AP13" s="915"/>
      <c r="AQ13" s="915"/>
      <c r="AR13" s="915"/>
      <c r="AS13" s="915"/>
      <c r="AT13" s="915"/>
      <c r="AU13" s="916"/>
      <c r="AV13" s="916"/>
      <c r="AW13" s="916"/>
      <c r="AX13" s="916"/>
      <c r="AY13" s="917"/>
      <c r="AZ13" s="56"/>
      <c r="BA13" s="56"/>
      <c r="BB13" s="56"/>
      <c r="BC13" s="56"/>
      <c r="BD13" s="56"/>
      <c r="BE13" s="67"/>
      <c r="BF13" s="67"/>
      <c r="BG13" s="67"/>
      <c r="BH13" s="67"/>
      <c r="BI13" s="67"/>
      <c r="BJ13" s="67"/>
      <c r="BK13" s="67"/>
      <c r="BL13" s="67"/>
      <c r="BM13" s="67"/>
      <c r="BN13" s="67"/>
      <c r="BO13" s="67"/>
      <c r="BP13" s="67"/>
      <c r="BQ13" s="52">
        <v>7</v>
      </c>
      <c r="BR13" s="72"/>
      <c r="BS13" s="911"/>
      <c r="BT13" s="912"/>
      <c r="BU13" s="912"/>
      <c r="BV13" s="912"/>
      <c r="BW13" s="912"/>
      <c r="BX13" s="912"/>
      <c r="BY13" s="912"/>
      <c r="BZ13" s="912"/>
      <c r="CA13" s="912"/>
      <c r="CB13" s="912"/>
      <c r="CC13" s="912"/>
      <c r="CD13" s="912"/>
      <c r="CE13" s="912"/>
      <c r="CF13" s="912"/>
      <c r="CG13" s="913"/>
      <c r="CH13" s="918"/>
      <c r="CI13" s="919"/>
      <c r="CJ13" s="919"/>
      <c r="CK13" s="919"/>
      <c r="CL13" s="929"/>
      <c r="CM13" s="918"/>
      <c r="CN13" s="919"/>
      <c r="CO13" s="919"/>
      <c r="CP13" s="919"/>
      <c r="CQ13" s="929"/>
      <c r="CR13" s="918"/>
      <c r="CS13" s="919"/>
      <c r="CT13" s="919"/>
      <c r="CU13" s="919"/>
      <c r="CV13" s="929"/>
      <c r="CW13" s="918"/>
      <c r="CX13" s="919"/>
      <c r="CY13" s="919"/>
      <c r="CZ13" s="919"/>
      <c r="DA13" s="929"/>
      <c r="DB13" s="918"/>
      <c r="DC13" s="919"/>
      <c r="DD13" s="919"/>
      <c r="DE13" s="919"/>
      <c r="DF13" s="929"/>
      <c r="DG13" s="918"/>
      <c r="DH13" s="919"/>
      <c r="DI13" s="919"/>
      <c r="DJ13" s="919"/>
      <c r="DK13" s="929"/>
      <c r="DL13" s="918"/>
      <c r="DM13" s="919"/>
      <c r="DN13" s="919"/>
      <c r="DO13" s="919"/>
      <c r="DP13" s="929"/>
      <c r="DQ13" s="918"/>
      <c r="DR13" s="919"/>
      <c r="DS13" s="919"/>
      <c r="DT13" s="919"/>
      <c r="DU13" s="929"/>
      <c r="DV13" s="911"/>
      <c r="DW13" s="912"/>
      <c r="DX13" s="912"/>
      <c r="DY13" s="912"/>
      <c r="DZ13" s="930"/>
      <c r="EA13" s="67"/>
    </row>
    <row r="14" spans="1:131" s="47" customFormat="1" ht="26.25" customHeight="1" x14ac:dyDescent="0.15">
      <c r="A14" s="52">
        <v>8</v>
      </c>
      <c r="B14" s="911"/>
      <c r="C14" s="912"/>
      <c r="D14" s="912"/>
      <c r="E14" s="912"/>
      <c r="F14" s="912"/>
      <c r="G14" s="912"/>
      <c r="H14" s="912"/>
      <c r="I14" s="912"/>
      <c r="J14" s="912"/>
      <c r="K14" s="912"/>
      <c r="L14" s="912"/>
      <c r="M14" s="912"/>
      <c r="N14" s="912"/>
      <c r="O14" s="912"/>
      <c r="P14" s="913"/>
      <c r="Q14" s="914"/>
      <c r="R14" s="915"/>
      <c r="S14" s="915"/>
      <c r="T14" s="915"/>
      <c r="U14" s="915"/>
      <c r="V14" s="915"/>
      <c r="W14" s="915"/>
      <c r="X14" s="915"/>
      <c r="Y14" s="915"/>
      <c r="Z14" s="915"/>
      <c r="AA14" s="915"/>
      <c r="AB14" s="915"/>
      <c r="AC14" s="915"/>
      <c r="AD14" s="915"/>
      <c r="AE14" s="921"/>
      <c r="AF14" s="941"/>
      <c r="AG14" s="919"/>
      <c r="AH14" s="919"/>
      <c r="AI14" s="919"/>
      <c r="AJ14" s="942"/>
      <c r="AK14" s="920"/>
      <c r="AL14" s="915"/>
      <c r="AM14" s="915"/>
      <c r="AN14" s="915"/>
      <c r="AO14" s="915"/>
      <c r="AP14" s="915"/>
      <c r="AQ14" s="915"/>
      <c r="AR14" s="915"/>
      <c r="AS14" s="915"/>
      <c r="AT14" s="915"/>
      <c r="AU14" s="916"/>
      <c r="AV14" s="916"/>
      <c r="AW14" s="916"/>
      <c r="AX14" s="916"/>
      <c r="AY14" s="917"/>
      <c r="AZ14" s="56"/>
      <c r="BA14" s="56"/>
      <c r="BB14" s="56"/>
      <c r="BC14" s="56"/>
      <c r="BD14" s="56"/>
      <c r="BE14" s="67"/>
      <c r="BF14" s="67"/>
      <c r="BG14" s="67"/>
      <c r="BH14" s="67"/>
      <c r="BI14" s="67"/>
      <c r="BJ14" s="67"/>
      <c r="BK14" s="67"/>
      <c r="BL14" s="67"/>
      <c r="BM14" s="67"/>
      <c r="BN14" s="67"/>
      <c r="BO14" s="67"/>
      <c r="BP14" s="67"/>
      <c r="BQ14" s="52">
        <v>8</v>
      </c>
      <c r="BR14" s="72"/>
      <c r="BS14" s="911"/>
      <c r="BT14" s="912"/>
      <c r="BU14" s="912"/>
      <c r="BV14" s="912"/>
      <c r="BW14" s="912"/>
      <c r="BX14" s="912"/>
      <c r="BY14" s="912"/>
      <c r="BZ14" s="912"/>
      <c r="CA14" s="912"/>
      <c r="CB14" s="912"/>
      <c r="CC14" s="912"/>
      <c r="CD14" s="912"/>
      <c r="CE14" s="912"/>
      <c r="CF14" s="912"/>
      <c r="CG14" s="913"/>
      <c r="CH14" s="918"/>
      <c r="CI14" s="919"/>
      <c r="CJ14" s="919"/>
      <c r="CK14" s="919"/>
      <c r="CL14" s="929"/>
      <c r="CM14" s="918"/>
      <c r="CN14" s="919"/>
      <c r="CO14" s="919"/>
      <c r="CP14" s="919"/>
      <c r="CQ14" s="929"/>
      <c r="CR14" s="918"/>
      <c r="CS14" s="919"/>
      <c r="CT14" s="919"/>
      <c r="CU14" s="919"/>
      <c r="CV14" s="929"/>
      <c r="CW14" s="918"/>
      <c r="CX14" s="919"/>
      <c r="CY14" s="919"/>
      <c r="CZ14" s="919"/>
      <c r="DA14" s="929"/>
      <c r="DB14" s="918"/>
      <c r="DC14" s="919"/>
      <c r="DD14" s="919"/>
      <c r="DE14" s="919"/>
      <c r="DF14" s="929"/>
      <c r="DG14" s="918"/>
      <c r="DH14" s="919"/>
      <c r="DI14" s="919"/>
      <c r="DJ14" s="919"/>
      <c r="DK14" s="929"/>
      <c r="DL14" s="918"/>
      <c r="DM14" s="919"/>
      <c r="DN14" s="919"/>
      <c r="DO14" s="919"/>
      <c r="DP14" s="929"/>
      <c r="DQ14" s="918"/>
      <c r="DR14" s="919"/>
      <c r="DS14" s="919"/>
      <c r="DT14" s="919"/>
      <c r="DU14" s="929"/>
      <c r="DV14" s="911"/>
      <c r="DW14" s="912"/>
      <c r="DX14" s="912"/>
      <c r="DY14" s="912"/>
      <c r="DZ14" s="930"/>
      <c r="EA14" s="67"/>
    </row>
    <row r="15" spans="1:131" s="47" customFormat="1" ht="26.25" customHeight="1" x14ac:dyDescent="0.15">
      <c r="A15" s="52">
        <v>9</v>
      </c>
      <c r="B15" s="911"/>
      <c r="C15" s="912"/>
      <c r="D15" s="912"/>
      <c r="E15" s="912"/>
      <c r="F15" s="912"/>
      <c r="G15" s="912"/>
      <c r="H15" s="912"/>
      <c r="I15" s="912"/>
      <c r="J15" s="912"/>
      <c r="K15" s="912"/>
      <c r="L15" s="912"/>
      <c r="M15" s="912"/>
      <c r="N15" s="912"/>
      <c r="O15" s="912"/>
      <c r="P15" s="913"/>
      <c r="Q15" s="914"/>
      <c r="R15" s="915"/>
      <c r="S15" s="915"/>
      <c r="T15" s="915"/>
      <c r="U15" s="915"/>
      <c r="V15" s="915"/>
      <c r="W15" s="915"/>
      <c r="X15" s="915"/>
      <c r="Y15" s="915"/>
      <c r="Z15" s="915"/>
      <c r="AA15" s="915"/>
      <c r="AB15" s="915"/>
      <c r="AC15" s="915"/>
      <c r="AD15" s="915"/>
      <c r="AE15" s="921"/>
      <c r="AF15" s="941"/>
      <c r="AG15" s="919"/>
      <c r="AH15" s="919"/>
      <c r="AI15" s="919"/>
      <c r="AJ15" s="942"/>
      <c r="AK15" s="920"/>
      <c r="AL15" s="915"/>
      <c r="AM15" s="915"/>
      <c r="AN15" s="915"/>
      <c r="AO15" s="915"/>
      <c r="AP15" s="915"/>
      <c r="AQ15" s="915"/>
      <c r="AR15" s="915"/>
      <c r="AS15" s="915"/>
      <c r="AT15" s="915"/>
      <c r="AU15" s="916"/>
      <c r="AV15" s="916"/>
      <c r="AW15" s="916"/>
      <c r="AX15" s="916"/>
      <c r="AY15" s="917"/>
      <c r="AZ15" s="56"/>
      <c r="BA15" s="56"/>
      <c r="BB15" s="56"/>
      <c r="BC15" s="56"/>
      <c r="BD15" s="56"/>
      <c r="BE15" s="67"/>
      <c r="BF15" s="67"/>
      <c r="BG15" s="67"/>
      <c r="BH15" s="67"/>
      <c r="BI15" s="67"/>
      <c r="BJ15" s="67"/>
      <c r="BK15" s="67"/>
      <c r="BL15" s="67"/>
      <c r="BM15" s="67"/>
      <c r="BN15" s="67"/>
      <c r="BO15" s="67"/>
      <c r="BP15" s="67"/>
      <c r="BQ15" s="52">
        <v>9</v>
      </c>
      <c r="BR15" s="72"/>
      <c r="BS15" s="911"/>
      <c r="BT15" s="912"/>
      <c r="BU15" s="912"/>
      <c r="BV15" s="912"/>
      <c r="BW15" s="912"/>
      <c r="BX15" s="912"/>
      <c r="BY15" s="912"/>
      <c r="BZ15" s="912"/>
      <c r="CA15" s="912"/>
      <c r="CB15" s="912"/>
      <c r="CC15" s="912"/>
      <c r="CD15" s="912"/>
      <c r="CE15" s="912"/>
      <c r="CF15" s="912"/>
      <c r="CG15" s="913"/>
      <c r="CH15" s="918"/>
      <c r="CI15" s="919"/>
      <c r="CJ15" s="919"/>
      <c r="CK15" s="919"/>
      <c r="CL15" s="929"/>
      <c r="CM15" s="918"/>
      <c r="CN15" s="919"/>
      <c r="CO15" s="919"/>
      <c r="CP15" s="919"/>
      <c r="CQ15" s="929"/>
      <c r="CR15" s="918"/>
      <c r="CS15" s="919"/>
      <c r="CT15" s="919"/>
      <c r="CU15" s="919"/>
      <c r="CV15" s="929"/>
      <c r="CW15" s="918"/>
      <c r="CX15" s="919"/>
      <c r="CY15" s="919"/>
      <c r="CZ15" s="919"/>
      <c r="DA15" s="929"/>
      <c r="DB15" s="918"/>
      <c r="DC15" s="919"/>
      <c r="DD15" s="919"/>
      <c r="DE15" s="919"/>
      <c r="DF15" s="929"/>
      <c r="DG15" s="918"/>
      <c r="DH15" s="919"/>
      <c r="DI15" s="919"/>
      <c r="DJ15" s="919"/>
      <c r="DK15" s="929"/>
      <c r="DL15" s="918"/>
      <c r="DM15" s="919"/>
      <c r="DN15" s="919"/>
      <c r="DO15" s="919"/>
      <c r="DP15" s="929"/>
      <c r="DQ15" s="918"/>
      <c r="DR15" s="919"/>
      <c r="DS15" s="919"/>
      <c r="DT15" s="919"/>
      <c r="DU15" s="929"/>
      <c r="DV15" s="911"/>
      <c r="DW15" s="912"/>
      <c r="DX15" s="912"/>
      <c r="DY15" s="912"/>
      <c r="DZ15" s="930"/>
      <c r="EA15" s="67"/>
    </row>
    <row r="16" spans="1:131" s="47" customFormat="1" ht="26.25" customHeight="1" x14ac:dyDescent="0.15">
      <c r="A16" s="52">
        <v>10</v>
      </c>
      <c r="B16" s="911"/>
      <c r="C16" s="912"/>
      <c r="D16" s="912"/>
      <c r="E16" s="912"/>
      <c r="F16" s="912"/>
      <c r="G16" s="912"/>
      <c r="H16" s="912"/>
      <c r="I16" s="912"/>
      <c r="J16" s="912"/>
      <c r="K16" s="912"/>
      <c r="L16" s="912"/>
      <c r="M16" s="912"/>
      <c r="N16" s="912"/>
      <c r="O16" s="912"/>
      <c r="P16" s="913"/>
      <c r="Q16" s="914"/>
      <c r="R16" s="915"/>
      <c r="S16" s="915"/>
      <c r="T16" s="915"/>
      <c r="U16" s="915"/>
      <c r="V16" s="915"/>
      <c r="W16" s="915"/>
      <c r="X16" s="915"/>
      <c r="Y16" s="915"/>
      <c r="Z16" s="915"/>
      <c r="AA16" s="915"/>
      <c r="AB16" s="915"/>
      <c r="AC16" s="915"/>
      <c r="AD16" s="915"/>
      <c r="AE16" s="921"/>
      <c r="AF16" s="941"/>
      <c r="AG16" s="919"/>
      <c r="AH16" s="919"/>
      <c r="AI16" s="919"/>
      <c r="AJ16" s="942"/>
      <c r="AK16" s="920"/>
      <c r="AL16" s="915"/>
      <c r="AM16" s="915"/>
      <c r="AN16" s="915"/>
      <c r="AO16" s="915"/>
      <c r="AP16" s="915"/>
      <c r="AQ16" s="915"/>
      <c r="AR16" s="915"/>
      <c r="AS16" s="915"/>
      <c r="AT16" s="915"/>
      <c r="AU16" s="916"/>
      <c r="AV16" s="916"/>
      <c r="AW16" s="916"/>
      <c r="AX16" s="916"/>
      <c r="AY16" s="917"/>
      <c r="AZ16" s="56"/>
      <c r="BA16" s="56"/>
      <c r="BB16" s="56"/>
      <c r="BC16" s="56"/>
      <c r="BD16" s="56"/>
      <c r="BE16" s="67"/>
      <c r="BF16" s="67"/>
      <c r="BG16" s="67"/>
      <c r="BH16" s="67"/>
      <c r="BI16" s="67"/>
      <c r="BJ16" s="67"/>
      <c r="BK16" s="67"/>
      <c r="BL16" s="67"/>
      <c r="BM16" s="67"/>
      <c r="BN16" s="67"/>
      <c r="BO16" s="67"/>
      <c r="BP16" s="67"/>
      <c r="BQ16" s="52">
        <v>10</v>
      </c>
      <c r="BR16" s="72"/>
      <c r="BS16" s="911"/>
      <c r="BT16" s="912"/>
      <c r="BU16" s="912"/>
      <c r="BV16" s="912"/>
      <c r="BW16" s="912"/>
      <c r="BX16" s="912"/>
      <c r="BY16" s="912"/>
      <c r="BZ16" s="912"/>
      <c r="CA16" s="912"/>
      <c r="CB16" s="912"/>
      <c r="CC16" s="912"/>
      <c r="CD16" s="912"/>
      <c r="CE16" s="912"/>
      <c r="CF16" s="912"/>
      <c r="CG16" s="913"/>
      <c r="CH16" s="918"/>
      <c r="CI16" s="919"/>
      <c r="CJ16" s="919"/>
      <c r="CK16" s="919"/>
      <c r="CL16" s="929"/>
      <c r="CM16" s="918"/>
      <c r="CN16" s="919"/>
      <c r="CO16" s="919"/>
      <c r="CP16" s="919"/>
      <c r="CQ16" s="929"/>
      <c r="CR16" s="918"/>
      <c r="CS16" s="919"/>
      <c r="CT16" s="919"/>
      <c r="CU16" s="919"/>
      <c r="CV16" s="929"/>
      <c r="CW16" s="918"/>
      <c r="CX16" s="919"/>
      <c r="CY16" s="919"/>
      <c r="CZ16" s="919"/>
      <c r="DA16" s="929"/>
      <c r="DB16" s="918"/>
      <c r="DC16" s="919"/>
      <c r="DD16" s="919"/>
      <c r="DE16" s="919"/>
      <c r="DF16" s="929"/>
      <c r="DG16" s="918"/>
      <c r="DH16" s="919"/>
      <c r="DI16" s="919"/>
      <c r="DJ16" s="919"/>
      <c r="DK16" s="929"/>
      <c r="DL16" s="918"/>
      <c r="DM16" s="919"/>
      <c r="DN16" s="919"/>
      <c r="DO16" s="919"/>
      <c r="DP16" s="929"/>
      <c r="DQ16" s="918"/>
      <c r="DR16" s="919"/>
      <c r="DS16" s="919"/>
      <c r="DT16" s="919"/>
      <c r="DU16" s="929"/>
      <c r="DV16" s="911"/>
      <c r="DW16" s="912"/>
      <c r="DX16" s="912"/>
      <c r="DY16" s="912"/>
      <c r="DZ16" s="930"/>
      <c r="EA16" s="67"/>
    </row>
    <row r="17" spans="1:131" s="47" customFormat="1" ht="26.25" customHeight="1" x14ac:dyDescent="0.15">
      <c r="A17" s="52">
        <v>11</v>
      </c>
      <c r="B17" s="911"/>
      <c r="C17" s="912"/>
      <c r="D17" s="912"/>
      <c r="E17" s="912"/>
      <c r="F17" s="912"/>
      <c r="G17" s="912"/>
      <c r="H17" s="912"/>
      <c r="I17" s="912"/>
      <c r="J17" s="912"/>
      <c r="K17" s="912"/>
      <c r="L17" s="912"/>
      <c r="M17" s="912"/>
      <c r="N17" s="912"/>
      <c r="O17" s="912"/>
      <c r="P17" s="913"/>
      <c r="Q17" s="914"/>
      <c r="R17" s="915"/>
      <c r="S17" s="915"/>
      <c r="T17" s="915"/>
      <c r="U17" s="915"/>
      <c r="V17" s="915"/>
      <c r="W17" s="915"/>
      <c r="X17" s="915"/>
      <c r="Y17" s="915"/>
      <c r="Z17" s="915"/>
      <c r="AA17" s="915"/>
      <c r="AB17" s="915"/>
      <c r="AC17" s="915"/>
      <c r="AD17" s="915"/>
      <c r="AE17" s="921"/>
      <c r="AF17" s="941"/>
      <c r="AG17" s="919"/>
      <c r="AH17" s="919"/>
      <c r="AI17" s="919"/>
      <c r="AJ17" s="942"/>
      <c r="AK17" s="920"/>
      <c r="AL17" s="915"/>
      <c r="AM17" s="915"/>
      <c r="AN17" s="915"/>
      <c r="AO17" s="915"/>
      <c r="AP17" s="915"/>
      <c r="AQ17" s="915"/>
      <c r="AR17" s="915"/>
      <c r="AS17" s="915"/>
      <c r="AT17" s="915"/>
      <c r="AU17" s="916"/>
      <c r="AV17" s="916"/>
      <c r="AW17" s="916"/>
      <c r="AX17" s="916"/>
      <c r="AY17" s="917"/>
      <c r="AZ17" s="56"/>
      <c r="BA17" s="56"/>
      <c r="BB17" s="56"/>
      <c r="BC17" s="56"/>
      <c r="BD17" s="56"/>
      <c r="BE17" s="67"/>
      <c r="BF17" s="67"/>
      <c r="BG17" s="67"/>
      <c r="BH17" s="67"/>
      <c r="BI17" s="67"/>
      <c r="BJ17" s="67"/>
      <c r="BK17" s="67"/>
      <c r="BL17" s="67"/>
      <c r="BM17" s="67"/>
      <c r="BN17" s="67"/>
      <c r="BO17" s="67"/>
      <c r="BP17" s="67"/>
      <c r="BQ17" s="52">
        <v>11</v>
      </c>
      <c r="BR17" s="72"/>
      <c r="BS17" s="911"/>
      <c r="BT17" s="912"/>
      <c r="BU17" s="912"/>
      <c r="BV17" s="912"/>
      <c r="BW17" s="912"/>
      <c r="BX17" s="912"/>
      <c r="BY17" s="912"/>
      <c r="BZ17" s="912"/>
      <c r="CA17" s="912"/>
      <c r="CB17" s="912"/>
      <c r="CC17" s="912"/>
      <c r="CD17" s="912"/>
      <c r="CE17" s="912"/>
      <c r="CF17" s="912"/>
      <c r="CG17" s="913"/>
      <c r="CH17" s="918"/>
      <c r="CI17" s="919"/>
      <c r="CJ17" s="919"/>
      <c r="CK17" s="919"/>
      <c r="CL17" s="929"/>
      <c r="CM17" s="918"/>
      <c r="CN17" s="919"/>
      <c r="CO17" s="919"/>
      <c r="CP17" s="919"/>
      <c r="CQ17" s="929"/>
      <c r="CR17" s="918"/>
      <c r="CS17" s="919"/>
      <c r="CT17" s="919"/>
      <c r="CU17" s="919"/>
      <c r="CV17" s="929"/>
      <c r="CW17" s="918"/>
      <c r="CX17" s="919"/>
      <c r="CY17" s="919"/>
      <c r="CZ17" s="919"/>
      <c r="DA17" s="929"/>
      <c r="DB17" s="918"/>
      <c r="DC17" s="919"/>
      <c r="DD17" s="919"/>
      <c r="DE17" s="919"/>
      <c r="DF17" s="929"/>
      <c r="DG17" s="918"/>
      <c r="DH17" s="919"/>
      <c r="DI17" s="919"/>
      <c r="DJ17" s="919"/>
      <c r="DK17" s="929"/>
      <c r="DL17" s="918"/>
      <c r="DM17" s="919"/>
      <c r="DN17" s="919"/>
      <c r="DO17" s="919"/>
      <c r="DP17" s="929"/>
      <c r="DQ17" s="918"/>
      <c r="DR17" s="919"/>
      <c r="DS17" s="919"/>
      <c r="DT17" s="919"/>
      <c r="DU17" s="929"/>
      <c r="DV17" s="911"/>
      <c r="DW17" s="912"/>
      <c r="DX17" s="912"/>
      <c r="DY17" s="912"/>
      <c r="DZ17" s="930"/>
      <c r="EA17" s="67"/>
    </row>
    <row r="18" spans="1:131" s="47" customFormat="1" ht="26.25" customHeight="1" x14ac:dyDescent="0.15">
      <c r="A18" s="52">
        <v>12</v>
      </c>
      <c r="B18" s="911"/>
      <c r="C18" s="912"/>
      <c r="D18" s="912"/>
      <c r="E18" s="912"/>
      <c r="F18" s="912"/>
      <c r="G18" s="912"/>
      <c r="H18" s="912"/>
      <c r="I18" s="912"/>
      <c r="J18" s="912"/>
      <c r="K18" s="912"/>
      <c r="L18" s="912"/>
      <c r="M18" s="912"/>
      <c r="N18" s="912"/>
      <c r="O18" s="912"/>
      <c r="P18" s="913"/>
      <c r="Q18" s="914"/>
      <c r="R18" s="915"/>
      <c r="S18" s="915"/>
      <c r="T18" s="915"/>
      <c r="U18" s="915"/>
      <c r="V18" s="915"/>
      <c r="W18" s="915"/>
      <c r="X18" s="915"/>
      <c r="Y18" s="915"/>
      <c r="Z18" s="915"/>
      <c r="AA18" s="915"/>
      <c r="AB18" s="915"/>
      <c r="AC18" s="915"/>
      <c r="AD18" s="915"/>
      <c r="AE18" s="921"/>
      <c r="AF18" s="941"/>
      <c r="AG18" s="919"/>
      <c r="AH18" s="919"/>
      <c r="AI18" s="919"/>
      <c r="AJ18" s="942"/>
      <c r="AK18" s="920"/>
      <c r="AL18" s="915"/>
      <c r="AM18" s="915"/>
      <c r="AN18" s="915"/>
      <c r="AO18" s="915"/>
      <c r="AP18" s="915"/>
      <c r="AQ18" s="915"/>
      <c r="AR18" s="915"/>
      <c r="AS18" s="915"/>
      <c r="AT18" s="915"/>
      <c r="AU18" s="916"/>
      <c r="AV18" s="916"/>
      <c r="AW18" s="916"/>
      <c r="AX18" s="916"/>
      <c r="AY18" s="917"/>
      <c r="AZ18" s="56"/>
      <c r="BA18" s="56"/>
      <c r="BB18" s="56"/>
      <c r="BC18" s="56"/>
      <c r="BD18" s="56"/>
      <c r="BE18" s="67"/>
      <c r="BF18" s="67"/>
      <c r="BG18" s="67"/>
      <c r="BH18" s="67"/>
      <c r="BI18" s="67"/>
      <c r="BJ18" s="67"/>
      <c r="BK18" s="67"/>
      <c r="BL18" s="67"/>
      <c r="BM18" s="67"/>
      <c r="BN18" s="67"/>
      <c r="BO18" s="67"/>
      <c r="BP18" s="67"/>
      <c r="BQ18" s="52">
        <v>12</v>
      </c>
      <c r="BR18" s="72"/>
      <c r="BS18" s="911"/>
      <c r="BT18" s="912"/>
      <c r="BU18" s="912"/>
      <c r="BV18" s="912"/>
      <c r="BW18" s="912"/>
      <c r="BX18" s="912"/>
      <c r="BY18" s="912"/>
      <c r="BZ18" s="912"/>
      <c r="CA18" s="912"/>
      <c r="CB18" s="912"/>
      <c r="CC18" s="912"/>
      <c r="CD18" s="912"/>
      <c r="CE18" s="912"/>
      <c r="CF18" s="912"/>
      <c r="CG18" s="913"/>
      <c r="CH18" s="918"/>
      <c r="CI18" s="919"/>
      <c r="CJ18" s="919"/>
      <c r="CK18" s="919"/>
      <c r="CL18" s="929"/>
      <c r="CM18" s="918"/>
      <c r="CN18" s="919"/>
      <c r="CO18" s="919"/>
      <c r="CP18" s="919"/>
      <c r="CQ18" s="929"/>
      <c r="CR18" s="918"/>
      <c r="CS18" s="919"/>
      <c r="CT18" s="919"/>
      <c r="CU18" s="919"/>
      <c r="CV18" s="929"/>
      <c r="CW18" s="918"/>
      <c r="CX18" s="919"/>
      <c r="CY18" s="919"/>
      <c r="CZ18" s="919"/>
      <c r="DA18" s="929"/>
      <c r="DB18" s="918"/>
      <c r="DC18" s="919"/>
      <c r="DD18" s="919"/>
      <c r="DE18" s="919"/>
      <c r="DF18" s="929"/>
      <c r="DG18" s="918"/>
      <c r="DH18" s="919"/>
      <c r="DI18" s="919"/>
      <c r="DJ18" s="919"/>
      <c r="DK18" s="929"/>
      <c r="DL18" s="918"/>
      <c r="DM18" s="919"/>
      <c r="DN18" s="919"/>
      <c r="DO18" s="919"/>
      <c r="DP18" s="929"/>
      <c r="DQ18" s="918"/>
      <c r="DR18" s="919"/>
      <c r="DS18" s="919"/>
      <c r="DT18" s="919"/>
      <c r="DU18" s="929"/>
      <c r="DV18" s="911"/>
      <c r="DW18" s="912"/>
      <c r="DX18" s="912"/>
      <c r="DY18" s="912"/>
      <c r="DZ18" s="930"/>
      <c r="EA18" s="67"/>
    </row>
    <row r="19" spans="1:131" s="47" customFormat="1" ht="26.25" customHeight="1" x14ac:dyDescent="0.15">
      <c r="A19" s="52">
        <v>13</v>
      </c>
      <c r="B19" s="911"/>
      <c r="C19" s="912"/>
      <c r="D19" s="912"/>
      <c r="E19" s="912"/>
      <c r="F19" s="912"/>
      <c r="G19" s="912"/>
      <c r="H19" s="912"/>
      <c r="I19" s="912"/>
      <c r="J19" s="912"/>
      <c r="K19" s="912"/>
      <c r="L19" s="912"/>
      <c r="M19" s="912"/>
      <c r="N19" s="912"/>
      <c r="O19" s="912"/>
      <c r="P19" s="913"/>
      <c r="Q19" s="914"/>
      <c r="R19" s="915"/>
      <c r="S19" s="915"/>
      <c r="T19" s="915"/>
      <c r="U19" s="915"/>
      <c r="V19" s="915"/>
      <c r="W19" s="915"/>
      <c r="X19" s="915"/>
      <c r="Y19" s="915"/>
      <c r="Z19" s="915"/>
      <c r="AA19" s="915"/>
      <c r="AB19" s="915"/>
      <c r="AC19" s="915"/>
      <c r="AD19" s="915"/>
      <c r="AE19" s="921"/>
      <c r="AF19" s="941"/>
      <c r="AG19" s="919"/>
      <c r="AH19" s="919"/>
      <c r="AI19" s="919"/>
      <c r="AJ19" s="942"/>
      <c r="AK19" s="920"/>
      <c r="AL19" s="915"/>
      <c r="AM19" s="915"/>
      <c r="AN19" s="915"/>
      <c r="AO19" s="915"/>
      <c r="AP19" s="915"/>
      <c r="AQ19" s="915"/>
      <c r="AR19" s="915"/>
      <c r="AS19" s="915"/>
      <c r="AT19" s="915"/>
      <c r="AU19" s="916"/>
      <c r="AV19" s="916"/>
      <c r="AW19" s="916"/>
      <c r="AX19" s="916"/>
      <c r="AY19" s="917"/>
      <c r="AZ19" s="56"/>
      <c r="BA19" s="56"/>
      <c r="BB19" s="56"/>
      <c r="BC19" s="56"/>
      <c r="BD19" s="56"/>
      <c r="BE19" s="67"/>
      <c r="BF19" s="67"/>
      <c r="BG19" s="67"/>
      <c r="BH19" s="67"/>
      <c r="BI19" s="67"/>
      <c r="BJ19" s="67"/>
      <c r="BK19" s="67"/>
      <c r="BL19" s="67"/>
      <c r="BM19" s="67"/>
      <c r="BN19" s="67"/>
      <c r="BO19" s="67"/>
      <c r="BP19" s="67"/>
      <c r="BQ19" s="52">
        <v>13</v>
      </c>
      <c r="BR19" s="72"/>
      <c r="BS19" s="911"/>
      <c r="BT19" s="912"/>
      <c r="BU19" s="912"/>
      <c r="BV19" s="912"/>
      <c r="BW19" s="912"/>
      <c r="BX19" s="912"/>
      <c r="BY19" s="912"/>
      <c r="BZ19" s="912"/>
      <c r="CA19" s="912"/>
      <c r="CB19" s="912"/>
      <c r="CC19" s="912"/>
      <c r="CD19" s="912"/>
      <c r="CE19" s="912"/>
      <c r="CF19" s="912"/>
      <c r="CG19" s="913"/>
      <c r="CH19" s="918"/>
      <c r="CI19" s="919"/>
      <c r="CJ19" s="919"/>
      <c r="CK19" s="919"/>
      <c r="CL19" s="929"/>
      <c r="CM19" s="918"/>
      <c r="CN19" s="919"/>
      <c r="CO19" s="919"/>
      <c r="CP19" s="919"/>
      <c r="CQ19" s="929"/>
      <c r="CR19" s="918"/>
      <c r="CS19" s="919"/>
      <c r="CT19" s="919"/>
      <c r="CU19" s="919"/>
      <c r="CV19" s="929"/>
      <c r="CW19" s="918"/>
      <c r="CX19" s="919"/>
      <c r="CY19" s="919"/>
      <c r="CZ19" s="919"/>
      <c r="DA19" s="929"/>
      <c r="DB19" s="918"/>
      <c r="DC19" s="919"/>
      <c r="DD19" s="919"/>
      <c r="DE19" s="919"/>
      <c r="DF19" s="929"/>
      <c r="DG19" s="918"/>
      <c r="DH19" s="919"/>
      <c r="DI19" s="919"/>
      <c r="DJ19" s="919"/>
      <c r="DK19" s="929"/>
      <c r="DL19" s="918"/>
      <c r="DM19" s="919"/>
      <c r="DN19" s="919"/>
      <c r="DO19" s="919"/>
      <c r="DP19" s="929"/>
      <c r="DQ19" s="918"/>
      <c r="DR19" s="919"/>
      <c r="DS19" s="919"/>
      <c r="DT19" s="919"/>
      <c r="DU19" s="929"/>
      <c r="DV19" s="911"/>
      <c r="DW19" s="912"/>
      <c r="DX19" s="912"/>
      <c r="DY19" s="912"/>
      <c r="DZ19" s="930"/>
      <c r="EA19" s="67"/>
    </row>
    <row r="20" spans="1:131" s="47" customFormat="1" ht="26.25" customHeight="1" x14ac:dyDescent="0.15">
      <c r="A20" s="52">
        <v>14</v>
      </c>
      <c r="B20" s="911"/>
      <c r="C20" s="912"/>
      <c r="D20" s="912"/>
      <c r="E20" s="912"/>
      <c r="F20" s="912"/>
      <c r="G20" s="912"/>
      <c r="H20" s="912"/>
      <c r="I20" s="912"/>
      <c r="J20" s="912"/>
      <c r="K20" s="912"/>
      <c r="L20" s="912"/>
      <c r="M20" s="912"/>
      <c r="N20" s="912"/>
      <c r="O20" s="912"/>
      <c r="P20" s="913"/>
      <c r="Q20" s="914"/>
      <c r="R20" s="915"/>
      <c r="S20" s="915"/>
      <c r="T20" s="915"/>
      <c r="U20" s="915"/>
      <c r="V20" s="915"/>
      <c r="W20" s="915"/>
      <c r="X20" s="915"/>
      <c r="Y20" s="915"/>
      <c r="Z20" s="915"/>
      <c r="AA20" s="915"/>
      <c r="AB20" s="915"/>
      <c r="AC20" s="915"/>
      <c r="AD20" s="915"/>
      <c r="AE20" s="921"/>
      <c r="AF20" s="941"/>
      <c r="AG20" s="919"/>
      <c r="AH20" s="919"/>
      <c r="AI20" s="919"/>
      <c r="AJ20" s="942"/>
      <c r="AK20" s="920"/>
      <c r="AL20" s="915"/>
      <c r="AM20" s="915"/>
      <c r="AN20" s="915"/>
      <c r="AO20" s="915"/>
      <c r="AP20" s="915"/>
      <c r="AQ20" s="915"/>
      <c r="AR20" s="915"/>
      <c r="AS20" s="915"/>
      <c r="AT20" s="915"/>
      <c r="AU20" s="916"/>
      <c r="AV20" s="916"/>
      <c r="AW20" s="916"/>
      <c r="AX20" s="916"/>
      <c r="AY20" s="917"/>
      <c r="AZ20" s="56"/>
      <c r="BA20" s="56"/>
      <c r="BB20" s="56"/>
      <c r="BC20" s="56"/>
      <c r="BD20" s="56"/>
      <c r="BE20" s="67"/>
      <c r="BF20" s="67"/>
      <c r="BG20" s="67"/>
      <c r="BH20" s="67"/>
      <c r="BI20" s="67"/>
      <c r="BJ20" s="67"/>
      <c r="BK20" s="67"/>
      <c r="BL20" s="67"/>
      <c r="BM20" s="67"/>
      <c r="BN20" s="67"/>
      <c r="BO20" s="67"/>
      <c r="BP20" s="67"/>
      <c r="BQ20" s="52">
        <v>14</v>
      </c>
      <c r="BR20" s="72"/>
      <c r="BS20" s="911"/>
      <c r="BT20" s="912"/>
      <c r="BU20" s="912"/>
      <c r="BV20" s="912"/>
      <c r="BW20" s="912"/>
      <c r="BX20" s="912"/>
      <c r="BY20" s="912"/>
      <c r="BZ20" s="912"/>
      <c r="CA20" s="912"/>
      <c r="CB20" s="912"/>
      <c r="CC20" s="912"/>
      <c r="CD20" s="912"/>
      <c r="CE20" s="912"/>
      <c r="CF20" s="912"/>
      <c r="CG20" s="913"/>
      <c r="CH20" s="918"/>
      <c r="CI20" s="919"/>
      <c r="CJ20" s="919"/>
      <c r="CK20" s="919"/>
      <c r="CL20" s="929"/>
      <c r="CM20" s="918"/>
      <c r="CN20" s="919"/>
      <c r="CO20" s="919"/>
      <c r="CP20" s="919"/>
      <c r="CQ20" s="929"/>
      <c r="CR20" s="918"/>
      <c r="CS20" s="919"/>
      <c r="CT20" s="919"/>
      <c r="CU20" s="919"/>
      <c r="CV20" s="929"/>
      <c r="CW20" s="918"/>
      <c r="CX20" s="919"/>
      <c r="CY20" s="919"/>
      <c r="CZ20" s="919"/>
      <c r="DA20" s="929"/>
      <c r="DB20" s="918"/>
      <c r="DC20" s="919"/>
      <c r="DD20" s="919"/>
      <c r="DE20" s="919"/>
      <c r="DF20" s="929"/>
      <c r="DG20" s="918"/>
      <c r="DH20" s="919"/>
      <c r="DI20" s="919"/>
      <c r="DJ20" s="919"/>
      <c r="DK20" s="929"/>
      <c r="DL20" s="918"/>
      <c r="DM20" s="919"/>
      <c r="DN20" s="919"/>
      <c r="DO20" s="919"/>
      <c r="DP20" s="929"/>
      <c r="DQ20" s="918"/>
      <c r="DR20" s="919"/>
      <c r="DS20" s="919"/>
      <c r="DT20" s="919"/>
      <c r="DU20" s="929"/>
      <c r="DV20" s="911"/>
      <c r="DW20" s="912"/>
      <c r="DX20" s="912"/>
      <c r="DY20" s="912"/>
      <c r="DZ20" s="930"/>
      <c r="EA20" s="67"/>
    </row>
    <row r="21" spans="1:131" s="47" customFormat="1" ht="26.25" customHeight="1" x14ac:dyDescent="0.15">
      <c r="A21" s="52">
        <v>15</v>
      </c>
      <c r="B21" s="911"/>
      <c r="C21" s="912"/>
      <c r="D21" s="912"/>
      <c r="E21" s="912"/>
      <c r="F21" s="912"/>
      <c r="G21" s="912"/>
      <c r="H21" s="912"/>
      <c r="I21" s="912"/>
      <c r="J21" s="912"/>
      <c r="K21" s="912"/>
      <c r="L21" s="912"/>
      <c r="M21" s="912"/>
      <c r="N21" s="912"/>
      <c r="O21" s="912"/>
      <c r="P21" s="913"/>
      <c r="Q21" s="914"/>
      <c r="R21" s="915"/>
      <c r="S21" s="915"/>
      <c r="T21" s="915"/>
      <c r="U21" s="915"/>
      <c r="V21" s="915"/>
      <c r="W21" s="915"/>
      <c r="X21" s="915"/>
      <c r="Y21" s="915"/>
      <c r="Z21" s="915"/>
      <c r="AA21" s="915"/>
      <c r="AB21" s="915"/>
      <c r="AC21" s="915"/>
      <c r="AD21" s="915"/>
      <c r="AE21" s="921"/>
      <c r="AF21" s="941"/>
      <c r="AG21" s="919"/>
      <c r="AH21" s="919"/>
      <c r="AI21" s="919"/>
      <c r="AJ21" s="942"/>
      <c r="AK21" s="920"/>
      <c r="AL21" s="915"/>
      <c r="AM21" s="915"/>
      <c r="AN21" s="915"/>
      <c r="AO21" s="915"/>
      <c r="AP21" s="915"/>
      <c r="AQ21" s="915"/>
      <c r="AR21" s="915"/>
      <c r="AS21" s="915"/>
      <c r="AT21" s="915"/>
      <c r="AU21" s="916"/>
      <c r="AV21" s="916"/>
      <c r="AW21" s="916"/>
      <c r="AX21" s="916"/>
      <c r="AY21" s="917"/>
      <c r="AZ21" s="56"/>
      <c r="BA21" s="56"/>
      <c r="BB21" s="56"/>
      <c r="BC21" s="56"/>
      <c r="BD21" s="56"/>
      <c r="BE21" s="67"/>
      <c r="BF21" s="67"/>
      <c r="BG21" s="67"/>
      <c r="BH21" s="67"/>
      <c r="BI21" s="67"/>
      <c r="BJ21" s="67"/>
      <c r="BK21" s="67"/>
      <c r="BL21" s="67"/>
      <c r="BM21" s="67"/>
      <c r="BN21" s="67"/>
      <c r="BO21" s="67"/>
      <c r="BP21" s="67"/>
      <c r="BQ21" s="52">
        <v>15</v>
      </c>
      <c r="BR21" s="72"/>
      <c r="BS21" s="911"/>
      <c r="BT21" s="912"/>
      <c r="BU21" s="912"/>
      <c r="BV21" s="912"/>
      <c r="BW21" s="912"/>
      <c r="BX21" s="912"/>
      <c r="BY21" s="912"/>
      <c r="BZ21" s="912"/>
      <c r="CA21" s="912"/>
      <c r="CB21" s="912"/>
      <c r="CC21" s="912"/>
      <c r="CD21" s="912"/>
      <c r="CE21" s="912"/>
      <c r="CF21" s="912"/>
      <c r="CG21" s="913"/>
      <c r="CH21" s="918"/>
      <c r="CI21" s="919"/>
      <c r="CJ21" s="919"/>
      <c r="CK21" s="919"/>
      <c r="CL21" s="929"/>
      <c r="CM21" s="918"/>
      <c r="CN21" s="919"/>
      <c r="CO21" s="919"/>
      <c r="CP21" s="919"/>
      <c r="CQ21" s="929"/>
      <c r="CR21" s="918"/>
      <c r="CS21" s="919"/>
      <c r="CT21" s="919"/>
      <c r="CU21" s="919"/>
      <c r="CV21" s="929"/>
      <c r="CW21" s="918"/>
      <c r="CX21" s="919"/>
      <c r="CY21" s="919"/>
      <c r="CZ21" s="919"/>
      <c r="DA21" s="929"/>
      <c r="DB21" s="918"/>
      <c r="DC21" s="919"/>
      <c r="DD21" s="919"/>
      <c r="DE21" s="919"/>
      <c r="DF21" s="929"/>
      <c r="DG21" s="918"/>
      <c r="DH21" s="919"/>
      <c r="DI21" s="919"/>
      <c r="DJ21" s="919"/>
      <c r="DK21" s="929"/>
      <c r="DL21" s="918"/>
      <c r="DM21" s="919"/>
      <c r="DN21" s="919"/>
      <c r="DO21" s="919"/>
      <c r="DP21" s="929"/>
      <c r="DQ21" s="918"/>
      <c r="DR21" s="919"/>
      <c r="DS21" s="919"/>
      <c r="DT21" s="919"/>
      <c r="DU21" s="929"/>
      <c r="DV21" s="911"/>
      <c r="DW21" s="912"/>
      <c r="DX21" s="912"/>
      <c r="DY21" s="912"/>
      <c r="DZ21" s="930"/>
      <c r="EA21" s="67"/>
    </row>
    <row r="22" spans="1:131" s="47" customFormat="1" ht="26.25" customHeight="1" x14ac:dyDescent="0.15">
      <c r="A22" s="52">
        <v>16</v>
      </c>
      <c r="B22" s="911"/>
      <c r="C22" s="912"/>
      <c r="D22" s="912"/>
      <c r="E22" s="912"/>
      <c r="F22" s="912"/>
      <c r="G22" s="912"/>
      <c r="H22" s="912"/>
      <c r="I22" s="912"/>
      <c r="J22" s="912"/>
      <c r="K22" s="912"/>
      <c r="L22" s="912"/>
      <c r="M22" s="912"/>
      <c r="N22" s="912"/>
      <c r="O22" s="912"/>
      <c r="P22" s="913"/>
      <c r="Q22" s="962"/>
      <c r="R22" s="963"/>
      <c r="S22" s="963"/>
      <c r="T22" s="963"/>
      <c r="U22" s="963"/>
      <c r="V22" s="963"/>
      <c r="W22" s="963"/>
      <c r="X22" s="963"/>
      <c r="Y22" s="963"/>
      <c r="Z22" s="963"/>
      <c r="AA22" s="963"/>
      <c r="AB22" s="963"/>
      <c r="AC22" s="963"/>
      <c r="AD22" s="963"/>
      <c r="AE22" s="964"/>
      <c r="AF22" s="941"/>
      <c r="AG22" s="919"/>
      <c r="AH22" s="919"/>
      <c r="AI22" s="919"/>
      <c r="AJ22" s="942"/>
      <c r="AK22" s="965"/>
      <c r="AL22" s="963"/>
      <c r="AM22" s="963"/>
      <c r="AN22" s="963"/>
      <c r="AO22" s="963"/>
      <c r="AP22" s="963"/>
      <c r="AQ22" s="963"/>
      <c r="AR22" s="963"/>
      <c r="AS22" s="963"/>
      <c r="AT22" s="963"/>
      <c r="AU22" s="966"/>
      <c r="AV22" s="966"/>
      <c r="AW22" s="966"/>
      <c r="AX22" s="966"/>
      <c r="AY22" s="967"/>
      <c r="AZ22" s="946" t="s">
        <v>455</v>
      </c>
      <c r="BA22" s="946"/>
      <c r="BB22" s="946"/>
      <c r="BC22" s="946"/>
      <c r="BD22" s="947"/>
      <c r="BE22" s="67"/>
      <c r="BF22" s="67"/>
      <c r="BG22" s="67"/>
      <c r="BH22" s="67"/>
      <c r="BI22" s="67"/>
      <c r="BJ22" s="67"/>
      <c r="BK22" s="67"/>
      <c r="BL22" s="67"/>
      <c r="BM22" s="67"/>
      <c r="BN22" s="67"/>
      <c r="BO22" s="67"/>
      <c r="BP22" s="67"/>
      <c r="BQ22" s="52">
        <v>16</v>
      </c>
      <c r="BR22" s="72"/>
      <c r="BS22" s="911"/>
      <c r="BT22" s="912"/>
      <c r="BU22" s="912"/>
      <c r="BV22" s="912"/>
      <c r="BW22" s="912"/>
      <c r="BX22" s="912"/>
      <c r="BY22" s="912"/>
      <c r="BZ22" s="912"/>
      <c r="CA22" s="912"/>
      <c r="CB22" s="912"/>
      <c r="CC22" s="912"/>
      <c r="CD22" s="912"/>
      <c r="CE22" s="912"/>
      <c r="CF22" s="912"/>
      <c r="CG22" s="913"/>
      <c r="CH22" s="918"/>
      <c r="CI22" s="919"/>
      <c r="CJ22" s="919"/>
      <c r="CK22" s="919"/>
      <c r="CL22" s="929"/>
      <c r="CM22" s="918"/>
      <c r="CN22" s="919"/>
      <c r="CO22" s="919"/>
      <c r="CP22" s="919"/>
      <c r="CQ22" s="929"/>
      <c r="CR22" s="918"/>
      <c r="CS22" s="919"/>
      <c r="CT22" s="919"/>
      <c r="CU22" s="919"/>
      <c r="CV22" s="929"/>
      <c r="CW22" s="918"/>
      <c r="CX22" s="919"/>
      <c r="CY22" s="919"/>
      <c r="CZ22" s="919"/>
      <c r="DA22" s="929"/>
      <c r="DB22" s="918"/>
      <c r="DC22" s="919"/>
      <c r="DD22" s="919"/>
      <c r="DE22" s="919"/>
      <c r="DF22" s="929"/>
      <c r="DG22" s="918"/>
      <c r="DH22" s="919"/>
      <c r="DI22" s="919"/>
      <c r="DJ22" s="919"/>
      <c r="DK22" s="929"/>
      <c r="DL22" s="918"/>
      <c r="DM22" s="919"/>
      <c r="DN22" s="919"/>
      <c r="DO22" s="919"/>
      <c r="DP22" s="929"/>
      <c r="DQ22" s="918"/>
      <c r="DR22" s="919"/>
      <c r="DS22" s="919"/>
      <c r="DT22" s="919"/>
      <c r="DU22" s="929"/>
      <c r="DV22" s="911"/>
      <c r="DW22" s="912"/>
      <c r="DX22" s="912"/>
      <c r="DY22" s="912"/>
      <c r="DZ22" s="930"/>
      <c r="EA22" s="67"/>
    </row>
    <row r="23" spans="1:131" s="47" customFormat="1" ht="26.25" customHeight="1" x14ac:dyDescent="0.15">
      <c r="A23" s="53" t="s">
        <v>248</v>
      </c>
      <c r="B23" s="889" t="s">
        <v>303</v>
      </c>
      <c r="C23" s="890"/>
      <c r="D23" s="890"/>
      <c r="E23" s="890"/>
      <c r="F23" s="890"/>
      <c r="G23" s="890"/>
      <c r="H23" s="890"/>
      <c r="I23" s="890"/>
      <c r="J23" s="890"/>
      <c r="K23" s="890"/>
      <c r="L23" s="890"/>
      <c r="M23" s="890"/>
      <c r="N23" s="890"/>
      <c r="O23" s="890"/>
      <c r="P23" s="891"/>
      <c r="Q23" s="960">
        <v>12361</v>
      </c>
      <c r="R23" s="901"/>
      <c r="S23" s="901"/>
      <c r="T23" s="901"/>
      <c r="U23" s="901"/>
      <c r="V23" s="901">
        <v>12295</v>
      </c>
      <c r="W23" s="901"/>
      <c r="X23" s="901"/>
      <c r="Y23" s="901"/>
      <c r="Z23" s="901"/>
      <c r="AA23" s="901">
        <v>65</v>
      </c>
      <c r="AB23" s="901"/>
      <c r="AC23" s="901"/>
      <c r="AD23" s="901"/>
      <c r="AE23" s="961"/>
      <c r="AF23" s="932">
        <v>25</v>
      </c>
      <c r="AG23" s="901"/>
      <c r="AH23" s="901"/>
      <c r="AI23" s="901"/>
      <c r="AJ23" s="933"/>
      <c r="AK23" s="934"/>
      <c r="AL23" s="900"/>
      <c r="AM23" s="900"/>
      <c r="AN23" s="900"/>
      <c r="AO23" s="900"/>
      <c r="AP23" s="901">
        <v>12109</v>
      </c>
      <c r="AQ23" s="901"/>
      <c r="AR23" s="901"/>
      <c r="AS23" s="901"/>
      <c r="AT23" s="901"/>
      <c r="AU23" s="902"/>
      <c r="AV23" s="902"/>
      <c r="AW23" s="902"/>
      <c r="AX23" s="902"/>
      <c r="AY23" s="903"/>
      <c r="AZ23" s="936" t="s">
        <v>201</v>
      </c>
      <c r="BA23" s="896"/>
      <c r="BB23" s="896"/>
      <c r="BC23" s="896"/>
      <c r="BD23" s="937"/>
      <c r="BE23" s="67"/>
      <c r="BF23" s="67"/>
      <c r="BG23" s="67"/>
      <c r="BH23" s="67"/>
      <c r="BI23" s="67"/>
      <c r="BJ23" s="67"/>
      <c r="BK23" s="67"/>
      <c r="BL23" s="67"/>
      <c r="BM23" s="67"/>
      <c r="BN23" s="67"/>
      <c r="BO23" s="67"/>
      <c r="BP23" s="67"/>
      <c r="BQ23" s="52">
        <v>17</v>
      </c>
      <c r="BR23" s="72"/>
      <c r="BS23" s="911"/>
      <c r="BT23" s="912"/>
      <c r="BU23" s="912"/>
      <c r="BV23" s="912"/>
      <c r="BW23" s="912"/>
      <c r="BX23" s="912"/>
      <c r="BY23" s="912"/>
      <c r="BZ23" s="912"/>
      <c r="CA23" s="912"/>
      <c r="CB23" s="912"/>
      <c r="CC23" s="912"/>
      <c r="CD23" s="912"/>
      <c r="CE23" s="912"/>
      <c r="CF23" s="912"/>
      <c r="CG23" s="913"/>
      <c r="CH23" s="918"/>
      <c r="CI23" s="919"/>
      <c r="CJ23" s="919"/>
      <c r="CK23" s="919"/>
      <c r="CL23" s="929"/>
      <c r="CM23" s="918"/>
      <c r="CN23" s="919"/>
      <c r="CO23" s="919"/>
      <c r="CP23" s="919"/>
      <c r="CQ23" s="929"/>
      <c r="CR23" s="918"/>
      <c r="CS23" s="919"/>
      <c r="CT23" s="919"/>
      <c r="CU23" s="919"/>
      <c r="CV23" s="929"/>
      <c r="CW23" s="918"/>
      <c r="CX23" s="919"/>
      <c r="CY23" s="919"/>
      <c r="CZ23" s="919"/>
      <c r="DA23" s="929"/>
      <c r="DB23" s="918"/>
      <c r="DC23" s="919"/>
      <c r="DD23" s="919"/>
      <c r="DE23" s="919"/>
      <c r="DF23" s="929"/>
      <c r="DG23" s="918"/>
      <c r="DH23" s="919"/>
      <c r="DI23" s="919"/>
      <c r="DJ23" s="919"/>
      <c r="DK23" s="929"/>
      <c r="DL23" s="918"/>
      <c r="DM23" s="919"/>
      <c r="DN23" s="919"/>
      <c r="DO23" s="919"/>
      <c r="DP23" s="929"/>
      <c r="DQ23" s="918"/>
      <c r="DR23" s="919"/>
      <c r="DS23" s="919"/>
      <c r="DT23" s="919"/>
      <c r="DU23" s="929"/>
      <c r="DV23" s="911"/>
      <c r="DW23" s="912"/>
      <c r="DX23" s="912"/>
      <c r="DY23" s="912"/>
      <c r="DZ23" s="930"/>
      <c r="EA23" s="67"/>
    </row>
    <row r="24" spans="1:131" s="47" customFormat="1" ht="26.25" customHeight="1" x14ac:dyDescent="0.15">
      <c r="A24" s="958" t="s">
        <v>385</v>
      </c>
      <c r="B24" s="958"/>
      <c r="C24" s="958"/>
      <c r="D24" s="958"/>
      <c r="E24" s="958"/>
      <c r="F24" s="958"/>
      <c r="G24" s="958"/>
      <c r="H24" s="958"/>
      <c r="I24" s="958"/>
      <c r="J24" s="958"/>
      <c r="K24" s="958"/>
      <c r="L24" s="958"/>
      <c r="M24" s="958"/>
      <c r="N24" s="958"/>
      <c r="O24" s="958"/>
      <c r="P24" s="958"/>
      <c r="Q24" s="958"/>
      <c r="R24" s="958"/>
      <c r="S24" s="958"/>
      <c r="T24" s="958"/>
      <c r="U24" s="958"/>
      <c r="V24" s="958"/>
      <c r="W24" s="958"/>
      <c r="X24" s="958"/>
      <c r="Y24" s="958"/>
      <c r="Z24" s="958"/>
      <c r="AA24" s="958"/>
      <c r="AB24" s="958"/>
      <c r="AC24" s="958"/>
      <c r="AD24" s="958"/>
      <c r="AE24" s="958"/>
      <c r="AF24" s="958"/>
      <c r="AG24" s="958"/>
      <c r="AH24" s="958"/>
      <c r="AI24" s="958"/>
      <c r="AJ24" s="958"/>
      <c r="AK24" s="958"/>
      <c r="AL24" s="958"/>
      <c r="AM24" s="958"/>
      <c r="AN24" s="958"/>
      <c r="AO24" s="958"/>
      <c r="AP24" s="958"/>
      <c r="AQ24" s="958"/>
      <c r="AR24" s="958"/>
      <c r="AS24" s="958"/>
      <c r="AT24" s="958"/>
      <c r="AU24" s="958"/>
      <c r="AV24" s="958"/>
      <c r="AW24" s="958"/>
      <c r="AX24" s="958"/>
      <c r="AY24" s="958"/>
      <c r="AZ24" s="56"/>
      <c r="BA24" s="56"/>
      <c r="BB24" s="56"/>
      <c r="BC24" s="56"/>
      <c r="BD24" s="56"/>
      <c r="BE24" s="67"/>
      <c r="BF24" s="67"/>
      <c r="BG24" s="67"/>
      <c r="BH24" s="67"/>
      <c r="BI24" s="67"/>
      <c r="BJ24" s="67"/>
      <c r="BK24" s="67"/>
      <c r="BL24" s="67"/>
      <c r="BM24" s="67"/>
      <c r="BN24" s="67"/>
      <c r="BO24" s="67"/>
      <c r="BP24" s="67"/>
      <c r="BQ24" s="52">
        <v>18</v>
      </c>
      <c r="BR24" s="72"/>
      <c r="BS24" s="911"/>
      <c r="BT24" s="912"/>
      <c r="BU24" s="912"/>
      <c r="BV24" s="912"/>
      <c r="BW24" s="912"/>
      <c r="BX24" s="912"/>
      <c r="BY24" s="912"/>
      <c r="BZ24" s="912"/>
      <c r="CA24" s="912"/>
      <c r="CB24" s="912"/>
      <c r="CC24" s="912"/>
      <c r="CD24" s="912"/>
      <c r="CE24" s="912"/>
      <c r="CF24" s="912"/>
      <c r="CG24" s="913"/>
      <c r="CH24" s="918"/>
      <c r="CI24" s="919"/>
      <c r="CJ24" s="919"/>
      <c r="CK24" s="919"/>
      <c r="CL24" s="929"/>
      <c r="CM24" s="918"/>
      <c r="CN24" s="919"/>
      <c r="CO24" s="919"/>
      <c r="CP24" s="919"/>
      <c r="CQ24" s="929"/>
      <c r="CR24" s="918"/>
      <c r="CS24" s="919"/>
      <c r="CT24" s="919"/>
      <c r="CU24" s="919"/>
      <c r="CV24" s="929"/>
      <c r="CW24" s="918"/>
      <c r="CX24" s="919"/>
      <c r="CY24" s="919"/>
      <c r="CZ24" s="919"/>
      <c r="DA24" s="929"/>
      <c r="DB24" s="918"/>
      <c r="DC24" s="919"/>
      <c r="DD24" s="919"/>
      <c r="DE24" s="919"/>
      <c r="DF24" s="929"/>
      <c r="DG24" s="918"/>
      <c r="DH24" s="919"/>
      <c r="DI24" s="919"/>
      <c r="DJ24" s="919"/>
      <c r="DK24" s="929"/>
      <c r="DL24" s="918"/>
      <c r="DM24" s="919"/>
      <c r="DN24" s="919"/>
      <c r="DO24" s="919"/>
      <c r="DP24" s="929"/>
      <c r="DQ24" s="918"/>
      <c r="DR24" s="919"/>
      <c r="DS24" s="919"/>
      <c r="DT24" s="919"/>
      <c r="DU24" s="929"/>
      <c r="DV24" s="911"/>
      <c r="DW24" s="912"/>
      <c r="DX24" s="912"/>
      <c r="DY24" s="912"/>
      <c r="DZ24" s="930"/>
      <c r="EA24" s="67"/>
    </row>
    <row r="25" spans="1:131" ht="26.25" customHeight="1" x14ac:dyDescent="0.15">
      <c r="A25" s="959" t="s">
        <v>415</v>
      </c>
      <c r="B25" s="959"/>
      <c r="C25" s="959"/>
      <c r="D25" s="959"/>
      <c r="E25" s="959"/>
      <c r="F25" s="959"/>
      <c r="G25" s="959"/>
      <c r="H25" s="959"/>
      <c r="I25" s="959"/>
      <c r="J25" s="959"/>
      <c r="K25" s="959"/>
      <c r="L25" s="959"/>
      <c r="M25" s="959"/>
      <c r="N25" s="959"/>
      <c r="O25" s="959"/>
      <c r="P25" s="959"/>
      <c r="Q25" s="959"/>
      <c r="R25" s="959"/>
      <c r="S25" s="959"/>
      <c r="T25" s="959"/>
      <c r="U25" s="959"/>
      <c r="V25" s="959"/>
      <c r="W25" s="959"/>
      <c r="X25" s="959"/>
      <c r="Y25" s="959"/>
      <c r="Z25" s="959"/>
      <c r="AA25" s="959"/>
      <c r="AB25" s="959"/>
      <c r="AC25" s="959"/>
      <c r="AD25" s="959"/>
      <c r="AE25" s="959"/>
      <c r="AF25" s="959"/>
      <c r="AG25" s="959"/>
      <c r="AH25" s="959"/>
      <c r="AI25" s="959"/>
      <c r="AJ25" s="959"/>
      <c r="AK25" s="959"/>
      <c r="AL25" s="959"/>
      <c r="AM25" s="959"/>
      <c r="AN25" s="959"/>
      <c r="AO25" s="959"/>
      <c r="AP25" s="959"/>
      <c r="AQ25" s="959"/>
      <c r="AR25" s="959"/>
      <c r="AS25" s="959"/>
      <c r="AT25" s="959"/>
      <c r="AU25" s="959"/>
      <c r="AV25" s="959"/>
      <c r="AW25" s="959"/>
      <c r="AX25" s="959"/>
      <c r="AY25" s="959"/>
      <c r="AZ25" s="959"/>
      <c r="BA25" s="959"/>
      <c r="BB25" s="959"/>
      <c r="BC25" s="959"/>
      <c r="BD25" s="959"/>
      <c r="BE25" s="959"/>
      <c r="BF25" s="959"/>
      <c r="BG25" s="959"/>
      <c r="BH25" s="959"/>
      <c r="BI25" s="959"/>
      <c r="BJ25" s="56"/>
      <c r="BK25" s="56"/>
      <c r="BL25" s="56"/>
      <c r="BM25" s="56"/>
      <c r="BN25" s="56"/>
      <c r="BO25" s="55"/>
      <c r="BP25" s="55"/>
      <c r="BQ25" s="52">
        <v>19</v>
      </c>
      <c r="BR25" s="72"/>
      <c r="BS25" s="911"/>
      <c r="BT25" s="912"/>
      <c r="BU25" s="912"/>
      <c r="BV25" s="912"/>
      <c r="BW25" s="912"/>
      <c r="BX25" s="912"/>
      <c r="BY25" s="912"/>
      <c r="BZ25" s="912"/>
      <c r="CA25" s="912"/>
      <c r="CB25" s="912"/>
      <c r="CC25" s="912"/>
      <c r="CD25" s="912"/>
      <c r="CE25" s="912"/>
      <c r="CF25" s="912"/>
      <c r="CG25" s="913"/>
      <c r="CH25" s="918"/>
      <c r="CI25" s="919"/>
      <c r="CJ25" s="919"/>
      <c r="CK25" s="919"/>
      <c r="CL25" s="929"/>
      <c r="CM25" s="918"/>
      <c r="CN25" s="919"/>
      <c r="CO25" s="919"/>
      <c r="CP25" s="919"/>
      <c r="CQ25" s="929"/>
      <c r="CR25" s="918"/>
      <c r="CS25" s="919"/>
      <c r="CT25" s="919"/>
      <c r="CU25" s="919"/>
      <c r="CV25" s="929"/>
      <c r="CW25" s="918"/>
      <c r="CX25" s="919"/>
      <c r="CY25" s="919"/>
      <c r="CZ25" s="919"/>
      <c r="DA25" s="929"/>
      <c r="DB25" s="918"/>
      <c r="DC25" s="919"/>
      <c r="DD25" s="919"/>
      <c r="DE25" s="919"/>
      <c r="DF25" s="929"/>
      <c r="DG25" s="918"/>
      <c r="DH25" s="919"/>
      <c r="DI25" s="919"/>
      <c r="DJ25" s="919"/>
      <c r="DK25" s="929"/>
      <c r="DL25" s="918"/>
      <c r="DM25" s="919"/>
      <c r="DN25" s="919"/>
      <c r="DO25" s="919"/>
      <c r="DP25" s="929"/>
      <c r="DQ25" s="918"/>
      <c r="DR25" s="919"/>
      <c r="DS25" s="919"/>
      <c r="DT25" s="919"/>
      <c r="DU25" s="929"/>
      <c r="DV25" s="911"/>
      <c r="DW25" s="912"/>
      <c r="DX25" s="912"/>
      <c r="DY25" s="912"/>
      <c r="DZ25" s="930"/>
      <c r="EA25" s="48"/>
    </row>
    <row r="26" spans="1:131" ht="26.25" customHeight="1" x14ac:dyDescent="0.15">
      <c r="A26" s="657" t="s">
        <v>436</v>
      </c>
      <c r="B26" s="658"/>
      <c r="C26" s="658"/>
      <c r="D26" s="658"/>
      <c r="E26" s="658"/>
      <c r="F26" s="658"/>
      <c r="G26" s="658"/>
      <c r="H26" s="658"/>
      <c r="I26" s="658"/>
      <c r="J26" s="658"/>
      <c r="K26" s="658"/>
      <c r="L26" s="658"/>
      <c r="M26" s="658"/>
      <c r="N26" s="658"/>
      <c r="O26" s="658"/>
      <c r="P26" s="659"/>
      <c r="Q26" s="649" t="s">
        <v>457</v>
      </c>
      <c r="R26" s="650"/>
      <c r="S26" s="650"/>
      <c r="T26" s="650"/>
      <c r="U26" s="651"/>
      <c r="V26" s="649" t="s">
        <v>458</v>
      </c>
      <c r="W26" s="650"/>
      <c r="X26" s="650"/>
      <c r="Y26" s="650"/>
      <c r="Z26" s="651"/>
      <c r="AA26" s="649" t="s">
        <v>459</v>
      </c>
      <c r="AB26" s="650"/>
      <c r="AC26" s="650"/>
      <c r="AD26" s="650"/>
      <c r="AE26" s="650"/>
      <c r="AF26" s="663" t="s">
        <v>243</v>
      </c>
      <c r="AG26" s="664"/>
      <c r="AH26" s="664"/>
      <c r="AI26" s="664"/>
      <c r="AJ26" s="665"/>
      <c r="AK26" s="650" t="s">
        <v>389</v>
      </c>
      <c r="AL26" s="650"/>
      <c r="AM26" s="650"/>
      <c r="AN26" s="650"/>
      <c r="AO26" s="651"/>
      <c r="AP26" s="649" t="s">
        <v>355</v>
      </c>
      <c r="AQ26" s="650"/>
      <c r="AR26" s="650"/>
      <c r="AS26" s="650"/>
      <c r="AT26" s="651"/>
      <c r="AU26" s="649" t="s">
        <v>460</v>
      </c>
      <c r="AV26" s="650"/>
      <c r="AW26" s="650"/>
      <c r="AX26" s="650"/>
      <c r="AY26" s="651"/>
      <c r="AZ26" s="649" t="s">
        <v>461</v>
      </c>
      <c r="BA26" s="650"/>
      <c r="BB26" s="650"/>
      <c r="BC26" s="650"/>
      <c r="BD26" s="651"/>
      <c r="BE26" s="649" t="s">
        <v>443</v>
      </c>
      <c r="BF26" s="650"/>
      <c r="BG26" s="650"/>
      <c r="BH26" s="650"/>
      <c r="BI26" s="655"/>
      <c r="BJ26" s="56"/>
      <c r="BK26" s="56"/>
      <c r="BL26" s="56"/>
      <c r="BM26" s="56"/>
      <c r="BN26" s="56"/>
      <c r="BO26" s="55"/>
      <c r="BP26" s="55"/>
      <c r="BQ26" s="52">
        <v>20</v>
      </c>
      <c r="BR26" s="72"/>
      <c r="BS26" s="911"/>
      <c r="BT26" s="912"/>
      <c r="BU26" s="912"/>
      <c r="BV26" s="912"/>
      <c r="BW26" s="912"/>
      <c r="BX26" s="912"/>
      <c r="BY26" s="912"/>
      <c r="BZ26" s="912"/>
      <c r="CA26" s="912"/>
      <c r="CB26" s="912"/>
      <c r="CC26" s="912"/>
      <c r="CD26" s="912"/>
      <c r="CE26" s="912"/>
      <c r="CF26" s="912"/>
      <c r="CG26" s="913"/>
      <c r="CH26" s="918"/>
      <c r="CI26" s="919"/>
      <c r="CJ26" s="919"/>
      <c r="CK26" s="919"/>
      <c r="CL26" s="929"/>
      <c r="CM26" s="918"/>
      <c r="CN26" s="919"/>
      <c r="CO26" s="919"/>
      <c r="CP26" s="919"/>
      <c r="CQ26" s="929"/>
      <c r="CR26" s="918"/>
      <c r="CS26" s="919"/>
      <c r="CT26" s="919"/>
      <c r="CU26" s="919"/>
      <c r="CV26" s="929"/>
      <c r="CW26" s="918"/>
      <c r="CX26" s="919"/>
      <c r="CY26" s="919"/>
      <c r="CZ26" s="919"/>
      <c r="DA26" s="929"/>
      <c r="DB26" s="918"/>
      <c r="DC26" s="919"/>
      <c r="DD26" s="919"/>
      <c r="DE26" s="919"/>
      <c r="DF26" s="929"/>
      <c r="DG26" s="918"/>
      <c r="DH26" s="919"/>
      <c r="DI26" s="919"/>
      <c r="DJ26" s="919"/>
      <c r="DK26" s="929"/>
      <c r="DL26" s="918"/>
      <c r="DM26" s="919"/>
      <c r="DN26" s="919"/>
      <c r="DO26" s="919"/>
      <c r="DP26" s="929"/>
      <c r="DQ26" s="918"/>
      <c r="DR26" s="919"/>
      <c r="DS26" s="919"/>
      <c r="DT26" s="919"/>
      <c r="DU26" s="929"/>
      <c r="DV26" s="911"/>
      <c r="DW26" s="912"/>
      <c r="DX26" s="912"/>
      <c r="DY26" s="912"/>
      <c r="DZ26" s="930"/>
      <c r="EA26" s="48"/>
    </row>
    <row r="27" spans="1:131" ht="26.25" customHeight="1" x14ac:dyDescent="0.15">
      <c r="A27" s="660"/>
      <c r="B27" s="661"/>
      <c r="C27" s="661"/>
      <c r="D27" s="661"/>
      <c r="E27" s="661"/>
      <c r="F27" s="661"/>
      <c r="G27" s="661"/>
      <c r="H27" s="661"/>
      <c r="I27" s="661"/>
      <c r="J27" s="661"/>
      <c r="K27" s="661"/>
      <c r="L27" s="661"/>
      <c r="M27" s="661"/>
      <c r="N27" s="661"/>
      <c r="O27" s="661"/>
      <c r="P27" s="662"/>
      <c r="Q27" s="652"/>
      <c r="R27" s="653"/>
      <c r="S27" s="653"/>
      <c r="T27" s="653"/>
      <c r="U27" s="654"/>
      <c r="V27" s="652"/>
      <c r="W27" s="653"/>
      <c r="X27" s="653"/>
      <c r="Y27" s="653"/>
      <c r="Z27" s="654"/>
      <c r="AA27" s="652"/>
      <c r="AB27" s="653"/>
      <c r="AC27" s="653"/>
      <c r="AD27" s="653"/>
      <c r="AE27" s="653"/>
      <c r="AF27" s="666"/>
      <c r="AG27" s="667"/>
      <c r="AH27" s="667"/>
      <c r="AI27" s="667"/>
      <c r="AJ27" s="668"/>
      <c r="AK27" s="653"/>
      <c r="AL27" s="653"/>
      <c r="AM27" s="653"/>
      <c r="AN27" s="653"/>
      <c r="AO27" s="654"/>
      <c r="AP27" s="652"/>
      <c r="AQ27" s="653"/>
      <c r="AR27" s="653"/>
      <c r="AS27" s="653"/>
      <c r="AT27" s="654"/>
      <c r="AU27" s="652"/>
      <c r="AV27" s="653"/>
      <c r="AW27" s="653"/>
      <c r="AX27" s="653"/>
      <c r="AY27" s="654"/>
      <c r="AZ27" s="652"/>
      <c r="BA27" s="653"/>
      <c r="BB27" s="653"/>
      <c r="BC27" s="653"/>
      <c r="BD27" s="654"/>
      <c r="BE27" s="652"/>
      <c r="BF27" s="653"/>
      <c r="BG27" s="653"/>
      <c r="BH27" s="653"/>
      <c r="BI27" s="656"/>
      <c r="BJ27" s="56"/>
      <c r="BK27" s="56"/>
      <c r="BL27" s="56"/>
      <c r="BM27" s="56"/>
      <c r="BN27" s="56"/>
      <c r="BO27" s="55"/>
      <c r="BP27" s="55"/>
      <c r="BQ27" s="52">
        <v>21</v>
      </c>
      <c r="BR27" s="72"/>
      <c r="BS27" s="911"/>
      <c r="BT27" s="912"/>
      <c r="BU27" s="912"/>
      <c r="BV27" s="912"/>
      <c r="BW27" s="912"/>
      <c r="BX27" s="912"/>
      <c r="BY27" s="912"/>
      <c r="BZ27" s="912"/>
      <c r="CA27" s="912"/>
      <c r="CB27" s="912"/>
      <c r="CC27" s="912"/>
      <c r="CD27" s="912"/>
      <c r="CE27" s="912"/>
      <c r="CF27" s="912"/>
      <c r="CG27" s="913"/>
      <c r="CH27" s="918"/>
      <c r="CI27" s="919"/>
      <c r="CJ27" s="919"/>
      <c r="CK27" s="919"/>
      <c r="CL27" s="929"/>
      <c r="CM27" s="918"/>
      <c r="CN27" s="919"/>
      <c r="CO27" s="919"/>
      <c r="CP27" s="919"/>
      <c r="CQ27" s="929"/>
      <c r="CR27" s="918"/>
      <c r="CS27" s="919"/>
      <c r="CT27" s="919"/>
      <c r="CU27" s="919"/>
      <c r="CV27" s="929"/>
      <c r="CW27" s="918"/>
      <c r="CX27" s="919"/>
      <c r="CY27" s="919"/>
      <c r="CZ27" s="919"/>
      <c r="DA27" s="929"/>
      <c r="DB27" s="918"/>
      <c r="DC27" s="919"/>
      <c r="DD27" s="919"/>
      <c r="DE27" s="919"/>
      <c r="DF27" s="929"/>
      <c r="DG27" s="918"/>
      <c r="DH27" s="919"/>
      <c r="DI27" s="919"/>
      <c r="DJ27" s="919"/>
      <c r="DK27" s="929"/>
      <c r="DL27" s="918"/>
      <c r="DM27" s="919"/>
      <c r="DN27" s="919"/>
      <c r="DO27" s="919"/>
      <c r="DP27" s="929"/>
      <c r="DQ27" s="918"/>
      <c r="DR27" s="919"/>
      <c r="DS27" s="919"/>
      <c r="DT27" s="919"/>
      <c r="DU27" s="929"/>
      <c r="DV27" s="911"/>
      <c r="DW27" s="912"/>
      <c r="DX27" s="912"/>
      <c r="DY27" s="912"/>
      <c r="DZ27" s="930"/>
      <c r="EA27" s="48"/>
    </row>
    <row r="28" spans="1:131" ht="26.25" customHeight="1" x14ac:dyDescent="0.15">
      <c r="A28" s="54">
        <v>1</v>
      </c>
      <c r="B28" s="922" t="s">
        <v>462</v>
      </c>
      <c r="C28" s="923"/>
      <c r="D28" s="923"/>
      <c r="E28" s="923"/>
      <c r="F28" s="923"/>
      <c r="G28" s="923"/>
      <c r="H28" s="923"/>
      <c r="I28" s="923"/>
      <c r="J28" s="923"/>
      <c r="K28" s="923"/>
      <c r="L28" s="923"/>
      <c r="M28" s="923"/>
      <c r="N28" s="923"/>
      <c r="O28" s="923"/>
      <c r="P28" s="924"/>
      <c r="Q28" s="949">
        <v>2220</v>
      </c>
      <c r="R28" s="950"/>
      <c r="S28" s="950"/>
      <c r="T28" s="950"/>
      <c r="U28" s="950"/>
      <c r="V28" s="950">
        <v>2211</v>
      </c>
      <c r="W28" s="950"/>
      <c r="X28" s="950"/>
      <c r="Y28" s="950"/>
      <c r="Z28" s="950"/>
      <c r="AA28" s="950">
        <v>9</v>
      </c>
      <c r="AB28" s="950"/>
      <c r="AC28" s="950"/>
      <c r="AD28" s="950"/>
      <c r="AE28" s="951"/>
      <c r="AF28" s="952">
        <v>9</v>
      </c>
      <c r="AG28" s="950"/>
      <c r="AH28" s="950"/>
      <c r="AI28" s="950"/>
      <c r="AJ28" s="953"/>
      <c r="AK28" s="954">
        <v>175</v>
      </c>
      <c r="AL28" s="950"/>
      <c r="AM28" s="950"/>
      <c r="AN28" s="950"/>
      <c r="AO28" s="950"/>
      <c r="AP28" s="950" t="s">
        <v>201</v>
      </c>
      <c r="AQ28" s="950"/>
      <c r="AR28" s="950"/>
      <c r="AS28" s="950"/>
      <c r="AT28" s="950"/>
      <c r="AU28" s="950" t="s">
        <v>201</v>
      </c>
      <c r="AV28" s="950"/>
      <c r="AW28" s="950"/>
      <c r="AX28" s="950"/>
      <c r="AY28" s="950"/>
      <c r="AZ28" s="955" t="s">
        <v>201</v>
      </c>
      <c r="BA28" s="955"/>
      <c r="BB28" s="955"/>
      <c r="BC28" s="955"/>
      <c r="BD28" s="955"/>
      <c r="BE28" s="956"/>
      <c r="BF28" s="956"/>
      <c r="BG28" s="956"/>
      <c r="BH28" s="956"/>
      <c r="BI28" s="957"/>
      <c r="BJ28" s="56"/>
      <c r="BK28" s="56"/>
      <c r="BL28" s="56"/>
      <c r="BM28" s="56"/>
      <c r="BN28" s="56"/>
      <c r="BO28" s="55"/>
      <c r="BP28" s="55"/>
      <c r="BQ28" s="52">
        <v>22</v>
      </c>
      <c r="BR28" s="72"/>
      <c r="BS28" s="911"/>
      <c r="BT28" s="912"/>
      <c r="BU28" s="912"/>
      <c r="BV28" s="912"/>
      <c r="BW28" s="912"/>
      <c r="BX28" s="912"/>
      <c r="BY28" s="912"/>
      <c r="BZ28" s="912"/>
      <c r="CA28" s="912"/>
      <c r="CB28" s="912"/>
      <c r="CC28" s="912"/>
      <c r="CD28" s="912"/>
      <c r="CE28" s="912"/>
      <c r="CF28" s="912"/>
      <c r="CG28" s="913"/>
      <c r="CH28" s="918"/>
      <c r="CI28" s="919"/>
      <c r="CJ28" s="919"/>
      <c r="CK28" s="919"/>
      <c r="CL28" s="929"/>
      <c r="CM28" s="918"/>
      <c r="CN28" s="919"/>
      <c r="CO28" s="919"/>
      <c r="CP28" s="919"/>
      <c r="CQ28" s="929"/>
      <c r="CR28" s="918"/>
      <c r="CS28" s="919"/>
      <c r="CT28" s="919"/>
      <c r="CU28" s="919"/>
      <c r="CV28" s="929"/>
      <c r="CW28" s="918"/>
      <c r="CX28" s="919"/>
      <c r="CY28" s="919"/>
      <c r="CZ28" s="919"/>
      <c r="DA28" s="929"/>
      <c r="DB28" s="918"/>
      <c r="DC28" s="919"/>
      <c r="DD28" s="919"/>
      <c r="DE28" s="919"/>
      <c r="DF28" s="929"/>
      <c r="DG28" s="918"/>
      <c r="DH28" s="919"/>
      <c r="DI28" s="919"/>
      <c r="DJ28" s="919"/>
      <c r="DK28" s="929"/>
      <c r="DL28" s="918"/>
      <c r="DM28" s="919"/>
      <c r="DN28" s="919"/>
      <c r="DO28" s="919"/>
      <c r="DP28" s="929"/>
      <c r="DQ28" s="918"/>
      <c r="DR28" s="919"/>
      <c r="DS28" s="919"/>
      <c r="DT28" s="919"/>
      <c r="DU28" s="929"/>
      <c r="DV28" s="911"/>
      <c r="DW28" s="912"/>
      <c r="DX28" s="912"/>
      <c r="DY28" s="912"/>
      <c r="DZ28" s="930"/>
      <c r="EA28" s="48"/>
    </row>
    <row r="29" spans="1:131" ht="26.25" customHeight="1" x14ac:dyDescent="0.15">
      <c r="A29" s="54">
        <v>2</v>
      </c>
      <c r="B29" s="911" t="s">
        <v>29</v>
      </c>
      <c r="C29" s="912"/>
      <c r="D29" s="912"/>
      <c r="E29" s="912"/>
      <c r="F29" s="912"/>
      <c r="G29" s="912"/>
      <c r="H29" s="912"/>
      <c r="I29" s="912"/>
      <c r="J29" s="912"/>
      <c r="K29" s="912"/>
      <c r="L29" s="912"/>
      <c r="M29" s="912"/>
      <c r="N29" s="912"/>
      <c r="O29" s="912"/>
      <c r="P29" s="913"/>
      <c r="Q29" s="914">
        <v>95</v>
      </c>
      <c r="R29" s="915"/>
      <c r="S29" s="915"/>
      <c r="T29" s="915"/>
      <c r="U29" s="915"/>
      <c r="V29" s="915">
        <v>95</v>
      </c>
      <c r="W29" s="915"/>
      <c r="X29" s="915"/>
      <c r="Y29" s="915"/>
      <c r="Z29" s="915"/>
      <c r="AA29" s="915" t="s">
        <v>201</v>
      </c>
      <c r="AB29" s="915"/>
      <c r="AC29" s="915"/>
      <c r="AD29" s="915"/>
      <c r="AE29" s="921"/>
      <c r="AF29" s="941" t="s">
        <v>201</v>
      </c>
      <c r="AG29" s="919"/>
      <c r="AH29" s="919"/>
      <c r="AI29" s="919"/>
      <c r="AJ29" s="942"/>
      <c r="AK29" s="920">
        <v>21</v>
      </c>
      <c r="AL29" s="915"/>
      <c r="AM29" s="915"/>
      <c r="AN29" s="915"/>
      <c r="AO29" s="915"/>
      <c r="AP29" s="915" t="s">
        <v>201</v>
      </c>
      <c r="AQ29" s="915"/>
      <c r="AR29" s="915"/>
      <c r="AS29" s="915"/>
      <c r="AT29" s="915"/>
      <c r="AU29" s="915" t="s">
        <v>201</v>
      </c>
      <c r="AV29" s="915"/>
      <c r="AW29" s="915"/>
      <c r="AX29" s="915"/>
      <c r="AY29" s="915"/>
      <c r="AZ29" s="948" t="s">
        <v>201</v>
      </c>
      <c r="BA29" s="948"/>
      <c r="BB29" s="948"/>
      <c r="BC29" s="948"/>
      <c r="BD29" s="948"/>
      <c r="BE29" s="916"/>
      <c r="BF29" s="916"/>
      <c r="BG29" s="916"/>
      <c r="BH29" s="916"/>
      <c r="BI29" s="917"/>
      <c r="BJ29" s="56"/>
      <c r="BK29" s="56"/>
      <c r="BL29" s="56"/>
      <c r="BM29" s="56"/>
      <c r="BN29" s="56"/>
      <c r="BO29" s="55"/>
      <c r="BP29" s="55"/>
      <c r="BQ29" s="52">
        <v>23</v>
      </c>
      <c r="BR29" s="72"/>
      <c r="BS29" s="911"/>
      <c r="BT29" s="912"/>
      <c r="BU29" s="912"/>
      <c r="BV29" s="912"/>
      <c r="BW29" s="912"/>
      <c r="BX29" s="912"/>
      <c r="BY29" s="912"/>
      <c r="BZ29" s="912"/>
      <c r="CA29" s="912"/>
      <c r="CB29" s="912"/>
      <c r="CC29" s="912"/>
      <c r="CD29" s="912"/>
      <c r="CE29" s="912"/>
      <c r="CF29" s="912"/>
      <c r="CG29" s="913"/>
      <c r="CH29" s="918"/>
      <c r="CI29" s="919"/>
      <c r="CJ29" s="919"/>
      <c r="CK29" s="919"/>
      <c r="CL29" s="929"/>
      <c r="CM29" s="918"/>
      <c r="CN29" s="919"/>
      <c r="CO29" s="919"/>
      <c r="CP29" s="919"/>
      <c r="CQ29" s="929"/>
      <c r="CR29" s="918"/>
      <c r="CS29" s="919"/>
      <c r="CT29" s="919"/>
      <c r="CU29" s="919"/>
      <c r="CV29" s="929"/>
      <c r="CW29" s="918"/>
      <c r="CX29" s="919"/>
      <c r="CY29" s="919"/>
      <c r="CZ29" s="919"/>
      <c r="DA29" s="929"/>
      <c r="DB29" s="918"/>
      <c r="DC29" s="919"/>
      <c r="DD29" s="919"/>
      <c r="DE29" s="919"/>
      <c r="DF29" s="929"/>
      <c r="DG29" s="918"/>
      <c r="DH29" s="919"/>
      <c r="DI29" s="919"/>
      <c r="DJ29" s="919"/>
      <c r="DK29" s="929"/>
      <c r="DL29" s="918"/>
      <c r="DM29" s="919"/>
      <c r="DN29" s="919"/>
      <c r="DO29" s="919"/>
      <c r="DP29" s="929"/>
      <c r="DQ29" s="918"/>
      <c r="DR29" s="919"/>
      <c r="DS29" s="919"/>
      <c r="DT29" s="919"/>
      <c r="DU29" s="929"/>
      <c r="DV29" s="911"/>
      <c r="DW29" s="912"/>
      <c r="DX29" s="912"/>
      <c r="DY29" s="912"/>
      <c r="DZ29" s="930"/>
      <c r="EA29" s="48"/>
    </row>
    <row r="30" spans="1:131" ht="26.25" customHeight="1" x14ac:dyDescent="0.15">
      <c r="A30" s="54">
        <v>3</v>
      </c>
      <c r="B30" s="911" t="s">
        <v>25</v>
      </c>
      <c r="C30" s="912"/>
      <c r="D30" s="912"/>
      <c r="E30" s="912"/>
      <c r="F30" s="912"/>
      <c r="G30" s="912"/>
      <c r="H30" s="912"/>
      <c r="I30" s="912"/>
      <c r="J30" s="912"/>
      <c r="K30" s="912"/>
      <c r="L30" s="912"/>
      <c r="M30" s="912"/>
      <c r="N30" s="912"/>
      <c r="O30" s="912"/>
      <c r="P30" s="913"/>
      <c r="Q30" s="914">
        <v>2957</v>
      </c>
      <c r="R30" s="915"/>
      <c r="S30" s="915"/>
      <c r="T30" s="915"/>
      <c r="U30" s="915"/>
      <c r="V30" s="915">
        <v>2922</v>
      </c>
      <c r="W30" s="915"/>
      <c r="X30" s="915"/>
      <c r="Y30" s="915"/>
      <c r="Z30" s="915"/>
      <c r="AA30" s="915">
        <v>36</v>
      </c>
      <c r="AB30" s="915"/>
      <c r="AC30" s="915"/>
      <c r="AD30" s="915"/>
      <c r="AE30" s="921"/>
      <c r="AF30" s="941">
        <v>36</v>
      </c>
      <c r="AG30" s="919"/>
      <c r="AH30" s="919"/>
      <c r="AI30" s="919"/>
      <c r="AJ30" s="942"/>
      <c r="AK30" s="920">
        <v>461</v>
      </c>
      <c r="AL30" s="915"/>
      <c r="AM30" s="915"/>
      <c r="AN30" s="915"/>
      <c r="AO30" s="915"/>
      <c r="AP30" s="915" t="s">
        <v>201</v>
      </c>
      <c r="AQ30" s="915"/>
      <c r="AR30" s="915"/>
      <c r="AS30" s="915"/>
      <c r="AT30" s="915"/>
      <c r="AU30" s="915" t="s">
        <v>201</v>
      </c>
      <c r="AV30" s="915"/>
      <c r="AW30" s="915"/>
      <c r="AX30" s="915"/>
      <c r="AY30" s="915"/>
      <c r="AZ30" s="948" t="s">
        <v>201</v>
      </c>
      <c r="BA30" s="948"/>
      <c r="BB30" s="948"/>
      <c r="BC30" s="948"/>
      <c r="BD30" s="948"/>
      <c r="BE30" s="916"/>
      <c r="BF30" s="916"/>
      <c r="BG30" s="916"/>
      <c r="BH30" s="916"/>
      <c r="BI30" s="917"/>
      <c r="BJ30" s="56"/>
      <c r="BK30" s="56"/>
      <c r="BL30" s="56"/>
      <c r="BM30" s="56"/>
      <c r="BN30" s="56"/>
      <c r="BO30" s="55"/>
      <c r="BP30" s="55"/>
      <c r="BQ30" s="52">
        <v>24</v>
      </c>
      <c r="BR30" s="72"/>
      <c r="BS30" s="911"/>
      <c r="BT30" s="912"/>
      <c r="BU30" s="912"/>
      <c r="BV30" s="912"/>
      <c r="BW30" s="912"/>
      <c r="BX30" s="912"/>
      <c r="BY30" s="912"/>
      <c r="BZ30" s="912"/>
      <c r="CA30" s="912"/>
      <c r="CB30" s="912"/>
      <c r="CC30" s="912"/>
      <c r="CD30" s="912"/>
      <c r="CE30" s="912"/>
      <c r="CF30" s="912"/>
      <c r="CG30" s="913"/>
      <c r="CH30" s="918"/>
      <c r="CI30" s="919"/>
      <c r="CJ30" s="919"/>
      <c r="CK30" s="919"/>
      <c r="CL30" s="929"/>
      <c r="CM30" s="918"/>
      <c r="CN30" s="919"/>
      <c r="CO30" s="919"/>
      <c r="CP30" s="919"/>
      <c r="CQ30" s="929"/>
      <c r="CR30" s="918"/>
      <c r="CS30" s="919"/>
      <c r="CT30" s="919"/>
      <c r="CU30" s="919"/>
      <c r="CV30" s="929"/>
      <c r="CW30" s="918"/>
      <c r="CX30" s="919"/>
      <c r="CY30" s="919"/>
      <c r="CZ30" s="919"/>
      <c r="DA30" s="929"/>
      <c r="DB30" s="918"/>
      <c r="DC30" s="919"/>
      <c r="DD30" s="919"/>
      <c r="DE30" s="919"/>
      <c r="DF30" s="929"/>
      <c r="DG30" s="918"/>
      <c r="DH30" s="919"/>
      <c r="DI30" s="919"/>
      <c r="DJ30" s="919"/>
      <c r="DK30" s="929"/>
      <c r="DL30" s="918"/>
      <c r="DM30" s="919"/>
      <c r="DN30" s="919"/>
      <c r="DO30" s="919"/>
      <c r="DP30" s="929"/>
      <c r="DQ30" s="918"/>
      <c r="DR30" s="919"/>
      <c r="DS30" s="919"/>
      <c r="DT30" s="919"/>
      <c r="DU30" s="929"/>
      <c r="DV30" s="911"/>
      <c r="DW30" s="912"/>
      <c r="DX30" s="912"/>
      <c r="DY30" s="912"/>
      <c r="DZ30" s="930"/>
      <c r="EA30" s="48"/>
    </row>
    <row r="31" spans="1:131" ht="26.25" customHeight="1" x14ac:dyDescent="0.15">
      <c r="A31" s="54">
        <v>4</v>
      </c>
      <c r="B31" s="911" t="s">
        <v>463</v>
      </c>
      <c r="C31" s="912"/>
      <c r="D31" s="912"/>
      <c r="E31" s="912"/>
      <c r="F31" s="912"/>
      <c r="G31" s="912"/>
      <c r="H31" s="912"/>
      <c r="I31" s="912"/>
      <c r="J31" s="912"/>
      <c r="K31" s="912"/>
      <c r="L31" s="912"/>
      <c r="M31" s="912"/>
      <c r="N31" s="912"/>
      <c r="O31" s="912"/>
      <c r="P31" s="913"/>
      <c r="Q31" s="914">
        <v>15</v>
      </c>
      <c r="R31" s="915"/>
      <c r="S31" s="915"/>
      <c r="T31" s="915"/>
      <c r="U31" s="915"/>
      <c r="V31" s="915">
        <v>10</v>
      </c>
      <c r="W31" s="915"/>
      <c r="X31" s="915"/>
      <c r="Y31" s="915"/>
      <c r="Z31" s="915"/>
      <c r="AA31" s="915">
        <v>5</v>
      </c>
      <c r="AB31" s="915"/>
      <c r="AC31" s="915"/>
      <c r="AD31" s="915"/>
      <c r="AE31" s="921"/>
      <c r="AF31" s="941">
        <v>5</v>
      </c>
      <c r="AG31" s="919"/>
      <c r="AH31" s="919"/>
      <c r="AI31" s="919"/>
      <c r="AJ31" s="942"/>
      <c r="AK31" s="920" t="s">
        <v>201</v>
      </c>
      <c r="AL31" s="915"/>
      <c r="AM31" s="915"/>
      <c r="AN31" s="915"/>
      <c r="AO31" s="915"/>
      <c r="AP31" s="915" t="s">
        <v>201</v>
      </c>
      <c r="AQ31" s="915"/>
      <c r="AR31" s="915"/>
      <c r="AS31" s="915"/>
      <c r="AT31" s="915"/>
      <c r="AU31" s="915" t="s">
        <v>201</v>
      </c>
      <c r="AV31" s="915"/>
      <c r="AW31" s="915"/>
      <c r="AX31" s="915"/>
      <c r="AY31" s="915"/>
      <c r="AZ31" s="948" t="s">
        <v>201</v>
      </c>
      <c r="BA31" s="948"/>
      <c r="BB31" s="948"/>
      <c r="BC31" s="948"/>
      <c r="BD31" s="948"/>
      <c r="BE31" s="916"/>
      <c r="BF31" s="916"/>
      <c r="BG31" s="916"/>
      <c r="BH31" s="916"/>
      <c r="BI31" s="917"/>
      <c r="BJ31" s="56"/>
      <c r="BK31" s="56"/>
      <c r="BL31" s="56"/>
      <c r="BM31" s="56"/>
      <c r="BN31" s="56"/>
      <c r="BO31" s="55"/>
      <c r="BP31" s="55"/>
      <c r="BQ31" s="52">
        <v>25</v>
      </c>
      <c r="BR31" s="72"/>
      <c r="BS31" s="911"/>
      <c r="BT31" s="912"/>
      <c r="BU31" s="912"/>
      <c r="BV31" s="912"/>
      <c r="BW31" s="912"/>
      <c r="BX31" s="912"/>
      <c r="BY31" s="912"/>
      <c r="BZ31" s="912"/>
      <c r="CA31" s="912"/>
      <c r="CB31" s="912"/>
      <c r="CC31" s="912"/>
      <c r="CD31" s="912"/>
      <c r="CE31" s="912"/>
      <c r="CF31" s="912"/>
      <c r="CG31" s="913"/>
      <c r="CH31" s="918"/>
      <c r="CI31" s="919"/>
      <c r="CJ31" s="919"/>
      <c r="CK31" s="919"/>
      <c r="CL31" s="929"/>
      <c r="CM31" s="918"/>
      <c r="CN31" s="919"/>
      <c r="CO31" s="919"/>
      <c r="CP31" s="919"/>
      <c r="CQ31" s="929"/>
      <c r="CR31" s="918"/>
      <c r="CS31" s="919"/>
      <c r="CT31" s="919"/>
      <c r="CU31" s="919"/>
      <c r="CV31" s="929"/>
      <c r="CW31" s="918"/>
      <c r="CX31" s="919"/>
      <c r="CY31" s="919"/>
      <c r="CZ31" s="919"/>
      <c r="DA31" s="929"/>
      <c r="DB31" s="918"/>
      <c r="DC31" s="919"/>
      <c r="DD31" s="919"/>
      <c r="DE31" s="919"/>
      <c r="DF31" s="929"/>
      <c r="DG31" s="918"/>
      <c r="DH31" s="919"/>
      <c r="DI31" s="919"/>
      <c r="DJ31" s="919"/>
      <c r="DK31" s="929"/>
      <c r="DL31" s="918"/>
      <c r="DM31" s="919"/>
      <c r="DN31" s="919"/>
      <c r="DO31" s="919"/>
      <c r="DP31" s="929"/>
      <c r="DQ31" s="918"/>
      <c r="DR31" s="919"/>
      <c r="DS31" s="919"/>
      <c r="DT31" s="919"/>
      <c r="DU31" s="929"/>
      <c r="DV31" s="911"/>
      <c r="DW31" s="912"/>
      <c r="DX31" s="912"/>
      <c r="DY31" s="912"/>
      <c r="DZ31" s="930"/>
      <c r="EA31" s="48"/>
    </row>
    <row r="32" spans="1:131" ht="26.25" customHeight="1" x14ac:dyDescent="0.15">
      <c r="A32" s="54">
        <v>5</v>
      </c>
      <c r="B32" s="911" t="s">
        <v>225</v>
      </c>
      <c r="C32" s="912"/>
      <c r="D32" s="912"/>
      <c r="E32" s="912"/>
      <c r="F32" s="912"/>
      <c r="G32" s="912"/>
      <c r="H32" s="912"/>
      <c r="I32" s="912"/>
      <c r="J32" s="912"/>
      <c r="K32" s="912"/>
      <c r="L32" s="912"/>
      <c r="M32" s="912"/>
      <c r="N32" s="912"/>
      <c r="O32" s="912"/>
      <c r="P32" s="913"/>
      <c r="Q32" s="914">
        <v>368</v>
      </c>
      <c r="R32" s="915"/>
      <c r="S32" s="915"/>
      <c r="T32" s="915"/>
      <c r="U32" s="915"/>
      <c r="V32" s="915">
        <v>362</v>
      </c>
      <c r="W32" s="915"/>
      <c r="X32" s="915"/>
      <c r="Y32" s="915"/>
      <c r="Z32" s="915"/>
      <c r="AA32" s="915">
        <v>6</v>
      </c>
      <c r="AB32" s="915"/>
      <c r="AC32" s="915"/>
      <c r="AD32" s="915"/>
      <c r="AE32" s="921"/>
      <c r="AF32" s="941">
        <v>6</v>
      </c>
      <c r="AG32" s="919"/>
      <c r="AH32" s="919"/>
      <c r="AI32" s="919"/>
      <c r="AJ32" s="942"/>
      <c r="AK32" s="920">
        <v>134</v>
      </c>
      <c r="AL32" s="915"/>
      <c r="AM32" s="915"/>
      <c r="AN32" s="915"/>
      <c r="AO32" s="915"/>
      <c r="AP32" s="915" t="s">
        <v>201</v>
      </c>
      <c r="AQ32" s="915"/>
      <c r="AR32" s="915"/>
      <c r="AS32" s="915"/>
      <c r="AT32" s="915"/>
      <c r="AU32" s="915" t="s">
        <v>201</v>
      </c>
      <c r="AV32" s="915"/>
      <c r="AW32" s="915"/>
      <c r="AX32" s="915"/>
      <c r="AY32" s="915"/>
      <c r="AZ32" s="948" t="s">
        <v>201</v>
      </c>
      <c r="BA32" s="948"/>
      <c r="BB32" s="948"/>
      <c r="BC32" s="948"/>
      <c r="BD32" s="948"/>
      <c r="BE32" s="916"/>
      <c r="BF32" s="916"/>
      <c r="BG32" s="916"/>
      <c r="BH32" s="916"/>
      <c r="BI32" s="917"/>
      <c r="BJ32" s="56"/>
      <c r="BK32" s="56"/>
      <c r="BL32" s="56"/>
      <c r="BM32" s="56"/>
      <c r="BN32" s="56"/>
      <c r="BO32" s="55"/>
      <c r="BP32" s="55"/>
      <c r="BQ32" s="52">
        <v>26</v>
      </c>
      <c r="BR32" s="72"/>
      <c r="BS32" s="911"/>
      <c r="BT32" s="912"/>
      <c r="BU32" s="912"/>
      <c r="BV32" s="912"/>
      <c r="BW32" s="912"/>
      <c r="BX32" s="912"/>
      <c r="BY32" s="912"/>
      <c r="BZ32" s="912"/>
      <c r="CA32" s="912"/>
      <c r="CB32" s="912"/>
      <c r="CC32" s="912"/>
      <c r="CD32" s="912"/>
      <c r="CE32" s="912"/>
      <c r="CF32" s="912"/>
      <c r="CG32" s="913"/>
      <c r="CH32" s="918"/>
      <c r="CI32" s="919"/>
      <c r="CJ32" s="919"/>
      <c r="CK32" s="919"/>
      <c r="CL32" s="929"/>
      <c r="CM32" s="918"/>
      <c r="CN32" s="919"/>
      <c r="CO32" s="919"/>
      <c r="CP32" s="919"/>
      <c r="CQ32" s="929"/>
      <c r="CR32" s="918"/>
      <c r="CS32" s="919"/>
      <c r="CT32" s="919"/>
      <c r="CU32" s="919"/>
      <c r="CV32" s="929"/>
      <c r="CW32" s="918"/>
      <c r="CX32" s="919"/>
      <c r="CY32" s="919"/>
      <c r="CZ32" s="919"/>
      <c r="DA32" s="929"/>
      <c r="DB32" s="918"/>
      <c r="DC32" s="919"/>
      <c r="DD32" s="919"/>
      <c r="DE32" s="919"/>
      <c r="DF32" s="929"/>
      <c r="DG32" s="918"/>
      <c r="DH32" s="919"/>
      <c r="DI32" s="919"/>
      <c r="DJ32" s="919"/>
      <c r="DK32" s="929"/>
      <c r="DL32" s="918"/>
      <c r="DM32" s="919"/>
      <c r="DN32" s="919"/>
      <c r="DO32" s="919"/>
      <c r="DP32" s="929"/>
      <c r="DQ32" s="918"/>
      <c r="DR32" s="919"/>
      <c r="DS32" s="919"/>
      <c r="DT32" s="919"/>
      <c r="DU32" s="929"/>
      <c r="DV32" s="911"/>
      <c r="DW32" s="912"/>
      <c r="DX32" s="912"/>
      <c r="DY32" s="912"/>
      <c r="DZ32" s="930"/>
      <c r="EA32" s="48"/>
    </row>
    <row r="33" spans="1:131" ht="26.25" customHeight="1" x14ac:dyDescent="0.15">
      <c r="A33" s="54">
        <v>6</v>
      </c>
      <c r="B33" s="911" t="s">
        <v>464</v>
      </c>
      <c r="C33" s="912"/>
      <c r="D33" s="912"/>
      <c r="E33" s="912"/>
      <c r="F33" s="912"/>
      <c r="G33" s="912"/>
      <c r="H33" s="912"/>
      <c r="I33" s="912"/>
      <c r="J33" s="912"/>
      <c r="K33" s="912"/>
      <c r="L33" s="912"/>
      <c r="M33" s="912"/>
      <c r="N33" s="912"/>
      <c r="O33" s="912"/>
      <c r="P33" s="913"/>
      <c r="Q33" s="914">
        <v>775</v>
      </c>
      <c r="R33" s="915"/>
      <c r="S33" s="915"/>
      <c r="T33" s="915"/>
      <c r="U33" s="915"/>
      <c r="V33" s="915">
        <v>661</v>
      </c>
      <c r="W33" s="915"/>
      <c r="X33" s="915"/>
      <c r="Y33" s="915"/>
      <c r="Z33" s="915"/>
      <c r="AA33" s="915">
        <v>114</v>
      </c>
      <c r="AB33" s="915"/>
      <c r="AC33" s="915"/>
      <c r="AD33" s="915"/>
      <c r="AE33" s="921"/>
      <c r="AF33" s="941">
        <v>644</v>
      </c>
      <c r="AG33" s="919"/>
      <c r="AH33" s="919"/>
      <c r="AI33" s="919"/>
      <c r="AJ33" s="942"/>
      <c r="AK33" s="920">
        <v>246</v>
      </c>
      <c r="AL33" s="915"/>
      <c r="AM33" s="915"/>
      <c r="AN33" s="915"/>
      <c r="AO33" s="915"/>
      <c r="AP33" s="915">
        <v>4841</v>
      </c>
      <c r="AQ33" s="915"/>
      <c r="AR33" s="915"/>
      <c r="AS33" s="915"/>
      <c r="AT33" s="915"/>
      <c r="AU33" s="915">
        <v>2367</v>
      </c>
      <c r="AV33" s="915"/>
      <c r="AW33" s="915"/>
      <c r="AX33" s="915"/>
      <c r="AY33" s="915"/>
      <c r="AZ33" s="948" t="s">
        <v>201</v>
      </c>
      <c r="BA33" s="948"/>
      <c r="BB33" s="948"/>
      <c r="BC33" s="948"/>
      <c r="BD33" s="948"/>
      <c r="BE33" s="916" t="s">
        <v>141</v>
      </c>
      <c r="BF33" s="916"/>
      <c r="BG33" s="916"/>
      <c r="BH33" s="916"/>
      <c r="BI33" s="917"/>
      <c r="BJ33" s="56"/>
      <c r="BK33" s="56"/>
      <c r="BL33" s="56"/>
      <c r="BM33" s="56"/>
      <c r="BN33" s="56"/>
      <c r="BO33" s="55"/>
      <c r="BP33" s="55"/>
      <c r="BQ33" s="52">
        <v>27</v>
      </c>
      <c r="BR33" s="72"/>
      <c r="BS33" s="911"/>
      <c r="BT33" s="912"/>
      <c r="BU33" s="912"/>
      <c r="BV33" s="912"/>
      <c r="BW33" s="912"/>
      <c r="BX33" s="912"/>
      <c r="BY33" s="912"/>
      <c r="BZ33" s="912"/>
      <c r="CA33" s="912"/>
      <c r="CB33" s="912"/>
      <c r="CC33" s="912"/>
      <c r="CD33" s="912"/>
      <c r="CE33" s="912"/>
      <c r="CF33" s="912"/>
      <c r="CG33" s="913"/>
      <c r="CH33" s="918"/>
      <c r="CI33" s="919"/>
      <c r="CJ33" s="919"/>
      <c r="CK33" s="919"/>
      <c r="CL33" s="929"/>
      <c r="CM33" s="918"/>
      <c r="CN33" s="919"/>
      <c r="CO33" s="919"/>
      <c r="CP33" s="919"/>
      <c r="CQ33" s="929"/>
      <c r="CR33" s="918"/>
      <c r="CS33" s="919"/>
      <c r="CT33" s="919"/>
      <c r="CU33" s="919"/>
      <c r="CV33" s="929"/>
      <c r="CW33" s="918"/>
      <c r="CX33" s="919"/>
      <c r="CY33" s="919"/>
      <c r="CZ33" s="919"/>
      <c r="DA33" s="929"/>
      <c r="DB33" s="918"/>
      <c r="DC33" s="919"/>
      <c r="DD33" s="919"/>
      <c r="DE33" s="919"/>
      <c r="DF33" s="929"/>
      <c r="DG33" s="918"/>
      <c r="DH33" s="919"/>
      <c r="DI33" s="919"/>
      <c r="DJ33" s="919"/>
      <c r="DK33" s="929"/>
      <c r="DL33" s="918"/>
      <c r="DM33" s="919"/>
      <c r="DN33" s="919"/>
      <c r="DO33" s="919"/>
      <c r="DP33" s="929"/>
      <c r="DQ33" s="918"/>
      <c r="DR33" s="919"/>
      <c r="DS33" s="919"/>
      <c r="DT33" s="919"/>
      <c r="DU33" s="929"/>
      <c r="DV33" s="911"/>
      <c r="DW33" s="912"/>
      <c r="DX33" s="912"/>
      <c r="DY33" s="912"/>
      <c r="DZ33" s="930"/>
      <c r="EA33" s="48"/>
    </row>
    <row r="34" spans="1:131" ht="26.25" customHeight="1" x14ac:dyDescent="0.15">
      <c r="A34" s="54">
        <v>7</v>
      </c>
      <c r="B34" s="911" t="s">
        <v>377</v>
      </c>
      <c r="C34" s="912"/>
      <c r="D34" s="912"/>
      <c r="E34" s="912"/>
      <c r="F34" s="912"/>
      <c r="G34" s="912"/>
      <c r="H34" s="912"/>
      <c r="I34" s="912"/>
      <c r="J34" s="912"/>
      <c r="K34" s="912"/>
      <c r="L34" s="912"/>
      <c r="M34" s="912"/>
      <c r="N34" s="912"/>
      <c r="O34" s="912"/>
      <c r="P34" s="913"/>
      <c r="Q34" s="914">
        <v>1538</v>
      </c>
      <c r="R34" s="915"/>
      <c r="S34" s="915"/>
      <c r="T34" s="915"/>
      <c r="U34" s="915"/>
      <c r="V34" s="915">
        <v>1485</v>
      </c>
      <c r="W34" s="915"/>
      <c r="X34" s="915"/>
      <c r="Y34" s="915"/>
      <c r="Z34" s="915"/>
      <c r="AA34" s="915">
        <v>54</v>
      </c>
      <c r="AB34" s="915"/>
      <c r="AC34" s="915"/>
      <c r="AD34" s="915"/>
      <c r="AE34" s="921"/>
      <c r="AF34" s="941">
        <v>54</v>
      </c>
      <c r="AG34" s="919"/>
      <c r="AH34" s="919"/>
      <c r="AI34" s="919"/>
      <c r="AJ34" s="942"/>
      <c r="AK34" s="920">
        <v>945</v>
      </c>
      <c r="AL34" s="915"/>
      <c r="AM34" s="915"/>
      <c r="AN34" s="915"/>
      <c r="AO34" s="915"/>
      <c r="AP34" s="915">
        <v>6465</v>
      </c>
      <c r="AQ34" s="915"/>
      <c r="AR34" s="915"/>
      <c r="AS34" s="915"/>
      <c r="AT34" s="915"/>
      <c r="AU34" s="915">
        <v>6374</v>
      </c>
      <c r="AV34" s="915"/>
      <c r="AW34" s="915"/>
      <c r="AX34" s="915"/>
      <c r="AY34" s="915"/>
      <c r="AZ34" s="948" t="s">
        <v>201</v>
      </c>
      <c r="BA34" s="948"/>
      <c r="BB34" s="948"/>
      <c r="BC34" s="948"/>
      <c r="BD34" s="948"/>
      <c r="BE34" s="916" t="s">
        <v>22</v>
      </c>
      <c r="BF34" s="916"/>
      <c r="BG34" s="916"/>
      <c r="BH34" s="916"/>
      <c r="BI34" s="917"/>
      <c r="BJ34" s="56"/>
      <c r="BK34" s="56"/>
      <c r="BL34" s="56"/>
      <c r="BM34" s="56"/>
      <c r="BN34" s="56"/>
      <c r="BO34" s="55"/>
      <c r="BP34" s="55"/>
      <c r="BQ34" s="52">
        <v>28</v>
      </c>
      <c r="BR34" s="72"/>
      <c r="BS34" s="911"/>
      <c r="BT34" s="912"/>
      <c r="BU34" s="912"/>
      <c r="BV34" s="912"/>
      <c r="BW34" s="912"/>
      <c r="BX34" s="912"/>
      <c r="BY34" s="912"/>
      <c r="BZ34" s="912"/>
      <c r="CA34" s="912"/>
      <c r="CB34" s="912"/>
      <c r="CC34" s="912"/>
      <c r="CD34" s="912"/>
      <c r="CE34" s="912"/>
      <c r="CF34" s="912"/>
      <c r="CG34" s="913"/>
      <c r="CH34" s="918"/>
      <c r="CI34" s="919"/>
      <c r="CJ34" s="919"/>
      <c r="CK34" s="919"/>
      <c r="CL34" s="929"/>
      <c r="CM34" s="918"/>
      <c r="CN34" s="919"/>
      <c r="CO34" s="919"/>
      <c r="CP34" s="919"/>
      <c r="CQ34" s="929"/>
      <c r="CR34" s="918"/>
      <c r="CS34" s="919"/>
      <c r="CT34" s="919"/>
      <c r="CU34" s="919"/>
      <c r="CV34" s="929"/>
      <c r="CW34" s="918"/>
      <c r="CX34" s="919"/>
      <c r="CY34" s="919"/>
      <c r="CZ34" s="919"/>
      <c r="DA34" s="929"/>
      <c r="DB34" s="918"/>
      <c r="DC34" s="919"/>
      <c r="DD34" s="919"/>
      <c r="DE34" s="919"/>
      <c r="DF34" s="929"/>
      <c r="DG34" s="918"/>
      <c r="DH34" s="919"/>
      <c r="DI34" s="919"/>
      <c r="DJ34" s="919"/>
      <c r="DK34" s="929"/>
      <c r="DL34" s="918"/>
      <c r="DM34" s="919"/>
      <c r="DN34" s="919"/>
      <c r="DO34" s="919"/>
      <c r="DP34" s="929"/>
      <c r="DQ34" s="918"/>
      <c r="DR34" s="919"/>
      <c r="DS34" s="919"/>
      <c r="DT34" s="919"/>
      <c r="DU34" s="929"/>
      <c r="DV34" s="911"/>
      <c r="DW34" s="912"/>
      <c r="DX34" s="912"/>
      <c r="DY34" s="912"/>
      <c r="DZ34" s="930"/>
      <c r="EA34" s="48"/>
    </row>
    <row r="35" spans="1:131" ht="26.25" customHeight="1" x14ac:dyDescent="0.15">
      <c r="A35" s="54">
        <v>8</v>
      </c>
      <c r="B35" s="911" t="s">
        <v>312</v>
      </c>
      <c r="C35" s="912"/>
      <c r="D35" s="912"/>
      <c r="E35" s="912"/>
      <c r="F35" s="912"/>
      <c r="G35" s="912"/>
      <c r="H35" s="912"/>
      <c r="I35" s="912"/>
      <c r="J35" s="912"/>
      <c r="K35" s="912"/>
      <c r="L35" s="912"/>
      <c r="M35" s="912"/>
      <c r="N35" s="912"/>
      <c r="O35" s="912"/>
      <c r="P35" s="913"/>
      <c r="Q35" s="914">
        <v>30</v>
      </c>
      <c r="R35" s="915"/>
      <c r="S35" s="915"/>
      <c r="T35" s="915"/>
      <c r="U35" s="915"/>
      <c r="V35" s="915">
        <v>28</v>
      </c>
      <c r="W35" s="915"/>
      <c r="X35" s="915"/>
      <c r="Y35" s="915"/>
      <c r="Z35" s="915"/>
      <c r="AA35" s="915">
        <v>1</v>
      </c>
      <c r="AB35" s="915"/>
      <c r="AC35" s="915"/>
      <c r="AD35" s="915"/>
      <c r="AE35" s="921"/>
      <c r="AF35" s="941">
        <v>1</v>
      </c>
      <c r="AG35" s="919"/>
      <c r="AH35" s="919"/>
      <c r="AI35" s="919"/>
      <c r="AJ35" s="942"/>
      <c r="AK35" s="920">
        <v>26</v>
      </c>
      <c r="AL35" s="915"/>
      <c r="AM35" s="915"/>
      <c r="AN35" s="915"/>
      <c r="AO35" s="915"/>
      <c r="AP35" s="915">
        <v>128</v>
      </c>
      <c r="AQ35" s="915"/>
      <c r="AR35" s="915"/>
      <c r="AS35" s="915"/>
      <c r="AT35" s="915"/>
      <c r="AU35" s="915">
        <v>128</v>
      </c>
      <c r="AV35" s="915"/>
      <c r="AW35" s="915"/>
      <c r="AX35" s="915"/>
      <c r="AY35" s="915"/>
      <c r="AZ35" s="948" t="s">
        <v>201</v>
      </c>
      <c r="BA35" s="948"/>
      <c r="BB35" s="948"/>
      <c r="BC35" s="948"/>
      <c r="BD35" s="948"/>
      <c r="BE35" s="916" t="s">
        <v>22</v>
      </c>
      <c r="BF35" s="916"/>
      <c r="BG35" s="916"/>
      <c r="BH35" s="916"/>
      <c r="BI35" s="917"/>
      <c r="BJ35" s="56"/>
      <c r="BK35" s="56"/>
      <c r="BL35" s="56"/>
      <c r="BM35" s="56"/>
      <c r="BN35" s="56"/>
      <c r="BO35" s="55"/>
      <c r="BP35" s="55"/>
      <c r="BQ35" s="52">
        <v>29</v>
      </c>
      <c r="BR35" s="72"/>
      <c r="BS35" s="911"/>
      <c r="BT35" s="912"/>
      <c r="BU35" s="912"/>
      <c r="BV35" s="912"/>
      <c r="BW35" s="912"/>
      <c r="BX35" s="912"/>
      <c r="BY35" s="912"/>
      <c r="BZ35" s="912"/>
      <c r="CA35" s="912"/>
      <c r="CB35" s="912"/>
      <c r="CC35" s="912"/>
      <c r="CD35" s="912"/>
      <c r="CE35" s="912"/>
      <c r="CF35" s="912"/>
      <c r="CG35" s="913"/>
      <c r="CH35" s="918"/>
      <c r="CI35" s="919"/>
      <c r="CJ35" s="919"/>
      <c r="CK35" s="919"/>
      <c r="CL35" s="929"/>
      <c r="CM35" s="918"/>
      <c r="CN35" s="919"/>
      <c r="CO35" s="919"/>
      <c r="CP35" s="919"/>
      <c r="CQ35" s="929"/>
      <c r="CR35" s="918"/>
      <c r="CS35" s="919"/>
      <c r="CT35" s="919"/>
      <c r="CU35" s="919"/>
      <c r="CV35" s="929"/>
      <c r="CW35" s="918"/>
      <c r="CX35" s="919"/>
      <c r="CY35" s="919"/>
      <c r="CZ35" s="919"/>
      <c r="DA35" s="929"/>
      <c r="DB35" s="918"/>
      <c r="DC35" s="919"/>
      <c r="DD35" s="919"/>
      <c r="DE35" s="919"/>
      <c r="DF35" s="929"/>
      <c r="DG35" s="918"/>
      <c r="DH35" s="919"/>
      <c r="DI35" s="919"/>
      <c r="DJ35" s="919"/>
      <c r="DK35" s="929"/>
      <c r="DL35" s="918"/>
      <c r="DM35" s="919"/>
      <c r="DN35" s="919"/>
      <c r="DO35" s="919"/>
      <c r="DP35" s="929"/>
      <c r="DQ35" s="918"/>
      <c r="DR35" s="919"/>
      <c r="DS35" s="919"/>
      <c r="DT35" s="919"/>
      <c r="DU35" s="929"/>
      <c r="DV35" s="911"/>
      <c r="DW35" s="912"/>
      <c r="DX35" s="912"/>
      <c r="DY35" s="912"/>
      <c r="DZ35" s="930"/>
      <c r="EA35" s="48"/>
    </row>
    <row r="36" spans="1:131" ht="26.25" customHeight="1" x14ac:dyDescent="0.15">
      <c r="A36" s="54">
        <v>9</v>
      </c>
      <c r="B36" s="911"/>
      <c r="C36" s="912"/>
      <c r="D36" s="912"/>
      <c r="E36" s="912"/>
      <c r="F36" s="912"/>
      <c r="G36" s="912"/>
      <c r="H36" s="912"/>
      <c r="I36" s="912"/>
      <c r="J36" s="912"/>
      <c r="K36" s="912"/>
      <c r="L36" s="912"/>
      <c r="M36" s="912"/>
      <c r="N36" s="912"/>
      <c r="O36" s="912"/>
      <c r="P36" s="913"/>
      <c r="Q36" s="914"/>
      <c r="R36" s="915"/>
      <c r="S36" s="915"/>
      <c r="T36" s="915"/>
      <c r="U36" s="915"/>
      <c r="V36" s="915"/>
      <c r="W36" s="915"/>
      <c r="X36" s="915"/>
      <c r="Y36" s="915"/>
      <c r="Z36" s="915"/>
      <c r="AA36" s="915"/>
      <c r="AB36" s="915"/>
      <c r="AC36" s="915"/>
      <c r="AD36" s="915"/>
      <c r="AE36" s="921"/>
      <c r="AF36" s="941"/>
      <c r="AG36" s="919"/>
      <c r="AH36" s="919"/>
      <c r="AI36" s="919"/>
      <c r="AJ36" s="942"/>
      <c r="AK36" s="920"/>
      <c r="AL36" s="915"/>
      <c r="AM36" s="915"/>
      <c r="AN36" s="915"/>
      <c r="AO36" s="915"/>
      <c r="AP36" s="915"/>
      <c r="AQ36" s="915"/>
      <c r="AR36" s="915"/>
      <c r="AS36" s="915"/>
      <c r="AT36" s="915"/>
      <c r="AU36" s="915"/>
      <c r="AV36" s="915"/>
      <c r="AW36" s="915"/>
      <c r="AX36" s="915"/>
      <c r="AY36" s="915"/>
      <c r="AZ36" s="948"/>
      <c r="BA36" s="948"/>
      <c r="BB36" s="948"/>
      <c r="BC36" s="948"/>
      <c r="BD36" s="948"/>
      <c r="BE36" s="916"/>
      <c r="BF36" s="916"/>
      <c r="BG36" s="916"/>
      <c r="BH36" s="916"/>
      <c r="BI36" s="917"/>
      <c r="BJ36" s="56"/>
      <c r="BK36" s="56"/>
      <c r="BL36" s="56"/>
      <c r="BM36" s="56"/>
      <c r="BN36" s="56"/>
      <c r="BO36" s="55"/>
      <c r="BP36" s="55"/>
      <c r="BQ36" s="52">
        <v>30</v>
      </c>
      <c r="BR36" s="72"/>
      <c r="BS36" s="911"/>
      <c r="BT36" s="912"/>
      <c r="BU36" s="912"/>
      <c r="BV36" s="912"/>
      <c r="BW36" s="912"/>
      <c r="BX36" s="912"/>
      <c r="BY36" s="912"/>
      <c r="BZ36" s="912"/>
      <c r="CA36" s="912"/>
      <c r="CB36" s="912"/>
      <c r="CC36" s="912"/>
      <c r="CD36" s="912"/>
      <c r="CE36" s="912"/>
      <c r="CF36" s="912"/>
      <c r="CG36" s="913"/>
      <c r="CH36" s="918"/>
      <c r="CI36" s="919"/>
      <c r="CJ36" s="919"/>
      <c r="CK36" s="919"/>
      <c r="CL36" s="929"/>
      <c r="CM36" s="918"/>
      <c r="CN36" s="919"/>
      <c r="CO36" s="919"/>
      <c r="CP36" s="919"/>
      <c r="CQ36" s="929"/>
      <c r="CR36" s="918"/>
      <c r="CS36" s="919"/>
      <c r="CT36" s="919"/>
      <c r="CU36" s="919"/>
      <c r="CV36" s="929"/>
      <c r="CW36" s="918"/>
      <c r="CX36" s="919"/>
      <c r="CY36" s="919"/>
      <c r="CZ36" s="919"/>
      <c r="DA36" s="929"/>
      <c r="DB36" s="918"/>
      <c r="DC36" s="919"/>
      <c r="DD36" s="919"/>
      <c r="DE36" s="919"/>
      <c r="DF36" s="929"/>
      <c r="DG36" s="918"/>
      <c r="DH36" s="919"/>
      <c r="DI36" s="919"/>
      <c r="DJ36" s="919"/>
      <c r="DK36" s="929"/>
      <c r="DL36" s="918"/>
      <c r="DM36" s="919"/>
      <c r="DN36" s="919"/>
      <c r="DO36" s="919"/>
      <c r="DP36" s="929"/>
      <c r="DQ36" s="918"/>
      <c r="DR36" s="919"/>
      <c r="DS36" s="919"/>
      <c r="DT36" s="919"/>
      <c r="DU36" s="929"/>
      <c r="DV36" s="911"/>
      <c r="DW36" s="912"/>
      <c r="DX36" s="912"/>
      <c r="DY36" s="912"/>
      <c r="DZ36" s="930"/>
      <c r="EA36" s="48"/>
    </row>
    <row r="37" spans="1:131" ht="26.25" customHeight="1" x14ac:dyDescent="0.15">
      <c r="A37" s="54">
        <v>10</v>
      </c>
      <c r="B37" s="911"/>
      <c r="C37" s="912"/>
      <c r="D37" s="912"/>
      <c r="E37" s="912"/>
      <c r="F37" s="912"/>
      <c r="G37" s="912"/>
      <c r="H37" s="912"/>
      <c r="I37" s="912"/>
      <c r="J37" s="912"/>
      <c r="K37" s="912"/>
      <c r="L37" s="912"/>
      <c r="M37" s="912"/>
      <c r="N37" s="912"/>
      <c r="O37" s="912"/>
      <c r="P37" s="913"/>
      <c r="Q37" s="914"/>
      <c r="R37" s="915"/>
      <c r="S37" s="915"/>
      <c r="T37" s="915"/>
      <c r="U37" s="915"/>
      <c r="V37" s="915"/>
      <c r="W37" s="915"/>
      <c r="X37" s="915"/>
      <c r="Y37" s="915"/>
      <c r="Z37" s="915"/>
      <c r="AA37" s="915"/>
      <c r="AB37" s="915"/>
      <c r="AC37" s="915"/>
      <c r="AD37" s="915"/>
      <c r="AE37" s="921"/>
      <c r="AF37" s="941"/>
      <c r="AG37" s="919"/>
      <c r="AH37" s="919"/>
      <c r="AI37" s="919"/>
      <c r="AJ37" s="942"/>
      <c r="AK37" s="920"/>
      <c r="AL37" s="915"/>
      <c r="AM37" s="915"/>
      <c r="AN37" s="915"/>
      <c r="AO37" s="915"/>
      <c r="AP37" s="915"/>
      <c r="AQ37" s="915"/>
      <c r="AR37" s="915"/>
      <c r="AS37" s="915"/>
      <c r="AT37" s="915"/>
      <c r="AU37" s="915"/>
      <c r="AV37" s="915"/>
      <c r="AW37" s="915"/>
      <c r="AX37" s="915"/>
      <c r="AY37" s="915"/>
      <c r="AZ37" s="948"/>
      <c r="BA37" s="948"/>
      <c r="BB37" s="948"/>
      <c r="BC37" s="948"/>
      <c r="BD37" s="948"/>
      <c r="BE37" s="916"/>
      <c r="BF37" s="916"/>
      <c r="BG37" s="916"/>
      <c r="BH37" s="916"/>
      <c r="BI37" s="917"/>
      <c r="BJ37" s="56"/>
      <c r="BK37" s="56"/>
      <c r="BL37" s="56"/>
      <c r="BM37" s="56"/>
      <c r="BN37" s="56"/>
      <c r="BO37" s="55"/>
      <c r="BP37" s="55"/>
      <c r="BQ37" s="52">
        <v>31</v>
      </c>
      <c r="BR37" s="72"/>
      <c r="BS37" s="911"/>
      <c r="BT37" s="912"/>
      <c r="BU37" s="912"/>
      <c r="BV37" s="912"/>
      <c r="BW37" s="912"/>
      <c r="BX37" s="912"/>
      <c r="BY37" s="912"/>
      <c r="BZ37" s="912"/>
      <c r="CA37" s="912"/>
      <c r="CB37" s="912"/>
      <c r="CC37" s="912"/>
      <c r="CD37" s="912"/>
      <c r="CE37" s="912"/>
      <c r="CF37" s="912"/>
      <c r="CG37" s="913"/>
      <c r="CH37" s="918"/>
      <c r="CI37" s="919"/>
      <c r="CJ37" s="919"/>
      <c r="CK37" s="919"/>
      <c r="CL37" s="929"/>
      <c r="CM37" s="918"/>
      <c r="CN37" s="919"/>
      <c r="CO37" s="919"/>
      <c r="CP37" s="919"/>
      <c r="CQ37" s="929"/>
      <c r="CR37" s="918"/>
      <c r="CS37" s="919"/>
      <c r="CT37" s="919"/>
      <c r="CU37" s="919"/>
      <c r="CV37" s="929"/>
      <c r="CW37" s="918"/>
      <c r="CX37" s="919"/>
      <c r="CY37" s="919"/>
      <c r="CZ37" s="919"/>
      <c r="DA37" s="929"/>
      <c r="DB37" s="918"/>
      <c r="DC37" s="919"/>
      <c r="DD37" s="919"/>
      <c r="DE37" s="919"/>
      <c r="DF37" s="929"/>
      <c r="DG37" s="918"/>
      <c r="DH37" s="919"/>
      <c r="DI37" s="919"/>
      <c r="DJ37" s="919"/>
      <c r="DK37" s="929"/>
      <c r="DL37" s="918"/>
      <c r="DM37" s="919"/>
      <c r="DN37" s="919"/>
      <c r="DO37" s="919"/>
      <c r="DP37" s="929"/>
      <c r="DQ37" s="918"/>
      <c r="DR37" s="919"/>
      <c r="DS37" s="919"/>
      <c r="DT37" s="919"/>
      <c r="DU37" s="929"/>
      <c r="DV37" s="911"/>
      <c r="DW37" s="912"/>
      <c r="DX37" s="912"/>
      <c r="DY37" s="912"/>
      <c r="DZ37" s="930"/>
      <c r="EA37" s="48"/>
    </row>
    <row r="38" spans="1:131" ht="26.25" customHeight="1" x14ac:dyDescent="0.15">
      <c r="A38" s="54">
        <v>11</v>
      </c>
      <c r="B38" s="911"/>
      <c r="C38" s="912"/>
      <c r="D38" s="912"/>
      <c r="E38" s="912"/>
      <c r="F38" s="912"/>
      <c r="G38" s="912"/>
      <c r="H38" s="912"/>
      <c r="I38" s="912"/>
      <c r="J38" s="912"/>
      <c r="K38" s="912"/>
      <c r="L38" s="912"/>
      <c r="M38" s="912"/>
      <c r="N38" s="912"/>
      <c r="O38" s="912"/>
      <c r="P38" s="913"/>
      <c r="Q38" s="914"/>
      <c r="R38" s="915"/>
      <c r="S38" s="915"/>
      <c r="T38" s="915"/>
      <c r="U38" s="915"/>
      <c r="V38" s="915"/>
      <c r="W38" s="915"/>
      <c r="X38" s="915"/>
      <c r="Y38" s="915"/>
      <c r="Z38" s="915"/>
      <c r="AA38" s="915"/>
      <c r="AB38" s="915"/>
      <c r="AC38" s="915"/>
      <c r="AD38" s="915"/>
      <c r="AE38" s="921"/>
      <c r="AF38" s="941"/>
      <c r="AG38" s="919"/>
      <c r="AH38" s="919"/>
      <c r="AI38" s="919"/>
      <c r="AJ38" s="942"/>
      <c r="AK38" s="920"/>
      <c r="AL38" s="915"/>
      <c r="AM38" s="915"/>
      <c r="AN38" s="915"/>
      <c r="AO38" s="915"/>
      <c r="AP38" s="915"/>
      <c r="AQ38" s="915"/>
      <c r="AR38" s="915"/>
      <c r="AS38" s="915"/>
      <c r="AT38" s="915"/>
      <c r="AU38" s="915"/>
      <c r="AV38" s="915"/>
      <c r="AW38" s="915"/>
      <c r="AX38" s="915"/>
      <c r="AY38" s="915"/>
      <c r="AZ38" s="948"/>
      <c r="BA38" s="948"/>
      <c r="BB38" s="948"/>
      <c r="BC38" s="948"/>
      <c r="BD38" s="948"/>
      <c r="BE38" s="916"/>
      <c r="BF38" s="916"/>
      <c r="BG38" s="916"/>
      <c r="BH38" s="916"/>
      <c r="BI38" s="917"/>
      <c r="BJ38" s="56"/>
      <c r="BK38" s="56"/>
      <c r="BL38" s="56"/>
      <c r="BM38" s="56"/>
      <c r="BN38" s="56"/>
      <c r="BO38" s="55"/>
      <c r="BP38" s="55"/>
      <c r="BQ38" s="52">
        <v>32</v>
      </c>
      <c r="BR38" s="72"/>
      <c r="BS38" s="911"/>
      <c r="BT38" s="912"/>
      <c r="BU38" s="912"/>
      <c r="BV38" s="912"/>
      <c r="BW38" s="912"/>
      <c r="BX38" s="912"/>
      <c r="BY38" s="912"/>
      <c r="BZ38" s="912"/>
      <c r="CA38" s="912"/>
      <c r="CB38" s="912"/>
      <c r="CC38" s="912"/>
      <c r="CD38" s="912"/>
      <c r="CE38" s="912"/>
      <c r="CF38" s="912"/>
      <c r="CG38" s="913"/>
      <c r="CH38" s="918"/>
      <c r="CI38" s="919"/>
      <c r="CJ38" s="919"/>
      <c r="CK38" s="919"/>
      <c r="CL38" s="929"/>
      <c r="CM38" s="918"/>
      <c r="CN38" s="919"/>
      <c r="CO38" s="919"/>
      <c r="CP38" s="919"/>
      <c r="CQ38" s="929"/>
      <c r="CR38" s="918"/>
      <c r="CS38" s="919"/>
      <c r="CT38" s="919"/>
      <c r="CU38" s="919"/>
      <c r="CV38" s="929"/>
      <c r="CW38" s="918"/>
      <c r="CX38" s="919"/>
      <c r="CY38" s="919"/>
      <c r="CZ38" s="919"/>
      <c r="DA38" s="929"/>
      <c r="DB38" s="918"/>
      <c r="DC38" s="919"/>
      <c r="DD38" s="919"/>
      <c r="DE38" s="919"/>
      <c r="DF38" s="929"/>
      <c r="DG38" s="918"/>
      <c r="DH38" s="919"/>
      <c r="DI38" s="919"/>
      <c r="DJ38" s="919"/>
      <c r="DK38" s="929"/>
      <c r="DL38" s="918"/>
      <c r="DM38" s="919"/>
      <c r="DN38" s="919"/>
      <c r="DO38" s="919"/>
      <c r="DP38" s="929"/>
      <c r="DQ38" s="918"/>
      <c r="DR38" s="919"/>
      <c r="DS38" s="919"/>
      <c r="DT38" s="919"/>
      <c r="DU38" s="929"/>
      <c r="DV38" s="911"/>
      <c r="DW38" s="912"/>
      <c r="DX38" s="912"/>
      <c r="DY38" s="912"/>
      <c r="DZ38" s="930"/>
      <c r="EA38" s="48"/>
    </row>
    <row r="39" spans="1:131" ht="26.25" customHeight="1" x14ac:dyDescent="0.15">
      <c r="A39" s="54">
        <v>12</v>
      </c>
      <c r="B39" s="911"/>
      <c r="C39" s="912"/>
      <c r="D39" s="912"/>
      <c r="E39" s="912"/>
      <c r="F39" s="912"/>
      <c r="G39" s="912"/>
      <c r="H39" s="912"/>
      <c r="I39" s="912"/>
      <c r="J39" s="912"/>
      <c r="K39" s="912"/>
      <c r="L39" s="912"/>
      <c r="M39" s="912"/>
      <c r="N39" s="912"/>
      <c r="O39" s="912"/>
      <c r="P39" s="913"/>
      <c r="Q39" s="914"/>
      <c r="R39" s="915"/>
      <c r="S39" s="915"/>
      <c r="T39" s="915"/>
      <c r="U39" s="915"/>
      <c r="V39" s="915"/>
      <c r="W39" s="915"/>
      <c r="X39" s="915"/>
      <c r="Y39" s="915"/>
      <c r="Z39" s="915"/>
      <c r="AA39" s="915"/>
      <c r="AB39" s="915"/>
      <c r="AC39" s="915"/>
      <c r="AD39" s="915"/>
      <c r="AE39" s="921"/>
      <c r="AF39" s="941"/>
      <c r="AG39" s="919"/>
      <c r="AH39" s="919"/>
      <c r="AI39" s="919"/>
      <c r="AJ39" s="942"/>
      <c r="AK39" s="920"/>
      <c r="AL39" s="915"/>
      <c r="AM39" s="915"/>
      <c r="AN39" s="915"/>
      <c r="AO39" s="915"/>
      <c r="AP39" s="915"/>
      <c r="AQ39" s="915"/>
      <c r="AR39" s="915"/>
      <c r="AS39" s="915"/>
      <c r="AT39" s="915"/>
      <c r="AU39" s="915"/>
      <c r="AV39" s="915"/>
      <c r="AW39" s="915"/>
      <c r="AX39" s="915"/>
      <c r="AY39" s="915"/>
      <c r="AZ39" s="948"/>
      <c r="BA39" s="948"/>
      <c r="BB39" s="948"/>
      <c r="BC39" s="948"/>
      <c r="BD39" s="948"/>
      <c r="BE39" s="916"/>
      <c r="BF39" s="916"/>
      <c r="BG39" s="916"/>
      <c r="BH39" s="916"/>
      <c r="BI39" s="917"/>
      <c r="BJ39" s="56"/>
      <c r="BK39" s="56"/>
      <c r="BL39" s="56"/>
      <c r="BM39" s="56"/>
      <c r="BN39" s="56"/>
      <c r="BO39" s="55"/>
      <c r="BP39" s="55"/>
      <c r="BQ39" s="52">
        <v>33</v>
      </c>
      <c r="BR39" s="72"/>
      <c r="BS39" s="911"/>
      <c r="BT39" s="912"/>
      <c r="BU39" s="912"/>
      <c r="BV39" s="912"/>
      <c r="BW39" s="912"/>
      <c r="BX39" s="912"/>
      <c r="BY39" s="912"/>
      <c r="BZ39" s="912"/>
      <c r="CA39" s="912"/>
      <c r="CB39" s="912"/>
      <c r="CC39" s="912"/>
      <c r="CD39" s="912"/>
      <c r="CE39" s="912"/>
      <c r="CF39" s="912"/>
      <c r="CG39" s="913"/>
      <c r="CH39" s="918"/>
      <c r="CI39" s="919"/>
      <c r="CJ39" s="919"/>
      <c r="CK39" s="919"/>
      <c r="CL39" s="929"/>
      <c r="CM39" s="918"/>
      <c r="CN39" s="919"/>
      <c r="CO39" s="919"/>
      <c r="CP39" s="919"/>
      <c r="CQ39" s="929"/>
      <c r="CR39" s="918"/>
      <c r="CS39" s="919"/>
      <c r="CT39" s="919"/>
      <c r="CU39" s="919"/>
      <c r="CV39" s="929"/>
      <c r="CW39" s="918"/>
      <c r="CX39" s="919"/>
      <c r="CY39" s="919"/>
      <c r="CZ39" s="919"/>
      <c r="DA39" s="929"/>
      <c r="DB39" s="918"/>
      <c r="DC39" s="919"/>
      <c r="DD39" s="919"/>
      <c r="DE39" s="919"/>
      <c r="DF39" s="929"/>
      <c r="DG39" s="918"/>
      <c r="DH39" s="919"/>
      <c r="DI39" s="919"/>
      <c r="DJ39" s="919"/>
      <c r="DK39" s="929"/>
      <c r="DL39" s="918"/>
      <c r="DM39" s="919"/>
      <c r="DN39" s="919"/>
      <c r="DO39" s="919"/>
      <c r="DP39" s="929"/>
      <c r="DQ39" s="918"/>
      <c r="DR39" s="919"/>
      <c r="DS39" s="919"/>
      <c r="DT39" s="919"/>
      <c r="DU39" s="929"/>
      <c r="DV39" s="911"/>
      <c r="DW39" s="912"/>
      <c r="DX39" s="912"/>
      <c r="DY39" s="912"/>
      <c r="DZ39" s="930"/>
      <c r="EA39" s="48"/>
    </row>
    <row r="40" spans="1:131" ht="26.25" customHeight="1" x14ac:dyDescent="0.15">
      <c r="A40" s="52">
        <v>13</v>
      </c>
      <c r="B40" s="911"/>
      <c r="C40" s="912"/>
      <c r="D40" s="912"/>
      <c r="E40" s="912"/>
      <c r="F40" s="912"/>
      <c r="G40" s="912"/>
      <c r="H40" s="912"/>
      <c r="I40" s="912"/>
      <c r="J40" s="912"/>
      <c r="K40" s="912"/>
      <c r="L40" s="912"/>
      <c r="M40" s="912"/>
      <c r="N40" s="912"/>
      <c r="O40" s="912"/>
      <c r="P40" s="913"/>
      <c r="Q40" s="914"/>
      <c r="R40" s="915"/>
      <c r="S40" s="915"/>
      <c r="T40" s="915"/>
      <c r="U40" s="915"/>
      <c r="V40" s="915"/>
      <c r="W40" s="915"/>
      <c r="X40" s="915"/>
      <c r="Y40" s="915"/>
      <c r="Z40" s="915"/>
      <c r="AA40" s="915"/>
      <c r="AB40" s="915"/>
      <c r="AC40" s="915"/>
      <c r="AD40" s="915"/>
      <c r="AE40" s="921"/>
      <c r="AF40" s="941"/>
      <c r="AG40" s="919"/>
      <c r="AH40" s="919"/>
      <c r="AI40" s="919"/>
      <c r="AJ40" s="942"/>
      <c r="AK40" s="920"/>
      <c r="AL40" s="915"/>
      <c r="AM40" s="915"/>
      <c r="AN40" s="915"/>
      <c r="AO40" s="915"/>
      <c r="AP40" s="915"/>
      <c r="AQ40" s="915"/>
      <c r="AR40" s="915"/>
      <c r="AS40" s="915"/>
      <c r="AT40" s="915"/>
      <c r="AU40" s="915"/>
      <c r="AV40" s="915"/>
      <c r="AW40" s="915"/>
      <c r="AX40" s="915"/>
      <c r="AY40" s="915"/>
      <c r="AZ40" s="948"/>
      <c r="BA40" s="948"/>
      <c r="BB40" s="948"/>
      <c r="BC40" s="948"/>
      <c r="BD40" s="948"/>
      <c r="BE40" s="916"/>
      <c r="BF40" s="916"/>
      <c r="BG40" s="916"/>
      <c r="BH40" s="916"/>
      <c r="BI40" s="917"/>
      <c r="BJ40" s="56"/>
      <c r="BK40" s="56"/>
      <c r="BL40" s="56"/>
      <c r="BM40" s="56"/>
      <c r="BN40" s="56"/>
      <c r="BO40" s="55"/>
      <c r="BP40" s="55"/>
      <c r="BQ40" s="52">
        <v>34</v>
      </c>
      <c r="BR40" s="72"/>
      <c r="BS40" s="911"/>
      <c r="BT40" s="912"/>
      <c r="BU40" s="912"/>
      <c r="BV40" s="912"/>
      <c r="BW40" s="912"/>
      <c r="BX40" s="912"/>
      <c r="BY40" s="912"/>
      <c r="BZ40" s="912"/>
      <c r="CA40" s="912"/>
      <c r="CB40" s="912"/>
      <c r="CC40" s="912"/>
      <c r="CD40" s="912"/>
      <c r="CE40" s="912"/>
      <c r="CF40" s="912"/>
      <c r="CG40" s="913"/>
      <c r="CH40" s="918"/>
      <c r="CI40" s="919"/>
      <c r="CJ40" s="919"/>
      <c r="CK40" s="919"/>
      <c r="CL40" s="929"/>
      <c r="CM40" s="918"/>
      <c r="CN40" s="919"/>
      <c r="CO40" s="919"/>
      <c r="CP40" s="919"/>
      <c r="CQ40" s="929"/>
      <c r="CR40" s="918"/>
      <c r="CS40" s="919"/>
      <c r="CT40" s="919"/>
      <c r="CU40" s="919"/>
      <c r="CV40" s="929"/>
      <c r="CW40" s="918"/>
      <c r="CX40" s="919"/>
      <c r="CY40" s="919"/>
      <c r="CZ40" s="919"/>
      <c r="DA40" s="929"/>
      <c r="DB40" s="918"/>
      <c r="DC40" s="919"/>
      <c r="DD40" s="919"/>
      <c r="DE40" s="919"/>
      <c r="DF40" s="929"/>
      <c r="DG40" s="918"/>
      <c r="DH40" s="919"/>
      <c r="DI40" s="919"/>
      <c r="DJ40" s="919"/>
      <c r="DK40" s="929"/>
      <c r="DL40" s="918"/>
      <c r="DM40" s="919"/>
      <c r="DN40" s="919"/>
      <c r="DO40" s="919"/>
      <c r="DP40" s="929"/>
      <c r="DQ40" s="918"/>
      <c r="DR40" s="919"/>
      <c r="DS40" s="919"/>
      <c r="DT40" s="919"/>
      <c r="DU40" s="929"/>
      <c r="DV40" s="911"/>
      <c r="DW40" s="912"/>
      <c r="DX40" s="912"/>
      <c r="DY40" s="912"/>
      <c r="DZ40" s="930"/>
      <c r="EA40" s="48"/>
    </row>
    <row r="41" spans="1:131" ht="26.25" customHeight="1" x14ac:dyDescent="0.15">
      <c r="A41" s="52">
        <v>14</v>
      </c>
      <c r="B41" s="911"/>
      <c r="C41" s="912"/>
      <c r="D41" s="912"/>
      <c r="E41" s="912"/>
      <c r="F41" s="912"/>
      <c r="G41" s="912"/>
      <c r="H41" s="912"/>
      <c r="I41" s="912"/>
      <c r="J41" s="912"/>
      <c r="K41" s="912"/>
      <c r="L41" s="912"/>
      <c r="M41" s="912"/>
      <c r="N41" s="912"/>
      <c r="O41" s="912"/>
      <c r="P41" s="913"/>
      <c r="Q41" s="914"/>
      <c r="R41" s="915"/>
      <c r="S41" s="915"/>
      <c r="T41" s="915"/>
      <c r="U41" s="915"/>
      <c r="V41" s="915"/>
      <c r="W41" s="915"/>
      <c r="X41" s="915"/>
      <c r="Y41" s="915"/>
      <c r="Z41" s="915"/>
      <c r="AA41" s="915"/>
      <c r="AB41" s="915"/>
      <c r="AC41" s="915"/>
      <c r="AD41" s="915"/>
      <c r="AE41" s="921"/>
      <c r="AF41" s="941"/>
      <c r="AG41" s="919"/>
      <c r="AH41" s="919"/>
      <c r="AI41" s="919"/>
      <c r="AJ41" s="942"/>
      <c r="AK41" s="920"/>
      <c r="AL41" s="915"/>
      <c r="AM41" s="915"/>
      <c r="AN41" s="915"/>
      <c r="AO41" s="915"/>
      <c r="AP41" s="915"/>
      <c r="AQ41" s="915"/>
      <c r="AR41" s="915"/>
      <c r="AS41" s="915"/>
      <c r="AT41" s="915"/>
      <c r="AU41" s="915"/>
      <c r="AV41" s="915"/>
      <c r="AW41" s="915"/>
      <c r="AX41" s="915"/>
      <c r="AY41" s="915"/>
      <c r="AZ41" s="948"/>
      <c r="BA41" s="948"/>
      <c r="BB41" s="948"/>
      <c r="BC41" s="948"/>
      <c r="BD41" s="948"/>
      <c r="BE41" s="916"/>
      <c r="BF41" s="916"/>
      <c r="BG41" s="916"/>
      <c r="BH41" s="916"/>
      <c r="BI41" s="917"/>
      <c r="BJ41" s="56"/>
      <c r="BK41" s="56"/>
      <c r="BL41" s="56"/>
      <c r="BM41" s="56"/>
      <c r="BN41" s="56"/>
      <c r="BO41" s="55"/>
      <c r="BP41" s="55"/>
      <c r="BQ41" s="52">
        <v>35</v>
      </c>
      <c r="BR41" s="72"/>
      <c r="BS41" s="911"/>
      <c r="BT41" s="912"/>
      <c r="BU41" s="912"/>
      <c r="BV41" s="912"/>
      <c r="BW41" s="912"/>
      <c r="BX41" s="912"/>
      <c r="BY41" s="912"/>
      <c r="BZ41" s="912"/>
      <c r="CA41" s="912"/>
      <c r="CB41" s="912"/>
      <c r="CC41" s="912"/>
      <c r="CD41" s="912"/>
      <c r="CE41" s="912"/>
      <c r="CF41" s="912"/>
      <c r="CG41" s="913"/>
      <c r="CH41" s="918"/>
      <c r="CI41" s="919"/>
      <c r="CJ41" s="919"/>
      <c r="CK41" s="919"/>
      <c r="CL41" s="929"/>
      <c r="CM41" s="918"/>
      <c r="CN41" s="919"/>
      <c r="CO41" s="919"/>
      <c r="CP41" s="919"/>
      <c r="CQ41" s="929"/>
      <c r="CR41" s="918"/>
      <c r="CS41" s="919"/>
      <c r="CT41" s="919"/>
      <c r="CU41" s="919"/>
      <c r="CV41" s="929"/>
      <c r="CW41" s="918"/>
      <c r="CX41" s="919"/>
      <c r="CY41" s="919"/>
      <c r="CZ41" s="919"/>
      <c r="DA41" s="929"/>
      <c r="DB41" s="918"/>
      <c r="DC41" s="919"/>
      <c r="DD41" s="919"/>
      <c r="DE41" s="919"/>
      <c r="DF41" s="929"/>
      <c r="DG41" s="918"/>
      <c r="DH41" s="919"/>
      <c r="DI41" s="919"/>
      <c r="DJ41" s="919"/>
      <c r="DK41" s="929"/>
      <c r="DL41" s="918"/>
      <c r="DM41" s="919"/>
      <c r="DN41" s="919"/>
      <c r="DO41" s="919"/>
      <c r="DP41" s="929"/>
      <c r="DQ41" s="918"/>
      <c r="DR41" s="919"/>
      <c r="DS41" s="919"/>
      <c r="DT41" s="919"/>
      <c r="DU41" s="929"/>
      <c r="DV41" s="911"/>
      <c r="DW41" s="912"/>
      <c r="DX41" s="912"/>
      <c r="DY41" s="912"/>
      <c r="DZ41" s="930"/>
      <c r="EA41" s="48"/>
    </row>
    <row r="42" spans="1:131" ht="26.25" customHeight="1" x14ac:dyDescent="0.15">
      <c r="A42" s="52">
        <v>15</v>
      </c>
      <c r="B42" s="911"/>
      <c r="C42" s="912"/>
      <c r="D42" s="912"/>
      <c r="E42" s="912"/>
      <c r="F42" s="912"/>
      <c r="G42" s="912"/>
      <c r="H42" s="912"/>
      <c r="I42" s="912"/>
      <c r="J42" s="912"/>
      <c r="K42" s="912"/>
      <c r="L42" s="912"/>
      <c r="M42" s="912"/>
      <c r="N42" s="912"/>
      <c r="O42" s="912"/>
      <c r="P42" s="913"/>
      <c r="Q42" s="914"/>
      <c r="R42" s="915"/>
      <c r="S42" s="915"/>
      <c r="T42" s="915"/>
      <c r="U42" s="915"/>
      <c r="V42" s="915"/>
      <c r="W42" s="915"/>
      <c r="X42" s="915"/>
      <c r="Y42" s="915"/>
      <c r="Z42" s="915"/>
      <c r="AA42" s="915"/>
      <c r="AB42" s="915"/>
      <c r="AC42" s="915"/>
      <c r="AD42" s="915"/>
      <c r="AE42" s="921"/>
      <c r="AF42" s="941"/>
      <c r="AG42" s="919"/>
      <c r="AH42" s="919"/>
      <c r="AI42" s="919"/>
      <c r="AJ42" s="942"/>
      <c r="AK42" s="920"/>
      <c r="AL42" s="915"/>
      <c r="AM42" s="915"/>
      <c r="AN42" s="915"/>
      <c r="AO42" s="915"/>
      <c r="AP42" s="915"/>
      <c r="AQ42" s="915"/>
      <c r="AR42" s="915"/>
      <c r="AS42" s="915"/>
      <c r="AT42" s="915"/>
      <c r="AU42" s="915"/>
      <c r="AV42" s="915"/>
      <c r="AW42" s="915"/>
      <c r="AX42" s="915"/>
      <c r="AY42" s="915"/>
      <c r="AZ42" s="948"/>
      <c r="BA42" s="948"/>
      <c r="BB42" s="948"/>
      <c r="BC42" s="948"/>
      <c r="BD42" s="948"/>
      <c r="BE42" s="916"/>
      <c r="BF42" s="916"/>
      <c r="BG42" s="916"/>
      <c r="BH42" s="916"/>
      <c r="BI42" s="917"/>
      <c r="BJ42" s="56"/>
      <c r="BK42" s="56"/>
      <c r="BL42" s="56"/>
      <c r="BM42" s="56"/>
      <c r="BN42" s="56"/>
      <c r="BO42" s="55"/>
      <c r="BP42" s="55"/>
      <c r="BQ42" s="52">
        <v>36</v>
      </c>
      <c r="BR42" s="72"/>
      <c r="BS42" s="911"/>
      <c r="BT42" s="912"/>
      <c r="BU42" s="912"/>
      <c r="BV42" s="912"/>
      <c r="BW42" s="912"/>
      <c r="BX42" s="912"/>
      <c r="BY42" s="912"/>
      <c r="BZ42" s="912"/>
      <c r="CA42" s="912"/>
      <c r="CB42" s="912"/>
      <c r="CC42" s="912"/>
      <c r="CD42" s="912"/>
      <c r="CE42" s="912"/>
      <c r="CF42" s="912"/>
      <c r="CG42" s="913"/>
      <c r="CH42" s="918"/>
      <c r="CI42" s="919"/>
      <c r="CJ42" s="919"/>
      <c r="CK42" s="919"/>
      <c r="CL42" s="929"/>
      <c r="CM42" s="918"/>
      <c r="CN42" s="919"/>
      <c r="CO42" s="919"/>
      <c r="CP42" s="919"/>
      <c r="CQ42" s="929"/>
      <c r="CR42" s="918"/>
      <c r="CS42" s="919"/>
      <c r="CT42" s="919"/>
      <c r="CU42" s="919"/>
      <c r="CV42" s="929"/>
      <c r="CW42" s="918"/>
      <c r="CX42" s="919"/>
      <c r="CY42" s="919"/>
      <c r="CZ42" s="919"/>
      <c r="DA42" s="929"/>
      <c r="DB42" s="918"/>
      <c r="DC42" s="919"/>
      <c r="DD42" s="919"/>
      <c r="DE42" s="919"/>
      <c r="DF42" s="929"/>
      <c r="DG42" s="918"/>
      <c r="DH42" s="919"/>
      <c r="DI42" s="919"/>
      <c r="DJ42" s="919"/>
      <c r="DK42" s="929"/>
      <c r="DL42" s="918"/>
      <c r="DM42" s="919"/>
      <c r="DN42" s="919"/>
      <c r="DO42" s="919"/>
      <c r="DP42" s="929"/>
      <c r="DQ42" s="918"/>
      <c r="DR42" s="919"/>
      <c r="DS42" s="919"/>
      <c r="DT42" s="919"/>
      <c r="DU42" s="929"/>
      <c r="DV42" s="911"/>
      <c r="DW42" s="912"/>
      <c r="DX42" s="912"/>
      <c r="DY42" s="912"/>
      <c r="DZ42" s="930"/>
      <c r="EA42" s="48"/>
    </row>
    <row r="43" spans="1:131" ht="26.25" customHeight="1" x14ac:dyDescent="0.15">
      <c r="A43" s="52">
        <v>16</v>
      </c>
      <c r="B43" s="911"/>
      <c r="C43" s="912"/>
      <c r="D43" s="912"/>
      <c r="E43" s="912"/>
      <c r="F43" s="912"/>
      <c r="G43" s="912"/>
      <c r="H43" s="912"/>
      <c r="I43" s="912"/>
      <c r="J43" s="912"/>
      <c r="K43" s="912"/>
      <c r="L43" s="912"/>
      <c r="M43" s="912"/>
      <c r="N43" s="912"/>
      <c r="O43" s="912"/>
      <c r="P43" s="913"/>
      <c r="Q43" s="914"/>
      <c r="R43" s="915"/>
      <c r="S43" s="915"/>
      <c r="T43" s="915"/>
      <c r="U43" s="915"/>
      <c r="V43" s="915"/>
      <c r="W43" s="915"/>
      <c r="X43" s="915"/>
      <c r="Y43" s="915"/>
      <c r="Z43" s="915"/>
      <c r="AA43" s="915"/>
      <c r="AB43" s="915"/>
      <c r="AC43" s="915"/>
      <c r="AD43" s="915"/>
      <c r="AE43" s="921"/>
      <c r="AF43" s="941"/>
      <c r="AG43" s="919"/>
      <c r="AH43" s="919"/>
      <c r="AI43" s="919"/>
      <c r="AJ43" s="942"/>
      <c r="AK43" s="920"/>
      <c r="AL43" s="915"/>
      <c r="AM43" s="915"/>
      <c r="AN43" s="915"/>
      <c r="AO43" s="915"/>
      <c r="AP43" s="915"/>
      <c r="AQ43" s="915"/>
      <c r="AR43" s="915"/>
      <c r="AS43" s="915"/>
      <c r="AT43" s="915"/>
      <c r="AU43" s="915"/>
      <c r="AV43" s="915"/>
      <c r="AW43" s="915"/>
      <c r="AX43" s="915"/>
      <c r="AY43" s="915"/>
      <c r="AZ43" s="948"/>
      <c r="BA43" s="948"/>
      <c r="BB43" s="948"/>
      <c r="BC43" s="948"/>
      <c r="BD43" s="948"/>
      <c r="BE43" s="916"/>
      <c r="BF43" s="916"/>
      <c r="BG43" s="916"/>
      <c r="BH43" s="916"/>
      <c r="BI43" s="917"/>
      <c r="BJ43" s="56"/>
      <c r="BK43" s="56"/>
      <c r="BL43" s="56"/>
      <c r="BM43" s="56"/>
      <c r="BN43" s="56"/>
      <c r="BO43" s="55"/>
      <c r="BP43" s="55"/>
      <c r="BQ43" s="52">
        <v>37</v>
      </c>
      <c r="BR43" s="72"/>
      <c r="BS43" s="911"/>
      <c r="BT43" s="912"/>
      <c r="BU43" s="912"/>
      <c r="BV43" s="912"/>
      <c r="BW43" s="912"/>
      <c r="BX43" s="912"/>
      <c r="BY43" s="912"/>
      <c r="BZ43" s="912"/>
      <c r="CA43" s="912"/>
      <c r="CB43" s="912"/>
      <c r="CC43" s="912"/>
      <c r="CD43" s="912"/>
      <c r="CE43" s="912"/>
      <c r="CF43" s="912"/>
      <c r="CG43" s="913"/>
      <c r="CH43" s="918"/>
      <c r="CI43" s="919"/>
      <c r="CJ43" s="919"/>
      <c r="CK43" s="919"/>
      <c r="CL43" s="929"/>
      <c r="CM43" s="918"/>
      <c r="CN43" s="919"/>
      <c r="CO43" s="919"/>
      <c r="CP43" s="919"/>
      <c r="CQ43" s="929"/>
      <c r="CR43" s="918"/>
      <c r="CS43" s="919"/>
      <c r="CT43" s="919"/>
      <c r="CU43" s="919"/>
      <c r="CV43" s="929"/>
      <c r="CW43" s="918"/>
      <c r="CX43" s="919"/>
      <c r="CY43" s="919"/>
      <c r="CZ43" s="919"/>
      <c r="DA43" s="929"/>
      <c r="DB43" s="918"/>
      <c r="DC43" s="919"/>
      <c r="DD43" s="919"/>
      <c r="DE43" s="919"/>
      <c r="DF43" s="929"/>
      <c r="DG43" s="918"/>
      <c r="DH43" s="919"/>
      <c r="DI43" s="919"/>
      <c r="DJ43" s="919"/>
      <c r="DK43" s="929"/>
      <c r="DL43" s="918"/>
      <c r="DM43" s="919"/>
      <c r="DN43" s="919"/>
      <c r="DO43" s="919"/>
      <c r="DP43" s="929"/>
      <c r="DQ43" s="918"/>
      <c r="DR43" s="919"/>
      <c r="DS43" s="919"/>
      <c r="DT43" s="919"/>
      <c r="DU43" s="929"/>
      <c r="DV43" s="911"/>
      <c r="DW43" s="912"/>
      <c r="DX43" s="912"/>
      <c r="DY43" s="912"/>
      <c r="DZ43" s="930"/>
      <c r="EA43" s="48"/>
    </row>
    <row r="44" spans="1:131" ht="26.25" customHeight="1" x14ac:dyDescent="0.15">
      <c r="A44" s="52">
        <v>17</v>
      </c>
      <c r="B44" s="911"/>
      <c r="C44" s="912"/>
      <c r="D44" s="912"/>
      <c r="E44" s="912"/>
      <c r="F44" s="912"/>
      <c r="G44" s="912"/>
      <c r="H44" s="912"/>
      <c r="I44" s="912"/>
      <c r="J44" s="912"/>
      <c r="K44" s="912"/>
      <c r="L44" s="912"/>
      <c r="M44" s="912"/>
      <c r="N44" s="912"/>
      <c r="O44" s="912"/>
      <c r="P44" s="913"/>
      <c r="Q44" s="914"/>
      <c r="R44" s="915"/>
      <c r="S44" s="915"/>
      <c r="T44" s="915"/>
      <c r="U44" s="915"/>
      <c r="V44" s="915"/>
      <c r="W44" s="915"/>
      <c r="X44" s="915"/>
      <c r="Y44" s="915"/>
      <c r="Z44" s="915"/>
      <c r="AA44" s="915"/>
      <c r="AB44" s="915"/>
      <c r="AC44" s="915"/>
      <c r="AD44" s="915"/>
      <c r="AE44" s="921"/>
      <c r="AF44" s="941"/>
      <c r="AG44" s="919"/>
      <c r="AH44" s="919"/>
      <c r="AI44" s="919"/>
      <c r="AJ44" s="942"/>
      <c r="AK44" s="920"/>
      <c r="AL44" s="915"/>
      <c r="AM44" s="915"/>
      <c r="AN44" s="915"/>
      <c r="AO44" s="915"/>
      <c r="AP44" s="915"/>
      <c r="AQ44" s="915"/>
      <c r="AR44" s="915"/>
      <c r="AS44" s="915"/>
      <c r="AT44" s="915"/>
      <c r="AU44" s="915"/>
      <c r="AV44" s="915"/>
      <c r="AW44" s="915"/>
      <c r="AX44" s="915"/>
      <c r="AY44" s="915"/>
      <c r="AZ44" s="948"/>
      <c r="BA44" s="948"/>
      <c r="BB44" s="948"/>
      <c r="BC44" s="948"/>
      <c r="BD44" s="948"/>
      <c r="BE44" s="916"/>
      <c r="BF44" s="916"/>
      <c r="BG44" s="916"/>
      <c r="BH44" s="916"/>
      <c r="BI44" s="917"/>
      <c r="BJ44" s="56"/>
      <c r="BK44" s="56"/>
      <c r="BL44" s="56"/>
      <c r="BM44" s="56"/>
      <c r="BN44" s="56"/>
      <c r="BO44" s="55"/>
      <c r="BP44" s="55"/>
      <c r="BQ44" s="52">
        <v>38</v>
      </c>
      <c r="BR44" s="72"/>
      <c r="BS44" s="911"/>
      <c r="BT44" s="912"/>
      <c r="BU44" s="912"/>
      <c r="BV44" s="912"/>
      <c r="BW44" s="912"/>
      <c r="BX44" s="912"/>
      <c r="BY44" s="912"/>
      <c r="BZ44" s="912"/>
      <c r="CA44" s="912"/>
      <c r="CB44" s="912"/>
      <c r="CC44" s="912"/>
      <c r="CD44" s="912"/>
      <c r="CE44" s="912"/>
      <c r="CF44" s="912"/>
      <c r="CG44" s="913"/>
      <c r="CH44" s="918"/>
      <c r="CI44" s="919"/>
      <c r="CJ44" s="919"/>
      <c r="CK44" s="919"/>
      <c r="CL44" s="929"/>
      <c r="CM44" s="918"/>
      <c r="CN44" s="919"/>
      <c r="CO44" s="919"/>
      <c r="CP44" s="919"/>
      <c r="CQ44" s="929"/>
      <c r="CR44" s="918"/>
      <c r="CS44" s="919"/>
      <c r="CT44" s="919"/>
      <c r="CU44" s="919"/>
      <c r="CV44" s="929"/>
      <c r="CW44" s="918"/>
      <c r="CX44" s="919"/>
      <c r="CY44" s="919"/>
      <c r="CZ44" s="919"/>
      <c r="DA44" s="929"/>
      <c r="DB44" s="918"/>
      <c r="DC44" s="919"/>
      <c r="DD44" s="919"/>
      <c r="DE44" s="919"/>
      <c r="DF44" s="929"/>
      <c r="DG44" s="918"/>
      <c r="DH44" s="919"/>
      <c r="DI44" s="919"/>
      <c r="DJ44" s="919"/>
      <c r="DK44" s="929"/>
      <c r="DL44" s="918"/>
      <c r="DM44" s="919"/>
      <c r="DN44" s="919"/>
      <c r="DO44" s="919"/>
      <c r="DP44" s="929"/>
      <c r="DQ44" s="918"/>
      <c r="DR44" s="919"/>
      <c r="DS44" s="919"/>
      <c r="DT44" s="919"/>
      <c r="DU44" s="929"/>
      <c r="DV44" s="911"/>
      <c r="DW44" s="912"/>
      <c r="DX44" s="912"/>
      <c r="DY44" s="912"/>
      <c r="DZ44" s="930"/>
      <c r="EA44" s="48"/>
    </row>
    <row r="45" spans="1:131" ht="26.25" customHeight="1" x14ac:dyDescent="0.15">
      <c r="A45" s="52">
        <v>18</v>
      </c>
      <c r="B45" s="911"/>
      <c r="C45" s="912"/>
      <c r="D45" s="912"/>
      <c r="E45" s="912"/>
      <c r="F45" s="912"/>
      <c r="G45" s="912"/>
      <c r="H45" s="912"/>
      <c r="I45" s="912"/>
      <c r="J45" s="912"/>
      <c r="K45" s="912"/>
      <c r="L45" s="912"/>
      <c r="M45" s="912"/>
      <c r="N45" s="912"/>
      <c r="O45" s="912"/>
      <c r="P45" s="913"/>
      <c r="Q45" s="914"/>
      <c r="R45" s="915"/>
      <c r="S45" s="915"/>
      <c r="T45" s="915"/>
      <c r="U45" s="915"/>
      <c r="V45" s="915"/>
      <c r="W45" s="915"/>
      <c r="X45" s="915"/>
      <c r="Y45" s="915"/>
      <c r="Z45" s="915"/>
      <c r="AA45" s="915"/>
      <c r="AB45" s="915"/>
      <c r="AC45" s="915"/>
      <c r="AD45" s="915"/>
      <c r="AE45" s="921"/>
      <c r="AF45" s="941"/>
      <c r="AG45" s="919"/>
      <c r="AH45" s="919"/>
      <c r="AI45" s="919"/>
      <c r="AJ45" s="942"/>
      <c r="AK45" s="920"/>
      <c r="AL45" s="915"/>
      <c r="AM45" s="915"/>
      <c r="AN45" s="915"/>
      <c r="AO45" s="915"/>
      <c r="AP45" s="915"/>
      <c r="AQ45" s="915"/>
      <c r="AR45" s="915"/>
      <c r="AS45" s="915"/>
      <c r="AT45" s="915"/>
      <c r="AU45" s="915"/>
      <c r="AV45" s="915"/>
      <c r="AW45" s="915"/>
      <c r="AX45" s="915"/>
      <c r="AY45" s="915"/>
      <c r="AZ45" s="948"/>
      <c r="BA45" s="948"/>
      <c r="BB45" s="948"/>
      <c r="BC45" s="948"/>
      <c r="BD45" s="948"/>
      <c r="BE45" s="916"/>
      <c r="BF45" s="916"/>
      <c r="BG45" s="916"/>
      <c r="BH45" s="916"/>
      <c r="BI45" s="917"/>
      <c r="BJ45" s="56"/>
      <c r="BK45" s="56"/>
      <c r="BL45" s="56"/>
      <c r="BM45" s="56"/>
      <c r="BN45" s="56"/>
      <c r="BO45" s="55"/>
      <c r="BP45" s="55"/>
      <c r="BQ45" s="52">
        <v>39</v>
      </c>
      <c r="BR45" s="72"/>
      <c r="BS45" s="911"/>
      <c r="BT45" s="912"/>
      <c r="BU45" s="912"/>
      <c r="BV45" s="912"/>
      <c r="BW45" s="912"/>
      <c r="BX45" s="912"/>
      <c r="BY45" s="912"/>
      <c r="BZ45" s="912"/>
      <c r="CA45" s="912"/>
      <c r="CB45" s="912"/>
      <c r="CC45" s="912"/>
      <c r="CD45" s="912"/>
      <c r="CE45" s="912"/>
      <c r="CF45" s="912"/>
      <c r="CG45" s="913"/>
      <c r="CH45" s="918"/>
      <c r="CI45" s="919"/>
      <c r="CJ45" s="919"/>
      <c r="CK45" s="919"/>
      <c r="CL45" s="929"/>
      <c r="CM45" s="918"/>
      <c r="CN45" s="919"/>
      <c r="CO45" s="919"/>
      <c r="CP45" s="919"/>
      <c r="CQ45" s="929"/>
      <c r="CR45" s="918"/>
      <c r="CS45" s="919"/>
      <c r="CT45" s="919"/>
      <c r="CU45" s="919"/>
      <c r="CV45" s="929"/>
      <c r="CW45" s="918"/>
      <c r="CX45" s="919"/>
      <c r="CY45" s="919"/>
      <c r="CZ45" s="919"/>
      <c r="DA45" s="929"/>
      <c r="DB45" s="918"/>
      <c r="DC45" s="919"/>
      <c r="DD45" s="919"/>
      <c r="DE45" s="919"/>
      <c r="DF45" s="929"/>
      <c r="DG45" s="918"/>
      <c r="DH45" s="919"/>
      <c r="DI45" s="919"/>
      <c r="DJ45" s="919"/>
      <c r="DK45" s="929"/>
      <c r="DL45" s="918"/>
      <c r="DM45" s="919"/>
      <c r="DN45" s="919"/>
      <c r="DO45" s="919"/>
      <c r="DP45" s="929"/>
      <c r="DQ45" s="918"/>
      <c r="DR45" s="919"/>
      <c r="DS45" s="919"/>
      <c r="DT45" s="919"/>
      <c r="DU45" s="929"/>
      <c r="DV45" s="911"/>
      <c r="DW45" s="912"/>
      <c r="DX45" s="912"/>
      <c r="DY45" s="912"/>
      <c r="DZ45" s="930"/>
      <c r="EA45" s="48"/>
    </row>
    <row r="46" spans="1:131" ht="26.25" customHeight="1" x14ac:dyDescent="0.15">
      <c r="A46" s="52">
        <v>19</v>
      </c>
      <c r="B46" s="911"/>
      <c r="C46" s="912"/>
      <c r="D46" s="912"/>
      <c r="E46" s="912"/>
      <c r="F46" s="912"/>
      <c r="G46" s="912"/>
      <c r="H46" s="912"/>
      <c r="I46" s="912"/>
      <c r="J46" s="912"/>
      <c r="K46" s="912"/>
      <c r="L46" s="912"/>
      <c r="M46" s="912"/>
      <c r="N46" s="912"/>
      <c r="O46" s="912"/>
      <c r="P46" s="913"/>
      <c r="Q46" s="914"/>
      <c r="R46" s="915"/>
      <c r="S46" s="915"/>
      <c r="T46" s="915"/>
      <c r="U46" s="915"/>
      <c r="V46" s="915"/>
      <c r="W46" s="915"/>
      <c r="X46" s="915"/>
      <c r="Y46" s="915"/>
      <c r="Z46" s="915"/>
      <c r="AA46" s="915"/>
      <c r="AB46" s="915"/>
      <c r="AC46" s="915"/>
      <c r="AD46" s="915"/>
      <c r="AE46" s="921"/>
      <c r="AF46" s="941"/>
      <c r="AG46" s="919"/>
      <c r="AH46" s="919"/>
      <c r="AI46" s="919"/>
      <c r="AJ46" s="942"/>
      <c r="AK46" s="920"/>
      <c r="AL46" s="915"/>
      <c r="AM46" s="915"/>
      <c r="AN46" s="915"/>
      <c r="AO46" s="915"/>
      <c r="AP46" s="915"/>
      <c r="AQ46" s="915"/>
      <c r="AR46" s="915"/>
      <c r="AS46" s="915"/>
      <c r="AT46" s="915"/>
      <c r="AU46" s="915"/>
      <c r="AV46" s="915"/>
      <c r="AW46" s="915"/>
      <c r="AX46" s="915"/>
      <c r="AY46" s="915"/>
      <c r="AZ46" s="948"/>
      <c r="BA46" s="948"/>
      <c r="BB46" s="948"/>
      <c r="BC46" s="948"/>
      <c r="BD46" s="948"/>
      <c r="BE46" s="916"/>
      <c r="BF46" s="916"/>
      <c r="BG46" s="916"/>
      <c r="BH46" s="916"/>
      <c r="BI46" s="917"/>
      <c r="BJ46" s="56"/>
      <c r="BK46" s="56"/>
      <c r="BL46" s="56"/>
      <c r="BM46" s="56"/>
      <c r="BN46" s="56"/>
      <c r="BO46" s="55"/>
      <c r="BP46" s="55"/>
      <c r="BQ46" s="52">
        <v>40</v>
      </c>
      <c r="BR46" s="72"/>
      <c r="BS46" s="911"/>
      <c r="BT46" s="912"/>
      <c r="BU46" s="912"/>
      <c r="BV46" s="912"/>
      <c r="BW46" s="912"/>
      <c r="BX46" s="912"/>
      <c r="BY46" s="912"/>
      <c r="BZ46" s="912"/>
      <c r="CA46" s="912"/>
      <c r="CB46" s="912"/>
      <c r="CC46" s="912"/>
      <c r="CD46" s="912"/>
      <c r="CE46" s="912"/>
      <c r="CF46" s="912"/>
      <c r="CG46" s="913"/>
      <c r="CH46" s="918"/>
      <c r="CI46" s="919"/>
      <c r="CJ46" s="919"/>
      <c r="CK46" s="919"/>
      <c r="CL46" s="929"/>
      <c r="CM46" s="918"/>
      <c r="CN46" s="919"/>
      <c r="CO46" s="919"/>
      <c r="CP46" s="919"/>
      <c r="CQ46" s="929"/>
      <c r="CR46" s="918"/>
      <c r="CS46" s="919"/>
      <c r="CT46" s="919"/>
      <c r="CU46" s="919"/>
      <c r="CV46" s="929"/>
      <c r="CW46" s="918"/>
      <c r="CX46" s="919"/>
      <c r="CY46" s="919"/>
      <c r="CZ46" s="919"/>
      <c r="DA46" s="929"/>
      <c r="DB46" s="918"/>
      <c r="DC46" s="919"/>
      <c r="DD46" s="919"/>
      <c r="DE46" s="919"/>
      <c r="DF46" s="929"/>
      <c r="DG46" s="918"/>
      <c r="DH46" s="919"/>
      <c r="DI46" s="919"/>
      <c r="DJ46" s="919"/>
      <c r="DK46" s="929"/>
      <c r="DL46" s="918"/>
      <c r="DM46" s="919"/>
      <c r="DN46" s="919"/>
      <c r="DO46" s="919"/>
      <c r="DP46" s="929"/>
      <c r="DQ46" s="918"/>
      <c r="DR46" s="919"/>
      <c r="DS46" s="919"/>
      <c r="DT46" s="919"/>
      <c r="DU46" s="929"/>
      <c r="DV46" s="911"/>
      <c r="DW46" s="912"/>
      <c r="DX46" s="912"/>
      <c r="DY46" s="912"/>
      <c r="DZ46" s="930"/>
      <c r="EA46" s="48"/>
    </row>
    <row r="47" spans="1:131" ht="26.25" customHeight="1" x14ac:dyDescent="0.15">
      <c r="A47" s="52">
        <v>20</v>
      </c>
      <c r="B47" s="911"/>
      <c r="C47" s="912"/>
      <c r="D47" s="912"/>
      <c r="E47" s="912"/>
      <c r="F47" s="912"/>
      <c r="G47" s="912"/>
      <c r="H47" s="912"/>
      <c r="I47" s="912"/>
      <c r="J47" s="912"/>
      <c r="K47" s="912"/>
      <c r="L47" s="912"/>
      <c r="M47" s="912"/>
      <c r="N47" s="912"/>
      <c r="O47" s="912"/>
      <c r="P47" s="913"/>
      <c r="Q47" s="914"/>
      <c r="R47" s="915"/>
      <c r="S47" s="915"/>
      <c r="T47" s="915"/>
      <c r="U47" s="915"/>
      <c r="V47" s="915"/>
      <c r="W47" s="915"/>
      <c r="X47" s="915"/>
      <c r="Y47" s="915"/>
      <c r="Z47" s="915"/>
      <c r="AA47" s="915"/>
      <c r="AB47" s="915"/>
      <c r="AC47" s="915"/>
      <c r="AD47" s="915"/>
      <c r="AE47" s="921"/>
      <c r="AF47" s="941"/>
      <c r="AG47" s="919"/>
      <c r="AH47" s="919"/>
      <c r="AI47" s="919"/>
      <c r="AJ47" s="942"/>
      <c r="AK47" s="920"/>
      <c r="AL47" s="915"/>
      <c r="AM47" s="915"/>
      <c r="AN47" s="915"/>
      <c r="AO47" s="915"/>
      <c r="AP47" s="915"/>
      <c r="AQ47" s="915"/>
      <c r="AR47" s="915"/>
      <c r="AS47" s="915"/>
      <c r="AT47" s="915"/>
      <c r="AU47" s="915"/>
      <c r="AV47" s="915"/>
      <c r="AW47" s="915"/>
      <c r="AX47" s="915"/>
      <c r="AY47" s="915"/>
      <c r="AZ47" s="948"/>
      <c r="BA47" s="948"/>
      <c r="BB47" s="948"/>
      <c r="BC47" s="948"/>
      <c r="BD47" s="948"/>
      <c r="BE47" s="916"/>
      <c r="BF47" s="916"/>
      <c r="BG47" s="916"/>
      <c r="BH47" s="916"/>
      <c r="BI47" s="917"/>
      <c r="BJ47" s="56"/>
      <c r="BK47" s="56"/>
      <c r="BL47" s="56"/>
      <c r="BM47" s="56"/>
      <c r="BN47" s="56"/>
      <c r="BO47" s="55"/>
      <c r="BP47" s="55"/>
      <c r="BQ47" s="52">
        <v>41</v>
      </c>
      <c r="BR47" s="72"/>
      <c r="BS47" s="911"/>
      <c r="BT47" s="912"/>
      <c r="BU47" s="912"/>
      <c r="BV47" s="912"/>
      <c r="BW47" s="912"/>
      <c r="BX47" s="912"/>
      <c r="BY47" s="912"/>
      <c r="BZ47" s="912"/>
      <c r="CA47" s="912"/>
      <c r="CB47" s="912"/>
      <c r="CC47" s="912"/>
      <c r="CD47" s="912"/>
      <c r="CE47" s="912"/>
      <c r="CF47" s="912"/>
      <c r="CG47" s="913"/>
      <c r="CH47" s="918"/>
      <c r="CI47" s="919"/>
      <c r="CJ47" s="919"/>
      <c r="CK47" s="919"/>
      <c r="CL47" s="929"/>
      <c r="CM47" s="918"/>
      <c r="CN47" s="919"/>
      <c r="CO47" s="919"/>
      <c r="CP47" s="919"/>
      <c r="CQ47" s="929"/>
      <c r="CR47" s="918"/>
      <c r="CS47" s="919"/>
      <c r="CT47" s="919"/>
      <c r="CU47" s="919"/>
      <c r="CV47" s="929"/>
      <c r="CW47" s="918"/>
      <c r="CX47" s="919"/>
      <c r="CY47" s="919"/>
      <c r="CZ47" s="919"/>
      <c r="DA47" s="929"/>
      <c r="DB47" s="918"/>
      <c r="DC47" s="919"/>
      <c r="DD47" s="919"/>
      <c r="DE47" s="919"/>
      <c r="DF47" s="929"/>
      <c r="DG47" s="918"/>
      <c r="DH47" s="919"/>
      <c r="DI47" s="919"/>
      <c r="DJ47" s="919"/>
      <c r="DK47" s="929"/>
      <c r="DL47" s="918"/>
      <c r="DM47" s="919"/>
      <c r="DN47" s="919"/>
      <c r="DO47" s="919"/>
      <c r="DP47" s="929"/>
      <c r="DQ47" s="918"/>
      <c r="DR47" s="919"/>
      <c r="DS47" s="919"/>
      <c r="DT47" s="919"/>
      <c r="DU47" s="929"/>
      <c r="DV47" s="911"/>
      <c r="DW47" s="912"/>
      <c r="DX47" s="912"/>
      <c r="DY47" s="912"/>
      <c r="DZ47" s="930"/>
      <c r="EA47" s="48"/>
    </row>
    <row r="48" spans="1:131" ht="26.25" customHeight="1" x14ac:dyDescent="0.15">
      <c r="A48" s="52">
        <v>21</v>
      </c>
      <c r="B48" s="911"/>
      <c r="C48" s="912"/>
      <c r="D48" s="912"/>
      <c r="E48" s="912"/>
      <c r="F48" s="912"/>
      <c r="G48" s="912"/>
      <c r="H48" s="912"/>
      <c r="I48" s="912"/>
      <c r="J48" s="912"/>
      <c r="K48" s="912"/>
      <c r="L48" s="912"/>
      <c r="M48" s="912"/>
      <c r="N48" s="912"/>
      <c r="O48" s="912"/>
      <c r="P48" s="913"/>
      <c r="Q48" s="914"/>
      <c r="R48" s="915"/>
      <c r="S48" s="915"/>
      <c r="T48" s="915"/>
      <c r="U48" s="915"/>
      <c r="V48" s="915"/>
      <c r="W48" s="915"/>
      <c r="X48" s="915"/>
      <c r="Y48" s="915"/>
      <c r="Z48" s="915"/>
      <c r="AA48" s="915"/>
      <c r="AB48" s="915"/>
      <c r="AC48" s="915"/>
      <c r="AD48" s="915"/>
      <c r="AE48" s="921"/>
      <c r="AF48" s="941"/>
      <c r="AG48" s="919"/>
      <c r="AH48" s="919"/>
      <c r="AI48" s="919"/>
      <c r="AJ48" s="942"/>
      <c r="AK48" s="920"/>
      <c r="AL48" s="915"/>
      <c r="AM48" s="915"/>
      <c r="AN48" s="915"/>
      <c r="AO48" s="915"/>
      <c r="AP48" s="915"/>
      <c r="AQ48" s="915"/>
      <c r="AR48" s="915"/>
      <c r="AS48" s="915"/>
      <c r="AT48" s="915"/>
      <c r="AU48" s="915"/>
      <c r="AV48" s="915"/>
      <c r="AW48" s="915"/>
      <c r="AX48" s="915"/>
      <c r="AY48" s="915"/>
      <c r="AZ48" s="948"/>
      <c r="BA48" s="948"/>
      <c r="BB48" s="948"/>
      <c r="BC48" s="948"/>
      <c r="BD48" s="948"/>
      <c r="BE48" s="916"/>
      <c r="BF48" s="916"/>
      <c r="BG48" s="916"/>
      <c r="BH48" s="916"/>
      <c r="BI48" s="917"/>
      <c r="BJ48" s="56"/>
      <c r="BK48" s="56"/>
      <c r="BL48" s="56"/>
      <c r="BM48" s="56"/>
      <c r="BN48" s="56"/>
      <c r="BO48" s="55"/>
      <c r="BP48" s="55"/>
      <c r="BQ48" s="52">
        <v>42</v>
      </c>
      <c r="BR48" s="72"/>
      <c r="BS48" s="911"/>
      <c r="BT48" s="912"/>
      <c r="BU48" s="912"/>
      <c r="BV48" s="912"/>
      <c r="BW48" s="912"/>
      <c r="BX48" s="912"/>
      <c r="BY48" s="912"/>
      <c r="BZ48" s="912"/>
      <c r="CA48" s="912"/>
      <c r="CB48" s="912"/>
      <c r="CC48" s="912"/>
      <c r="CD48" s="912"/>
      <c r="CE48" s="912"/>
      <c r="CF48" s="912"/>
      <c r="CG48" s="913"/>
      <c r="CH48" s="918"/>
      <c r="CI48" s="919"/>
      <c r="CJ48" s="919"/>
      <c r="CK48" s="919"/>
      <c r="CL48" s="929"/>
      <c r="CM48" s="918"/>
      <c r="CN48" s="919"/>
      <c r="CO48" s="919"/>
      <c r="CP48" s="919"/>
      <c r="CQ48" s="929"/>
      <c r="CR48" s="918"/>
      <c r="CS48" s="919"/>
      <c r="CT48" s="919"/>
      <c r="CU48" s="919"/>
      <c r="CV48" s="929"/>
      <c r="CW48" s="918"/>
      <c r="CX48" s="919"/>
      <c r="CY48" s="919"/>
      <c r="CZ48" s="919"/>
      <c r="DA48" s="929"/>
      <c r="DB48" s="918"/>
      <c r="DC48" s="919"/>
      <c r="DD48" s="919"/>
      <c r="DE48" s="919"/>
      <c r="DF48" s="929"/>
      <c r="DG48" s="918"/>
      <c r="DH48" s="919"/>
      <c r="DI48" s="919"/>
      <c r="DJ48" s="919"/>
      <c r="DK48" s="929"/>
      <c r="DL48" s="918"/>
      <c r="DM48" s="919"/>
      <c r="DN48" s="919"/>
      <c r="DO48" s="919"/>
      <c r="DP48" s="929"/>
      <c r="DQ48" s="918"/>
      <c r="DR48" s="919"/>
      <c r="DS48" s="919"/>
      <c r="DT48" s="919"/>
      <c r="DU48" s="929"/>
      <c r="DV48" s="911"/>
      <c r="DW48" s="912"/>
      <c r="DX48" s="912"/>
      <c r="DY48" s="912"/>
      <c r="DZ48" s="930"/>
      <c r="EA48" s="48"/>
    </row>
    <row r="49" spans="1:131" ht="26.25" customHeight="1" x14ac:dyDescent="0.15">
      <c r="A49" s="52">
        <v>22</v>
      </c>
      <c r="B49" s="911"/>
      <c r="C49" s="912"/>
      <c r="D49" s="912"/>
      <c r="E49" s="912"/>
      <c r="F49" s="912"/>
      <c r="G49" s="912"/>
      <c r="H49" s="912"/>
      <c r="I49" s="912"/>
      <c r="J49" s="912"/>
      <c r="K49" s="912"/>
      <c r="L49" s="912"/>
      <c r="M49" s="912"/>
      <c r="N49" s="912"/>
      <c r="O49" s="912"/>
      <c r="P49" s="913"/>
      <c r="Q49" s="914"/>
      <c r="R49" s="915"/>
      <c r="S49" s="915"/>
      <c r="T49" s="915"/>
      <c r="U49" s="915"/>
      <c r="V49" s="915"/>
      <c r="W49" s="915"/>
      <c r="X49" s="915"/>
      <c r="Y49" s="915"/>
      <c r="Z49" s="915"/>
      <c r="AA49" s="915"/>
      <c r="AB49" s="915"/>
      <c r="AC49" s="915"/>
      <c r="AD49" s="915"/>
      <c r="AE49" s="921"/>
      <c r="AF49" s="941"/>
      <c r="AG49" s="919"/>
      <c r="AH49" s="919"/>
      <c r="AI49" s="919"/>
      <c r="AJ49" s="942"/>
      <c r="AK49" s="920"/>
      <c r="AL49" s="915"/>
      <c r="AM49" s="915"/>
      <c r="AN49" s="915"/>
      <c r="AO49" s="915"/>
      <c r="AP49" s="915"/>
      <c r="AQ49" s="915"/>
      <c r="AR49" s="915"/>
      <c r="AS49" s="915"/>
      <c r="AT49" s="915"/>
      <c r="AU49" s="915"/>
      <c r="AV49" s="915"/>
      <c r="AW49" s="915"/>
      <c r="AX49" s="915"/>
      <c r="AY49" s="915"/>
      <c r="AZ49" s="948"/>
      <c r="BA49" s="948"/>
      <c r="BB49" s="948"/>
      <c r="BC49" s="948"/>
      <c r="BD49" s="948"/>
      <c r="BE49" s="916"/>
      <c r="BF49" s="916"/>
      <c r="BG49" s="916"/>
      <c r="BH49" s="916"/>
      <c r="BI49" s="917"/>
      <c r="BJ49" s="56"/>
      <c r="BK49" s="56"/>
      <c r="BL49" s="56"/>
      <c r="BM49" s="56"/>
      <c r="BN49" s="56"/>
      <c r="BO49" s="55"/>
      <c r="BP49" s="55"/>
      <c r="BQ49" s="52">
        <v>43</v>
      </c>
      <c r="BR49" s="72"/>
      <c r="BS49" s="911"/>
      <c r="BT49" s="912"/>
      <c r="BU49" s="912"/>
      <c r="BV49" s="912"/>
      <c r="BW49" s="912"/>
      <c r="BX49" s="912"/>
      <c r="BY49" s="912"/>
      <c r="BZ49" s="912"/>
      <c r="CA49" s="912"/>
      <c r="CB49" s="912"/>
      <c r="CC49" s="912"/>
      <c r="CD49" s="912"/>
      <c r="CE49" s="912"/>
      <c r="CF49" s="912"/>
      <c r="CG49" s="913"/>
      <c r="CH49" s="918"/>
      <c r="CI49" s="919"/>
      <c r="CJ49" s="919"/>
      <c r="CK49" s="919"/>
      <c r="CL49" s="929"/>
      <c r="CM49" s="918"/>
      <c r="CN49" s="919"/>
      <c r="CO49" s="919"/>
      <c r="CP49" s="919"/>
      <c r="CQ49" s="929"/>
      <c r="CR49" s="918"/>
      <c r="CS49" s="919"/>
      <c r="CT49" s="919"/>
      <c r="CU49" s="919"/>
      <c r="CV49" s="929"/>
      <c r="CW49" s="918"/>
      <c r="CX49" s="919"/>
      <c r="CY49" s="919"/>
      <c r="CZ49" s="919"/>
      <c r="DA49" s="929"/>
      <c r="DB49" s="918"/>
      <c r="DC49" s="919"/>
      <c r="DD49" s="919"/>
      <c r="DE49" s="919"/>
      <c r="DF49" s="929"/>
      <c r="DG49" s="918"/>
      <c r="DH49" s="919"/>
      <c r="DI49" s="919"/>
      <c r="DJ49" s="919"/>
      <c r="DK49" s="929"/>
      <c r="DL49" s="918"/>
      <c r="DM49" s="919"/>
      <c r="DN49" s="919"/>
      <c r="DO49" s="919"/>
      <c r="DP49" s="929"/>
      <c r="DQ49" s="918"/>
      <c r="DR49" s="919"/>
      <c r="DS49" s="919"/>
      <c r="DT49" s="919"/>
      <c r="DU49" s="929"/>
      <c r="DV49" s="911"/>
      <c r="DW49" s="912"/>
      <c r="DX49" s="912"/>
      <c r="DY49" s="912"/>
      <c r="DZ49" s="930"/>
      <c r="EA49" s="48"/>
    </row>
    <row r="50" spans="1:131" ht="26.25" customHeight="1" x14ac:dyDescent="0.15">
      <c r="A50" s="52">
        <v>23</v>
      </c>
      <c r="B50" s="911"/>
      <c r="C50" s="912"/>
      <c r="D50" s="912"/>
      <c r="E50" s="912"/>
      <c r="F50" s="912"/>
      <c r="G50" s="912"/>
      <c r="H50" s="912"/>
      <c r="I50" s="912"/>
      <c r="J50" s="912"/>
      <c r="K50" s="912"/>
      <c r="L50" s="912"/>
      <c r="M50" s="912"/>
      <c r="N50" s="912"/>
      <c r="O50" s="912"/>
      <c r="P50" s="913"/>
      <c r="Q50" s="938"/>
      <c r="R50" s="939"/>
      <c r="S50" s="939"/>
      <c r="T50" s="939"/>
      <c r="U50" s="939"/>
      <c r="V50" s="939"/>
      <c r="W50" s="939"/>
      <c r="X50" s="939"/>
      <c r="Y50" s="939"/>
      <c r="Z50" s="939"/>
      <c r="AA50" s="939"/>
      <c r="AB50" s="939"/>
      <c r="AC50" s="939"/>
      <c r="AD50" s="939"/>
      <c r="AE50" s="940"/>
      <c r="AF50" s="941"/>
      <c r="AG50" s="919"/>
      <c r="AH50" s="919"/>
      <c r="AI50" s="919"/>
      <c r="AJ50" s="942"/>
      <c r="AK50" s="943"/>
      <c r="AL50" s="939"/>
      <c r="AM50" s="939"/>
      <c r="AN50" s="939"/>
      <c r="AO50" s="939"/>
      <c r="AP50" s="939"/>
      <c r="AQ50" s="939"/>
      <c r="AR50" s="939"/>
      <c r="AS50" s="939"/>
      <c r="AT50" s="939"/>
      <c r="AU50" s="939"/>
      <c r="AV50" s="939"/>
      <c r="AW50" s="939"/>
      <c r="AX50" s="939"/>
      <c r="AY50" s="939"/>
      <c r="AZ50" s="944"/>
      <c r="BA50" s="944"/>
      <c r="BB50" s="944"/>
      <c r="BC50" s="944"/>
      <c r="BD50" s="944"/>
      <c r="BE50" s="916"/>
      <c r="BF50" s="916"/>
      <c r="BG50" s="916"/>
      <c r="BH50" s="916"/>
      <c r="BI50" s="917"/>
      <c r="BJ50" s="56"/>
      <c r="BK50" s="56"/>
      <c r="BL50" s="56"/>
      <c r="BM50" s="56"/>
      <c r="BN50" s="56"/>
      <c r="BO50" s="55"/>
      <c r="BP50" s="55"/>
      <c r="BQ50" s="52">
        <v>44</v>
      </c>
      <c r="BR50" s="72"/>
      <c r="BS50" s="911"/>
      <c r="BT50" s="912"/>
      <c r="BU50" s="912"/>
      <c r="BV50" s="912"/>
      <c r="BW50" s="912"/>
      <c r="BX50" s="912"/>
      <c r="BY50" s="912"/>
      <c r="BZ50" s="912"/>
      <c r="CA50" s="912"/>
      <c r="CB50" s="912"/>
      <c r="CC50" s="912"/>
      <c r="CD50" s="912"/>
      <c r="CE50" s="912"/>
      <c r="CF50" s="912"/>
      <c r="CG50" s="913"/>
      <c r="CH50" s="918"/>
      <c r="CI50" s="919"/>
      <c r="CJ50" s="919"/>
      <c r="CK50" s="919"/>
      <c r="CL50" s="929"/>
      <c r="CM50" s="918"/>
      <c r="CN50" s="919"/>
      <c r="CO50" s="919"/>
      <c r="CP50" s="919"/>
      <c r="CQ50" s="929"/>
      <c r="CR50" s="918"/>
      <c r="CS50" s="919"/>
      <c r="CT50" s="919"/>
      <c r="CU50" s="919"/>
      <c r="CV50" s="929"/>
      <c r="CW50" s="918"/>
      <c r="CX50" s="919"/>
      <c r="CY50" s="919"/>
      <c r="CZ50" s="919"/>
      <c r="DA50" s="929"/>
      <c r="DB50" s="918"/>
      <c r="DC50" s="919"/>
      <c r="DD50" s="919"/>
      <c r="DE50" s="919"/>
      <c r="DF50" s="929"/>
      <c r="DG50" s="918"/>
      <c r="DH50" s="919"/>
      <c r="DI50" s="919"/>
      <c r="DJ50" s="919"/>
      <c r="DK50" s="929"/>
      <c r="DL50" s="918"/>
      <c r="DM50" s="919"/>
      <c r="DN50" s="919"/>
      <c r="DO50" s="919"/>
      <c r="DP50" s="929"/>
      <c r="DQ50" s="918"/>
      <c r="DR50" s="919"/>
      <c r="DS50" s="919"/>
      <c r="DT50" s="919"/>
      <c r="DU50" s="929"/>
      <c r="DV50" s="911"/>
      <c r="DW50" s="912"/>
      <c r="DX50" s="912"/>
      <c r="DY50" s="912"/>
      <c r="DZ50" s="930"/>
      <c r="EA50" s="48"/>
    </row>
    <row r="51" spans="1:131" ht="26.25" customHeight="1" x14ac:dyDescent="0.15">
      <c r="A51" s="52">
        <v>24</v>
      </c>
      <c r="B51" s="911"/>
      <c r="C51" s="912"/>
      <c r="D51" s="912"/>
      <c r="E51" s="912"/>
      <c r="F51" s="912"/>
      <c r="G51" s="912"/>
      <c r="H51" s="912"/>
      <c r="I51" s="912"/>
      <c r="J51" s="912"/>
      <c r="K51" s="912"/>
      <c r="L51" s="912"/>
      <c r="M51" s="912"/>
      <c r="N51" s="912"/>
      <c r="O51" s="912"/>
      <c r="P51" s="913"/>
      <c r="Q51" s="938"/>
      <c r="R51" s="939"/>
      <c r="S51" s="939"/>
      <c r="T51" s="939"/>
      <c r="U51" s="939"/>
      <c r="V51" s="939"/>
      <c r="W51" s="939"/>
      <c r="X51" s="939"/>
      <c r="Y51" s="939"/>
      <c r="Z51" s="939"/>
      <c r="AA51" s="939"/>
      <c r="AB51" s="939"/>
      <c r="AC51" s="939"/>
      <c r="AD51" s="939"/>
      <c r="AE51" s="940"/>
      <c r="AF51" s="941"/>
      <c r="AG51" s="919"/>
      <c r="AH51" s="919"/>
      <c r="AI51" s="919"/>
      <c r="AJ51" s="942"/>
      <c r="AK51" s="943"/>
      <c r="AL51" s="939"/>
      <c r="AM51" s="939"/>
      <c r="AN51" s="939"/>
      <c r="AO51" s="939"/>
      <c r="AP51" s="939"/>
      <c r="AQ51" s="939"/>
      <c r="AR51" s="939"/>
      <c r="AS51" s="939"/>
      <c r="AT51" s="939"/>
      <c r="AU51" s="939"/>
      <c r="AV51" s="939"/>
      <c r="AW51" s="939"/>
      <c r="AX51" s="939"/>
      <c r="AY51" s="939"/>
      <c r="AZ51" s="944"/>
      <c r="BA51" s="944"/>
      <c r="BB51" s="944"/>
      <c r="BC51" s="944"/>
      <c r="BD51" s="944"/>
      <c r="BE51" s="916"/>
      <c r="BF51" s="916"/>
      <c r="BG51" s="916"/>
      <c r="BH51" s="916"/>
      <c r="BI51" s="917"/>
      <c r="BJ51" s="56"/>
      <c r="BK51" s="56"/>
      <c r="BL51" s="56"/>
      <c r="BM51" s="56"/>
      <c r="BN51" s="56"/>
      <c r="BO51" s="55"/>
      <c r="BP51" s="55"/>
      <c r="BQ51" s="52">
        <v>45</v>
      </c>
      <c r="BR51" s="72"/>
      <c r="BS51" s="911"/>
      <c r="BT51" s="912"/>
      <c r="BU51" s="912"/>
      <c r="BV51" s="912"/>
      <c r="BW51" s="912"/>
      <c r="BX51" s="912"/>
      <c r="BY51" s="912"/>
      <c r="BZ51" s="912"/>
      <c r="CA51" s="912"/>
      <c r="CB51" s="912"/>
      <c r="CC51" s="912"/>
      <c r="CD51" s="912"/>
      <c r="CE51" s="912"/>
      <c r="CF51" s="912"/>
      <c r="CG51" s="913"/>
      <c r="CH51" s="918"/>
      <c r="CI51" s="919"/>
      <c r="CJ51" s="919"/>
      <c r="CK51" s="919"/>
      <c r="CL51" s="929"/>
      <c r="CM51" s="918"/>
      <c r="CN51" s="919"/>
      <c r="CO51" s="919"/>
      <c r="CP51" s="919"/>
      <c r="CQ51" s="929"/>
      <c r="CR51" s="918"/>
      <c r="CS51" s="919"/>
      <c r="CT51" s="919"/>
      <c r="CU51" s="919"/>
      <c r="CV51" s="929"/>
      <c r="CW51" s="918"/>
      <c r="CX51" s="919"/>
      <c r="CY51" s="919"/>
      <c r="CZ51" s="919"/>
      <c r="DA51" s="929"/>
      <c r="DB51" s="918"/>
      <c r="DC51" s="919"/>
      <c r="DD51" s="919"/>
      <c r="DE51" s="919"/>
      <c r="DF51" s="929"/>
      <c r="DG51" s="918"/>
      <c r="DH51" s="919"/>
      <c r="DI51" s="919"/>
      <c r="DJ51" s="919"/>
      <c r="DK51" s="929"/>
      <c r="DL51" s="918"/>
      <c r="DM51" s="919"/>
      <c r="DN51" s="919"/>
      <c r="DO51" s="919"/>
      <c r="DP51" s="929"/>
      <c r="DQ51" s="918"/>
      <c r="DR51" s="919"/>
      <c r="DS51" s="919"/>
      <c r="DT51" s="919"/>
      <c r="DU51" s="929"/>
      <c r="DV51" s="911"/>
      <c r="DW51" s="912"/>
      <c r="DX51" s="912"/>
      <c r="DY51" s="912"/>
      <c r="DZ51" s="930"/>
      <c r="EA51" s="48"/>
    </row>
    <row r="52" spans="1:131" ht="26.25" customHeight="1" x14ac:dyDescent="0.15">
      <c r="A52" s="52">
        <v>25</v>
      </c>
      <c r="B52" s="911"/>
      <c r="C52" s="912"/>
      <c r="D52" s="912"/>
      <c r="E52" s="912"/>
      <c r="F52" s="912"/>
      <c r="G52" s="912"/>
      <c r="H52" s="912"/>
      <c r="I52" s="912"/>
      <c r="J52" s="912"/>
      <c r="K52" s="912"/>
      <c r="L52" s="912"/>
      <c r="M52" s="912"/>
      <c r="N52" s="912"/>
      <c r="O52" s="912"/>
      <c r="P52" s="913"/>
      <c r="Q52" s="938"/>
      <c r="R52" s="939"/>
      <c r="S52" s="939"/>
      <c r="T52" s="939"/>
      <c r="U52" s="939"/>
      <c r="V52" s="939"/>
      <c r="W52" s="939"/>
      <c r="X52" s="939"/>
      <c r="Y52" s="939"/>
      <c r="Z52" s="939"/>
      <c r="AA52" s="939"/>
      <c r="AB52" s="939"/>
      <c r="AC52" s="939"/>
      <c r="AD52" s="939"/>
      <c r="AE52" s="940"/>
      <c r="AF52" s="941"/>
      <c r="AG52" s="919"/>
      <c r="AH52" s="919"/>
      <c r="AI52" s="919"/>
      <c r="AJ52" s="942"/>
      <c r="AK52" s="943"/>
      <c r="AL52" s="939"/>
      <c r="AM52" s="939"/>
      <c r="AN52" s="939"/>
      <c r="AO52" s="939"/>
      <c r="AP52" s="939"/>
      <c r="AQ52" s="939"/>
      <c r="AR52" s="939"/>
      <c r="AS52" s="939"/>
      <c r="AT52" s="939"/>
      <c r="AU52" s="939"/>
      <c r="AV52" s="939"/>
      <c r="AW52" s="939"/>
      <c r="AX52" s="939"/>
      <c r="AY52" s="939"/>
      <c r="AZ52" s="944"/>
      <c r="BA52" s="944"/>
      <c r="BB52" s="944"/>
      <c r="BC52" s="944"/>
      <c r="BD52" s="944"/>
      <c r="BE52" s="916"/>
      <c r="BF52" s="916"/>
      <c r="BG52" s="916"/>
      <c r="BH52" s="916"/>
      <c r="BI52" s="917"/>
      <c r="BJ52" s="56"/>
      <c r="BK52" s="56"/>
      <c r="BL52" s="56"/>
      <c r="BM52" s="56"/>
      <c r="BN52" s="56"/>
      <c r="BO52" s="55"/>
      <c r="BP52" s="55"/>
      <c r="BQ52" s="52">
        <v>46</v>
      </c>
      <c r="BR52" s="72"/>
      <c r="BS52" s="911"/>
      <c r="BT52" s="912"/>
      <c r="BU52" s="912"/>
      <c r="BV52" s="912"/>
      <c r="BW52" s="912"/>
      <c r="BX52" s="912"/>
      <c r="BY52" s="912"/>
      <c r="BZ52" s="912"/>
      <c r="CA52" s="912"/>
      <c r="CB52" s="912"/>
      <c r="CC52" s="912"/>
      <c r="CD52" s="912"/>
      <c r="CE52" s="912"/>
      <c r="CF52" s="912"/>
      <c r="CG52" s="913"/>
      <c r="CH52" s="918"/>
      <c r="CI52" s="919"/>
      <c r="CJ52" s="919"/>
      <c r="CK52" s="919"/>
      <c r="CL52" s="929"/>
      <c r="CM52" s="918"/>
      <c r="CN52" s="919"/>
      <c r="CO52" s="919"/>
      <c r="CP52" s="919"/>
      <c r="CQ52" s="929"/>
      <c r="CR52" s="918"/>
      <c r="CS52" s="919"/>
      <c r="CT52" s="919"/>
      <c r="CU52" s="919"/>
      <c r="CV52" s="929"/>
      <c r="CW52" s="918"/>
      <c r="CX52" s="919"/>
      <c r="CY52" s="919"/>
      <c r="CZ52" s="919"/>
      <c r="DA52" s="929"/>
      <c r="DB52" s="918"/>
      <c r="DC52" s="919"/>
      <c r="DD52" s="919"/>
      <c r="DE52" s="919"/>
      <c r="DF52" s="929"/>
      <c r="DG52" s="918"/>
      <c r="DH52" s="919"/>
      <c r="DI52" s="919"/>
      <c r="DJ52" s="919"/>
      <c r="DK52" s="929"/>
      <c r="DL52" s="918"/>
      <c r="DM52" s="919"/>
      <c r="DN52" s="919"/>
      <c r="DO52" s="919"/>
      <c r="DP52" s="929"/>
      <c r="DQ52" s="918"/>
      <c r="DR52" s="919"/>
      <c r="DS52" s="919"/>
      <c r="DT52" s="919"/>
      <c r="DU52" s="929"/>
      <c r="DV52" s="911"/>
      <c r="DW52" s="912"/>
      <c r="DX52" s="912"/>
      <c r="DY52" s="912"/>
      <c r="DZ52" s="930"/>
      <c r="EA52" s="48"/>
    </row>
    <row r="53" spans="1:131" ht="26.25" customHeight="1" x14ac:dyDescent="0.15">
      <c r="A53" s="52">
        <v>26</v>
      </c>
      <c r="B53" s="911"/>
      <c r="C53" s="912"/>
      <c r="D53" s="912"/>
      <c r="E53" s="912"/>
      <c r="F53" s="912"/>
      <c r="G53" s="912"/>
      <c r="H53" s="912"/>
      <c r="I53" s="912"/>
      <c r="J53" s="912"/>
      <c r="K53" s="912"/>
      <c r="L53" s="912"/>
      <c r="M53" s="912"/>
      <c r="N53" s="912"/>
      <c r="O53" s="912"/>
      <c r="P53" s="913"/>
      <c r="Q53" s="938"/>
      <c r="R53" s="939"/>
      <c r="S53" s="939"/>
      <c r="T53" s="939"/>
      <c r="U53" s="939"/>
      <c r="V53" s="939"/>
      <c r="W53" s="939"/>
      <c r="X53" s="939"/>
      <c r="Y53" s="939"/>
      <c r="Z53" s="939"/>
      <c r="AA53" s="939"/>
      <c r="AB53" s="939"/>
      <c r="AC53" s="939"/>
      <c r="AD53" s="939"/>
      <c r="AE53" s="940"/>
      <c r="AF53" s="941"/>
      <c r="AG53" s="919"/>
      <c r="AH53" s="919"/>
      <c r="AI53" s="919"/>
      <c r="AJ53" s="942"/>
      <c r="AK53" s="943"/>
      <c r="AL53" s="939"/>
      <c r="AM53" s="939"/>
      <c r="AN53" s="939"/>
      <c r="AO53" s="939"/>
      <c r="AP53" s="939"/>
      <c r="AQ53" s="939"/>
      <c r="AR53" s="939"/>
      <c r="AS53" s="939"/>
      <c r="AT53" s="939"/>
      <c r="AU53" s="939"/>
      <c r="AV53" s="939"/>
      <c r="AW53" s="939"/>
      <c r="AX53" s="939"/>
      <c r="AY53" s="939"/>
      <c r="AZ53" s="944"/>
      <c r="BA53" s="944"/>
      <c r="BB53" s="944"/>
      <c r="BC53" s="944"/>
      <c r="BD53" s="944"/>
      <c r="BE53" s="916"/>
      <c r="BF53" s="916"/>
      <c r="BG53" s="916"/>
      <c r="BH53" s="916"/>
      <c r="BI53" s="917"/>
      <c r="BJ53" s="56"/>
      <c r="BK53" s="56"/>
      <c r="BL53" s="56"/>
      <c r="BM53" s="56"/>
      <c r="BN53" s="56"/>
      <c r="BO53" s="55"/>
      <c r="BP53" s="55"/>
      <c r="BQ53" s="52">
        <v>47</v>
      </c>
      <c r="BR53" s="72"/>
      <c r="BS53" s="911"/>
      <c r="BT53" s="912"/>
      <c r="BU53" s="912"/>
      <c r="BV53" s="912"/>
      <c r="BW53" s="912"/>
      <c r="BX53" s="912"/>
      <c r="BY53" s="912"/>
      <c r="BZ53" s="912"/>
      <c r="CA53" s="912"/>
      <c r="CB53" s="912"/>
      <c r="CC53" s="912"/>
      <c r="CD53" s="912"/>
      <c r="CE53" s="912"/>
      <c r="CF53" s="912"/>
      <c r="CG53" s="913"/>
      <c r="CH53" s="918"/>
      <c r="CI53" s="919"/>
      <c r="CJ53" s="919"/>
      <c r="CK53" s="919"/>
      <c r="CL53" s="929"/>
      <c r="CM53" s="918"/>
      <c r="CN53" s="919"/>
      <c r="CO53" s="919"/>
      <c r="CP53" s="919"/>
      <c r="CQ53" s="929"/>
      <c r="CR53" s="918"/>
      <c r="CS53" s="919"/>
      <c r="CT53" s="919"/>
      <c r="CU53" s="919"/>
      <c r="CV53" s="929"/>
      <c r="CW53" s="918"/>
      <c r="CX53" s="919"/>
      <c r="CY53" s="919"/>
      <c r="CZ53" s="919"/>
      <c r="DA53" s="929"/>
      <c r="DB53" s="918"/>
      <c r="DC53" s="919"/>
      <c r="DD53" s="919"/>
      <c r="DE53" s="919"/>
      <c r="DF53" s="929"/>
      <c r="DG53" s="918"/>
      <c r="DH53" s="919"/>
      <c r="DI53" s="919"/>
      <c r="DJ53" s="919"/>
      <c r="DK53" s="929"/>
      <c r="DL53" s="918"/>
      <c r="DM53" s="919"/>
      <c r="DN53" s="919"/>
      <c r="DO53" s="919"/>
      <c r="DP53" s="929"/>
      <c r="DQ53" s="918"/>
      <c r="DR53" s="919"/>
      <c r="DS53" s="919"/>
      <c r="DT53" s="919"/>
      <c r="DU53" s="929"/>
      <c r="DV53" s="911"/>
      <c r="DW53" s="912"/>
      <c r="DX53" s="912"/>
      <c r="DY53" s="912"/>
      <c r="DZ53" s="930"/>
      <c r="EA53" s="48"/>
    </row>
    <row r="54" spans="1:131" ht="26.25" customHeight="1" x14ac:dyDescent="0.15">
      <c r="A54" s="52">
        <v>27</v>
      </c>
      <c r="B54" s="911"/>
      <c r="C54" s="912"/>
      <c r="D54" s="912"/>
      <c r="E54" s="912"/>
      <c r="F54" s="912"/>
      <c r="G54" s="912"/>
      <c r="H54" s="912"/>
      <c r="I54" s="912"/>
      <c r="J54" s="912"/>
      <c r="K54" s="912"/>
      <c r="L54" s="912"/>
      <c r="M54" s="912"/>
      <c r="N54" s="912"/>
      <c r="O54" s="912"/>
      <c r="P54" s="913"/>
      <c r="Q54" s="938"/>
      <c r="R54" s="939"/>
      <c r="S54" s="939"/>
      <c r="T54" s="939"/>
      <c r="U54" s="939"/>
      <c r="V54" s="939"/>
      <c r="W54" s="939"/>
      <c r="X54" s="939"/>
      <c r="Y54" s="939"/>
      <c r="Z54" s="939"/>
      <c r="AA54" s="939"/>
      <c r="AB54" s="939"/>
      <c r="AC54" s="939"/>
      <c r="AD54" s="939"/>
      <c r="AE54" s="940"/>
      <c r="AF54" s="941"/>
      <c r="AG54" s="919"/>
      <c r="AH54" s="919"/>
      <c r="AI54" s="919"/>
      <c r="AJ54" s="942"/>
      <c r="AK54" s="943"/>
      <c r="AL54" s="939"/>
      <c r="AM54" s="939"/>
      <c r="AN54" s="939"/>
      <c r="AO54" s="939"/>
      <c r="AP54" s="939"/>
      <c r="AQ54" s="939"/>
      <c r="AR54" s="939"/>
      <c r="AS54" s="939"/>
      <c r="AT54" s="939"/>
      <c r="AU54" s="939"/>
      <c r="AV54" s="939"/>
      <c r="AW54" s="939"/>
      <c r="AX54" s="939"/>
      <c r="AY54" s="939"/>
      <c r="AZ54" s="944"/>
      <c r="BA54" s="944"/>
      <c r="BB54" s="944"/>
      <c r="BC54" s="944"/>
      <c r="BD54" s="944"/>
      <c r="BE54" s="916"/>
      <c r="BF54" s="916"/>
      <c r="BG54" s="916"/>
      <c r="BH54" s="916"/>
      <c r="BI54" s="917"/>
      <c r="BJ54" s="56"/>
      <c r="BK54" s="56"/>
      <c r="BL54" s="56"/>
      <c r="BM54" s="56"/>
      <c r="BN54" s="56"/>
      <c r="BO54" s="55"/>
      <c r="BP54" s="55"/>
      <c r="BQ54" s="52">
        <v>48</v>
      </c>
      <c r="BR54" s="72"/>
      <c r="BS54" s="911"/>
      <c r="BT54" s="912"/>
      <c r="BU54" s="912"/>
      <c r="BV54" s="912"/>
      <c r="BW54" s="912"/>
      <c r="BX54" s="912"/>
      <c r="BY54" s="912"/>
      <c r="BZ54" s="912"/>
      <c r="CA54" s="912"/>
      <c r="CB54" s="912"/>
      <c r="CC54" s="912"/>
      <c r="CD54" s="912"/>
      <c r="CE54" s="912"/>
      <c r="CF54" s="912"/>
      <c r="CG54" s="913"/>
      <c r="CH54" s="918"/>
      <c r="CI54" s="919"/>
      <c r="CJ54" s="919"/>
      <c r="CK54" s="919"/>
      <c r="CL54" s="929"/>
      <c r="CM54" s="918"/>
      <c r="CN54" s="919"/>
      <c r="CO54" s="919"/>
      <c r="CP54" s="919"/>
      <c r="CQ54" s="929"/>
      <c r="CR54" s="918"/>
      <c r="CS54" s="919"/>
      <c r="CT54" s="919"/>
      <c r="CU54" s="919"/>
      <c r="CV54" s="929"/>
      <c r="CW54" s="918"/>
      <c r="CX54" s="919"/>
      <c r="CY54" s="919"/>
      <c r="CZ54" s="919"/>
      <c r="DA54" s="929"/>
      <c r="DB54" s="918"/>
      <c r="DC54" s="919"/>
      <c r="DD54" s="919"/>
      <c r="DE54" s="919"/>
      <c r="DF54" s="929"/>
      <c r="DG54" s="918"/>
      <c r="DH54" s="919"/>
      <c r="DI54" s="919"/>
      <c r="DJ54" s="919"/>
      <c r="DK54" s="929"/>
      <c r="DL54" s="918"/>
      <c r="DM54" s="919"/>
      <c r="DN54" s="919"/>
      <c r="DO54" s="919"/>
      <c r="DP54" s="929"/>
      <c r="DQ54" s="918"/>
      <c r="DR54" s="919"/>
      <c r="DS54" s="919"/>
      <c r="DT54" s="919"/>
      <c r="DU54" s="929"/>
      <c r="DV54" s="911"/>
      <c r="DW54" s="912"/>
      <c r="DX54" s="912"/>
      <c r="DY54" s="912"/>
      <c r="DZ54" s="930"/>
      <c r="EA54" s="48"/>
    </row>
    <row r="55" spans="1:131" ht="26.25" customHeight="1" x14ac:dyDescent="0.15">
      <c r="A55" s="52">
        <v>28</v>
      </c>
      <c r="B55" s="911"/>
      <c r="C55" s="912"/>
      <c r="D55" s="912"/>
      <c r="E55" s="912"/>
      <c r="F55" s="912"/>
      <c r="G55" s="912"/>
      <c r="H55" s="912"/>
      <c r="I55" s="912"/>
      <c r="J55" s="912"/>
      <c r="K55" s="912"/>
      <c r="L55" s="912"/>
      <c r="M55" s="912"/>
      <c r="N55" s="912"/>
      <c r="O55" s="912"/>
      <c r="P55" s="913"/>
      <c r="Q55" s="938"/>
      <c r="R55" s="939"/>
      <c r="S55" s="939"/>
      <c r="T55" s="939"/>
      <c r="U55" s="939"/>
      <c r="V55" s="939"/>
      <c r="W55" s="939"/>
      <c r="X55" s="939"/>
      <c r="Y55" s="939"/>
      <c r="Z55" s="939"/>
      <c r="AA55" s="939"/>
      <c r="AB55" s="939"/>
      <c r="AC55" s="939"/>
      <c r="AD55" s="939"/>
      <c r="AE55" s="940"/>
      <c r="AF55" s="941"/>
      <c r="AG55" s="919"/>
      <c r="AH55" s="919"/>
      <c r="AI55" s="919"/>
      <c r="AJ55" s="942"/>
      <c r="AK55" s="943"/>
      <c r="AL55" s="939"/>
      <c r="AM55" s="939"/>
      <c r="AN55" s="939"/>
      <c r="AO55" s="939"/>
      <c r="AP55" s="939"/>
      <c r="AQ55" s="939"/>
      <c r="AR55" s="939"/>
      <c r="AS55" s="939"/>
      <c r="AT55" s="939"/>
      <c r="AU55" s="939"/>
      <c r="AV55" s="939"/>
      <c r="AW55" s="939"/>
      <c r="AX55" s="939"/>
      <c r="AY55" s="939"/>
      <c r="AZ55" s="944"/>
      <c r="BA55" s="944"/>
      <c r="BB55" s="944"/>
      <c r="BC55" s="944"/>
      <c r="BD55" s="944"/>
      <c r="BE55" s="916"/>
      <c r="BF55" s="916"/>
      <c r="BG55" s="916"/>
      <c r="BH55" s="916"/>
      <c r="BI55" s="917"/>
      <c r="BJ55" s="56"/>
      <c r="BK55" s="56"/>
      <c r="BL55" s="56"/>
      <c r="BM55" s="56"/>
      <c r="BN55" s="56"/>
      <c r="BO55" s="55"/>
      <c r="BP55" s="55"/>
      <c r="BQ55" s="52">
        <v>49</v>
      </c>
      <c r="BR55" s="72"/>
      <c r="BS55" s="911"/>
      <c r="BT55" s="912"/>
      <c r="BU55" s="912"/>
      <c r="BV55" s="912"/>
      <c r="BW55" s="912"/>
      <c r="BX55" s="912"/>
      <c r="BY55" s="912"/>
      <c r="BZ55" s="912"/>
      <c r="CA55" s="912"/>
      <c r="CB55" s="912"/>
      <c r="CC55" s="912"/>
      <c r="CD55" s="912"/>
      <c r="CE55" s="912"/>
      <c r="CF55" s="912"/>
      <c r="CG55" s="913"/>
      <c r="CH55" s="918"/>
      <c r="CI55" s="919"/>
      <c r="CJ55" s="919"/>
      <c r="CK55" s="919"/>
      <c r="CL55" s="929"/>
      <c r="CM55" s="918"/>
      <c r="CN55" s="919"/>
      <c r="CO55" s="919"/>
      <c r="CP55" s="919"/>
      <c r="CQ55" s="929"/>
      <c r="CR55" s="918"/>
      <c r="CS55" s="919"/>
      <c r="CT55" s="919"/>
      <c r="CU55" s="919"/>
      <c r="CV55" s="929"/>
      <c r="CW55" s="918"/>
      <c r="CX55" s="919"/>
      <c r="CY55" s="919"/>
      <c r="CZ55" s="919"/>
      <c r="DA55" s="929"/>
      <c r="DB55" s="918"/>
      <c r="DC55" s="919"/>
      <c r="DD55" s="919"/>
      <c r="DE55" s="919"/>
      <c r="DF55" s="929"/>
      <c r="DG55" s="918"/>
      <c r="DH55" s="919"/>
      <c r="DI55" s="919"/>
      <c r="DJ55" s="919"/>
      <c r="DK55" s="929"/>
      <c r="DL55" s="918"/>
      <c r="DM55" s="919"/>
      <c r="DN55" s="919"/>
      <c r="DO55" s="919"/>
      <c r="DP55" s="929"/>
      <c r="DQ55" s="918"/>
      <c r="DR55" s="919"/>
      <c r="DS55" s="919"/>
      <c r="DT55" s="919"/>
      <c r="DU55" s="929"/>
      <c r="DV55" s="911"/>
      <c r="DW55" s="912"/>
      <c r="DX55" s="912"/>
      <c r="DY55" s="912"/>
      <c r="DZ55" s="930"/>
      <c r="EA55" s="48"/>
    </row>
    <row r="56" spans="1:131" ht="26.25" customHeight="1" x14ac:dyDescent="0.15">
      <c r="A56" s="52">
        <v>29</v>
      </c>
      <c r="B56" s="911"/>
      <c r="C56" s="912"/>
      <c r="D56" s="912"/>
      <c r="E56" s="912"/>
      <c r="F56" s="912"/>
      <c r="G56" s="912"/>
      <c r="H56" s="912"/>
      <c r="I56" s="912"/>
      <c r="J56" s="912"/>
      <c r="K56" s="912"/>
      <c r="L56" s="912"/>
      <c r="M56" s="912"/>
      <c r="N56" s="912"/>
      <c r="O56" s="912"/>
      <c r="P56" s="913"/>
      <c r="Q56" s="938"/>
      <c r="R56" s="939"/>
      <c r="S56" s="939"/>
      <c r="T56" s="939"/>
      <c r="U56" s="939"/>
      <c r="V56" s="939"/>
      <c r="W56" s="939"/>
      <c r="X56" s="939"/>
      <c r="Y56" s="939"/>
      <c r="Z56" s="939"/>
      <c r="AA56" s="939"/>
      <c r="AB56" s="939"/>
      <c r="AC56" s="939"/>
      <c r="AD56" s="939"/>
      <c r="AE56" s="940"/>
      <c r="AF56" s="941"/>
      <c r="AG56" s="919"/>
      <c r="AH56" s="919"/>
      <c r="AI56" s="919"/>
      <c r="AJ56" s="942"/>
      <c r="AK56" s="943"/>
      <c r="AL56" s="939"/>
      <c r="AM56" s="939"/>
      <c r="AN56" s="939"/>
      <c r="AO56" s="939"/>
      <c r="AP56" s="939"/>
      <c r="AQ56" s="939"/>
      <c r="AR56" s="939"/>
      <c r="AS56" s="939"/>
      <c r="AT56" s="939"/>
      <c r="AU56" s="939"/>
      <c r="AV56" s="939"/>
      <c r="AW56" s="939"/>
      <c r="AX56" s="939"/>
      <c r="AY56" s="939"/>
      <c r="AZ56" s="944"/>
      <c r="BA56" s="944"/>
      <c r="BB56" s="944"/>
      <c r="BC56" s="944"/>
      <c r="BD56" s="944"/>
      <c r="BE56" s="916"/>
      <c r="BF56" s="916"/>
      <c r="BG56" s="916"/>
      <c r="BH56" s="916"/>
      <c r="BI56" s="917"/>
      <c r="BJ56" s="56"/>
      <c r="BK56" s="56"/>
      <c r="BL56" s="56"/>
      <c r="BM56" s="56"/>
      <c r="BN56" s="56"/>
      <c r="BO56" s="55"/>
      <c r="BP56" s="55"/>
      <c r="BQ56" s="52">
        <v>50</v>
      </c>
      <c r="BR56" s="72"/>
      <c r="BS56" s="911"/>
      <c r="BT56" s="912"/>
      <c r="BU56" s="912"/>
      <c r="BV56" s="912"/>
      <c r="BW56" s="912"/>
      <c r="BX56" s="912"/>
      <c r="BY56" s="912"/>
      <c r="BZ56" s="912"/>
      <c r="CA56" s="912"/>
      <c r="CB56" s="912"/>
      <c r="CC56" s="912"/>
      <c r="CD56" s="912"/>
      <c r="CE56" s="912"/>
      <c r="CF56" s="912"/>
      <c r="CG56" s="913"/>
      <c r="CH56" s="918"/>
      <c r="CI56" s="919"/>
      <c r="CJ56" s="919"/>
      <c r="CK56" s="919"/>
      <c r="CL56" s="929"/>
      <c r="CM56" s="918"/>
      <c r="CN56" s="919"/>
      <c r="CO56" s="919"/>
      <c r="CP56" s="919"/>
      <c r="CQ56" s="929"/>
      <c r="CR56" s="918"/>
      <c r="CS56" s="919"/>
      <c r="CT56" s="919"/>
      <c r="CU56" s="919"/>
      <c r="CV56" s="929"/>
      <c r="CW56" s="918"/>
      <c r="CX56" s="919"/>
      <c r="CY56" s="919"/>
      <c r="CZ56" s="919"/>
      <c r="DA56" s="929"/>
      <c r="DB56" s="918"/>
      <c r="DC56" s="919"/>
      <c r="DD56" s="919"/>
      <c r="DE56" s="919"/>
      <c r="DF56" s="929"/>
      <c r="DG56" s="918"/>
      <c r="DH56" s="919"/>
      <c r="DI56" s="919"/>
      <c r="DJ56" s="919"/>
      <c r="DK56" s="929"/>
      <c r="DL56" s="918"/>
      <c r="DM56" s="919"/>
      <c r="DN56" s="919"/>
      <c r="DO56" s="919"/>
      <c r="DP56" s="929"/>
      <c r="DQ56" s="918"/>
      <c r="DR56" s="919"/>
      <c r="DS56" s="919"/>
      <c r="DT56" s="919"/>
      <c r="DU56" s="929"/>
      <c r="DV56" s="911"/>
      <c r="DW56" s="912"/>
      <c r="DX56" s="912"/>
      <c r="DY56" s="912"/>
      <c r="DZ56" s="930"/>
      <c r="EA56" s="48"/>
    </row>
    <row r="57" spans="1:131" ht="26.25" customHeight="1" x14ac:dyDescent="0.15">
      <c r="A57" s="52">
        <v>30</v>
      </c>
      <c r="B57" s="911"/>
      <c r="C57" s="912"/>
      <c r="D57" s="912"/>
      <c r="E57" s="912"/>
      <c r="F57" s="912"/>
      <c r="G57" s="912"/>
      <c r="H57" s="912"/>
      <c r="I57" s="912"/>
      <c r="J57" s="912"/>
      <c r="K57" s="912"/>
      <c r="L57" s="912"/>
      <c r="M57" s="912"/>
      <c r="N57" s="912"/>
      <c r="O57" s="912"/>
      <c r="P57" s="913"/>
      <c r="Q57" s="938"/>
      <c r="R57" s="939"/>
      <c r="S57" s="939"/>
      <c r="T57" s="939"/>
      <c r="U57" s="939"/>
      <c r="V57" s="939"/>
      <c r="W57" s="939"/>
      <c r="X57" s="939"/>
      <c r="Y57" s="939"/>
      <c r="Z57" s="939"/>
      <c r="AA57" s="939"/>
      <c r="AB57" s="939"/>
      <c r="AC57" s="939"/>
      <c r="AD57" s="939"/>
      <c r="AE57" s="940"/>
      <c r="AF57" s="941"/>
      <c r="AG57" s="919"/>
      <c r="AH57" s="919"/>
      <c r="AI57" s="919"/>
      <c r="AJ57" s="942"/>
      <c r="AK57" s="943"/>
      <c r="AL57" s="939"/>
      <c r="AM57" s="939"/>
      <c r="AN57" s="939"/>
      <c r="AO57" s="939"/>
      <c r="AP57" s="939"/>
      <c r="AQ57" s="939"/>
      <c r="AR57" s="939"/>
      <c r="AS57" s="939"/>
      <c r="AT57" s="939"/>
      <c r="AU57" s="939"/>
      <c r="AV57" s="939"/>
      <c r="AW57" s="939"/>
      <c r="AX57" s="939"/>
      <c r="AY57" s="939"/>
      <c r="AZ57" s="944"/>
      <c r="BA57" s="944"/>
      <c r="BB57" s="944"/>
      <c r="BC57" s="944"/>
      <c r="BD57" s="944"/>
      <c r="BE57" s="916"/>
      <c r="BF57" s="916"/>
      <c r="BG57" s="916"/>
      <c r="BH57" s="916"/>
      <c r="BI57" s="917"/>
      <c r="BJ57" s="56"/>
      <c r="BK57" s="56"/>
      <c r="BL57" s="56"/>
      <c r="BM57" s="56"/>
      <c r="BN57" s="56"/>
      <c r="BO57" s="55"/>
      <c r="BP57" s="55"/>
      <c r="BQ57" s="52">
        <v>51</v>
      </c>
      <c r="BR57" s="72"/>
      <c r="BS57" s="911"/>
      <c r="BT57" s="912"/>
      <c r="BU57" s="912"/>
      <c r="BV57" s="912"/>
      <c r="BW57" s="912"/>
      <c r="BX57" s="912"/>
      <c r="BY57" s="912"/>
      <c r="BZ57" s="912"/>
      <c r="CA57" s="912"/>
      <c r="CB57" s="912"/>
      <c r="CC57" s="912"/>
      <c r="CD57" s="912"/>
      <c r="CE57" s="912"/>
      <c r="CF57" s="912"/>
      <c r="CG57" s="913"/>
      <c r="CH57" s="918"/>
      <c r="CI57" s="919"/>
      <c r="CJ57" s="919"/>
      <c r="CK57" s="919"/>
      <c r="CL57" s="929"/>
      <c r="CM57" s="918"/>
      <c r="CN57" s="919"/>
      <c r="CO57" s="919"/>
      <c r="CP57" s="919"/>
      <c r="CQ57" s="929"/>
      <c r="CR57" s="918"/>
      <c r="CS57" s="919"/>
      <c r="CT57" s="919"/>
      <c r="CU57" s="919"/>
      <c r="CV57" s="929"/>
      <c r="CW57" s="918"/>
      <c r="CX57" s="919"/>
      <c r="CY57" s="919"/>
      <c r="CZ57" s="919"/>
      <c r="DA57" s="929"/>
      <c r="DB57" s="918"/>
      <c r="DC57" s="919"/>
      <c r="DD57" s="919"/>
      <c r="DE57" s="919"/>
      <c r="DF57" s="929"/>
      <c r="DG57" s="918"/>
      <c r="DH57" s="919"/>
      <c r="DI57" s="919"/>
      <c r="DJ57" s="919"/>
      <c r="DK57" s="929"/>
      <c r="DL57" s="918"/>
      <c r="DM57" s="919"/>
      <c r="DN57" s="919"/>
      <c r="DO57" s="919"/>
      <c r="DP57" s="929"/>
      <c r="DQ57" s="918"/>
      <c r="DR57" s="919"/>
      <c r="DS57" s="919"/>
      <c r="DT57" s="919"/>
      <c r="DU57" s="929"/>
      <c r="DV57" s="911"/>
      <c r="DW57" s="912"/>
      <c r="DX57" s="912"/>
      <c r="DY57" s="912"/>
      <c r="DZ57" s="930"/>
      <c r="EA57" s="48"/>
    </row>
    <row r="58" spans="1:131" ht="26.25" customHeight="1" x14ac:dyDescent="0.15">
      <c r="A58" s="52">
        <v>31</v>
      </c>
      <c r="B58" s="911"/>
      <c r="C58" s="912"/>
      <c r="D58" s="912"/>
      <c r="E58" s="912"/>
      <c r="F58" s="912"/>
      <c r="G58" s="912"/>
      <c r="H58" s="912"/>
      <c r="I58" s="912"/>
      <c r="J58" s="912"/>
      <c r="K58" s="912"/>
      <c r="L58" s="912"/>
      <c r="M58" s="912"/>
      <c r="N58" s="912"/>
      <c r="O58" s="912"/>
      <c r="P58" s="913"/>
      <c r="Q58" s="938"/>
      <c r="R58" s="939"/>
      <c r="S58" s="939"/>
      <c r="T58" s="939"/>
      <c r="U58" s="939"/>
      <c r="V58" s="939"/>
      <c r="W58" s="939"/>
      <c r="X58" s="939"/>
      <c r="Y58" s="939"/>
      <c r="Z58" s="939"/>
      <c r="AA58" s="939"/>
      <c r="AB58" s="939"/>
      <c r="AC58" s="939"/>
      <c r="AD58" s="939"/>
      <c r="AE58" s="940"/>
      <c r="AF58" s="941"/>
      <c r="AG58" s="919"/>
      <c r="AH58" s="919"/>
      <c r="AI58" s="919"/>
      <c r="AJ58" s="942"/>
      <c r="AK58" s="943"/>
      <c r="AL58" s="939"/>
      <c r="AM58" s="939"/>
      <c r="AN58" s="939"/>
      <c r="AO58" s="939"/>
      <c r="AP58" s="939"/>
      <c r="AQ58" s="939"/>
      <c r="AR58" s="939"/>
      <c r="AS58" s="939"/>
      <c r="AT58" s="939"/>
      <c r="AU58" s="939"/>
      <c r="AV58" s="939"/>
      <c r="AW58" s="939"/>
      <c r="AX58" s="939"/>
      <c r="AY58" s="939"/>
      <c r="AZ58" s="944"/>
      <c r="BA58" s="944"/>
      <c r="BB58" s="944"/>
      <c r="BC58" s="944"/>
      <c r="BD58" s="944"/>
      <c r="BE58" s="916"/>
      <c r="BF58" s="916"/>
      <c r="BG58" s="916"/>
      <c r="BH58" s="916"/>
      <c r="BI58" s="917"/>
      <c r="BJ58" s="56"/>
      <c r="BK58" s="56"/>
      <c r="BL58" s="56"/>
      <c r="BM58" s="56"/>
      <c r="BN58" s="56"/>
      <c r="BO58" s="55"/>
      <c r="BP58" s="55"/>
      <c r="BQ58" s="52">
        <v>52</v>
      </c>
      <c r="BR58" s="72"/>
      <c r="BS58" s="911"/>
      <c r="BT58" s="912"/>
      <c r="BU58" s="912"/>
      <c r="BV58" s="912"/>
      <c r="BW58" s="912"/>
      <c r="BX58" s="912"/>
      <c r="BY58" s="912"/>
      <c r="BZ58" s="912"/>
      <c r="CA58" s="912"/>
      <c r="CB58" s="912"/>
      <c r="CC58" s="912"/>
      <c r="CD58" s="912"/>
      <c r="CE58" s="912"/>
      <c r="CF58" s="912"/>
      <c r="CG58" s="913"/>
      <c r="CH58" s="918"/>
      <c r="CI58" s="919"/>
      <c r="CJ58" s="919"/>
      <c r="CK58" s="919"/>
      <c r="CL58" s="929"/>
      <c r="CM58" s="918"/>
      <c r="CN58" s="919"/>
      <c r="CO58" s="919"/>
      <c r="CP58" s="919"/>
      <c r="CQ58" s="929"/>
      <c r="CR58" s="918"/>
      <c r="CS58" s="919"/>
      <c r="CT58" s="919"/>
      <c r="CU58" s="919"/>
      <c r="CV58" s="929"/>
      <c r="CW58" s="918"/>
      <c r="CX58" s="919"/>
      <c r="CY58" s="919"/>
      <c r="CZ58" s="919"/>
      <c r="DA58" s="929"/>
      <c r="DB58" s="918"/>
      <c r="DC58" s="919"/>
      <c r="DD58" s="919"/>
      <c r="DE58" s="919"/>
      <c r="DF58" s="929"/>
      <c r="DG58" s="918"/>
      <c r="DH58" s="919"/>
      <c r="DI58" s="919"/>
      <c r="DJ58" s="919"/>
      <c r="DK58" s="929"/>
      <c r="DL58" s="918"/>
      <c r="DM58" s="919"/>
      <c r="DN58" s="919"/>
      <c r="DO58" s="919"/>
      <c r="DP58" s="929"/>
      <c r="DQ58" s="918"/>
      <c r="DR58" s="919"/>
      <c r="DS58" s="919"/>
      <c r="DT58" s="919"/>
      <c r="DU58" s="929"/>
      <c r="DV58" s="911"/>
      <c r="DW58" s="912"/>
      <c r="DX58" s="912"/>
      <c r="DY58" s="912"/>
      <c r="DZ58" s="930"/>
      <c r="EA58" s="48"/>
    </row>
    <row r="59" spans="1:131" ht="26.25" customHeight="1" x14ac:dyDescent="0.15">
      <c r="A59" s="52">
        <v>32</v>
      </c>
      <c r="B59" s="911"/>
      <c r="C59" s="912"/>
      <c r="D59" s="912"/>
      <c r="E59" s="912"/>
      <c r="F59" s="912"/>
      <c r="G59" s="912"/>
      <c r="H59" s="912"/>
      <c r="I59" s="912"/>
      <c r="J59" s="912"/>
      <c r="K59" s="912"/>
      <c r="L59" s="912"/>
      <c r="M59" s="912"/>
      <c r="N59" s="912"/>
      <c r="O59" s="912"/>
      <c r="P59" s="913"/>
      <c r="Q59" s="938"/>
      <c r="R59" s="939"/>
      <c r="S59" s="939"/>
      <c r="T59" s="939"/>
      <c r="U59" s="939"/>
      <c r="V59" s="939"/>
      <c r="W59" s="939"/>
      <c r="X59" s="939"/>
      <c r="Y59" s="939"/>
      <c r="Z59" s="939"/>
      <c r="AA59" s="939"/>
      <c r="AB59" s="939"/>
      <c r="AC59" s="939"/>
      <c r="AD59" s="939"/>
      <c r="AE59" s="940"/>
      <c r="AF59" s="941"/>
      <c r="AG59" s="919"/>
      <c r="AH59" s="919"/>
      <c r="AI59" s="919"/>
      <c r="AJ59" s="942"/>
      <c r="AK59" s="943"/>
      <c r="AL59" s="939"/>
      <c r="AM59" s="939"/>
      <c r="AN59" s="939"/>
      <c r="AO59" s="939"/>
      <c r="AP59" s="939"/>
      <c r="AQ59" s="939"/>
      <c r="AR59" s="939"/>
      <c r="AS59" s="939"/>
      <c r="AT59" s="939"/>
      <c r="AU59" s="939"/>
      <c r="AV59" s="939"/>
      <c r="AW59" s="939"/>
      <c r="AX59" s="939"/>
      <c r="AY59" s="939"/>
      <c r="AZ59" s="944"/>
      <c r="BA59" s="944"/>
      <c r="BB59" s="944"/>
      <c r="BC59" s="944"/>
      <c r="BD59" s="944"/>
      <c r="BE59" s="916"/>
      <c r="BF59" s="916"/>
      <c r="BG59" s="916"/>
      <c r="BH59" s="916"/>
      <c r="BI59" s="917"/>
      <c r="BJ59" s="56"/>
      <c r="BK59" s="56"/>
      <c r="BL59" s="56"/>
      <c r="BM59" s="56"/>
      <c r="BN59" s="56"/>
      <c r="BO59" s="55"/>
      <c r="BP59" s="55"/>
      <c r="BQ59" s="52">
        <v>53</v>
      </c>
      <c r="BR59" s="72"/>
      <c r="BS59" s="911"/>
      <c r="BT59" s="912"/>
      <c r="BU59" s="912"/>
      <c r="BV59" s="912"/>
      <c r="BW59" s="912"/>
      <c r="BX59" s="912"/>
      <c r="BY59" s="912"/>
      <c r="BZ59" s="912"/>
      <c r="CA59" s="912"/>
      <c r="CB59" s="912"/>
      <c r="CC59" s="912"/>
      <c r="CD59" s="912"/>
      <c r="CE59" s="912"/>
      <c r="CF59" s="912"/>
      <c r="CG59" s="913"/>
      <c r="CH59" s="918"/>
      <c r="CI59" s="919"/>
      <c r="CJ59" s="919"/>
      <c r="CK59" s="919"/>
      <c r="CL59" s="929"/>
      <c r="CM59" s="918"/>
      <c r="CN59" s="919"/>
      <c r="CO59" s="919"/>
      <c r="CP59" s="919"/>
      <c r="CQ59" s="929"/>
      <c r="CR59" s="918"/>
      <c r="CS59" s="919"/>
      <c r="CT59" s="919"/>
      <c r="CU59" s="919"/>
      <c r="CV59" s="929"/>
      <c r="CW59" s="918"/>
      <c r="CX59" s="919"/>
      <c r="CY59" s="919"/>
      <c r="CZ59" s="919"/>
      <c r="DA59" s="929"/>
      <c r="DB59" s="918"/>
      <c r="DC59" s="919"/>
      <c r="DD59" s="919"/>
      <c r="DE59" s="919"/>
      <c r="DF59" s="929"/>
      <c r="DG59" s="918"/>
      <c r="DH59" s="919"/>
      <c r="DI59" s="919"/>
      <c r="DJ59" s="919"/>
      <c r="DK59" s="929"/>
      <c r="DL59" s="918"/>
      <c r="DM59" s="919"/>
      <c r="DN59" s="919"/>
      <c r="DO59" s="919"/>
      <c r="DP59" s="929"/>
      <c r="DQ59" s="918"/>
      <c r="DR59" s="919"/>
      <c r="DS59" s="919"/>
      <c r="DT59" s="919"/>
      <c r="DU59" s="929"/>
      <c r="DV59" s="911"/>
      <c r="DW59" s="912"/>
      <c r="DX59" s="912"/>
      <c r="DY59" s="912"/>
      <c r="DZ59" s="930"/>
      <c r="EA59" s="48"/>
    </row>
    <row r="60" spans="1:131" ht="26.25" customHeight="1" x14ac:dyDescent="0.15">
      <c r="A60" s="52">
        <v>33</v>
      </c>
      <c r="B60" s="911"/>
      <c r="C60" s="912"/>
      <c r="D60" s="912"/>
      <c r="E60" s="912"/>
      <c r="F60" s="912"/>
      <c r="G60" s="912"/>
      <c r="H60" s="912"/>
      <c r="I60" s="912"/>
      <c r="J60" s="912"/>
      <c r="K60" s="912"/>
      <c r="L60" s="912"/>
      <c r="M60" s="912"/>
      <c r="N60" s="912"/>
      <c r="O60" s="912"/>
      <c r="P60" s="913"/>
      <c r="Q60" s="938"/>
      <c r="R60" s="939"/>
      <c r="S60" s="939"/>
      <c r="T60" s="939"/>
      <c r="U60" s="939"/>
      <c r="V60" s="939"/>
      <c r="W60" s="939"/>
      <c r="X60" s="939"/>
      <c r="Y60" s="939"/>
      <c r="Z60" s="939"/>
      <c r="AA60" s="939"/>
      <c r="AB60" s="939"/>
      <c r="AC60" s="939"/>
      <c r="AD60" s="939"/>
      <c r="AE60" s="940"/>
      <c r="AF60" s="941"/>
      <c r="AG60" s="919"/>
      <c r="AH60" s="919"/>
      <c r="AI60" s="919"/>
      <c r="AJ60" s="942"/>
      <c r="AK60" s="943"/>
      <c r="AL60" s="939"/>
      <c r="AM60" s="939"/>
      <c r="AN60" s="939"/>
      <c r="AO60" s="939"/>
      <c r="AP60" s="939"/>
      <c r="AQ60" s="939"/>
      <c r="AR60" s="939"/>
      <c r="AS60" s="939"/>
      <c r="AT60" s="939"/>
      <c r="AU60" s="939"/>
      <c r="AV60" s="939"/>
      <c r="AW60" s="939"/>
      <c r="AX60" s="939"/>
      <c r="AY60" s="939"/>
      <c r="AZ60" s="944"/>
      <c r="BA60" s="944"/>
      <c r="BB60" s="944"/>
      <c r="BC60" s="944"/>
      <c r="BD60" s="944"/>
      <c r="BE60" s="916"/>
      <c r="BF60" s="916"/>
      <c r="BG60" s="916"/>
      <c r="BH60" s="916"/>
      <c r="BI60" s="917"/>
      <c r="BJ60" s="56"/>
      <c r="BK60" s="56"/>
      <c r="BL60" s="56"/>
      <c r="BM60" s="56"/>
      <c r="BN60" s="56"/>
      <c r="BO60" s="55"/>
      <c r="BP60" s="55"/>
      <c r="BQ60" s="52">
        <v>54</v>
      </c>
      <c r="BR60" s="72"/>
      <c r="BS60" s="911"/>
      <c r="BT60" s="912"/>
      <c r="BU60" s="912"/>
      <c r="BV60" s="912"/>
      <c r="BW60" s="912"/>
      <c r="BX60" s="912"/>
      <c r="BY60" s="912"/>
      <c r="BZ60" s="912"/>
      <c r="CA60" s="912"/>
      <c r="CB60" s="912"/>
      <c r="CC60" s="912"/>
      <c r="CD60" s="912"/>
      <c r="CE60" s="912"/>
      <c r="CF60" s="912"/>
      <c r="CG60" s="913"/>
      <c r="CH60" s="918"/>
      <c r="CI60" s="919"/>
      <c r="CJ60" s="919"/>
      <c r="CK60" s="919"/>
      <c r="CL60" s="929"/>
      <c r="CM60" s="918"/>
      <c r="CN60" s="919"/>
      <c r="CO60" s="919"/>
      <c r="CP60" s="919"/>
      <c r="CQ60" s="929"/>
      <c r="CR60" s="918"/>
      <c r="CS60" s="919"/>
      <c r="CT60" s="919"/>
      <c r="CU60" s="919"/>
      <c r="CV60" s="929"/>
      <c r="CW60" s="918"/>
      <c r="CX60" s="919"/>
      <c r="CY60" s="919"/>
      <c r="CZ60" s="919"/>
      <c r="DA60" s="929"/>
      <c r="DB60" s="918"/>
      <c r="DC60" s="919"/>
      <c r="DD60" s="919"/>
      <c r="DE60" s="919"/>
      <c r="DF60" s="929"/>
      <c r="DG60" s="918"/>
      <c r="DH60" s="919"/>
      <c r="DI60" s="919"/>
      <c r="DJ60" s="919"/>
      <c r="DK60" s="929"/>
      <c r="DL60" s="918"/>
      <c r="DM60" s="919"/>
      <c r="DN60" s="919"/>
      <c r="DO60" s="919"/>
      <c r="DP60" s="929"/>
      <c r="DQ60" s="918"/>
      <c r="DR60" s="919"/>
      <c r="DS60" s="919"/>
      <c r="DT60" s="919"/>
      <c r="DU60" s="929"/>
      <c r="DV60" s="911"/>
      <c r="DW60" s="912"/>
      <c r="DX60" s="912"/>
      <c r="DY60" s="912"/>
      <c r="DZ60" s="930"/>
      <c r="EA60" s="48"/>
    </row>
    <row r="61" spans="1:131" ht="26.25" customHeight="1" x14ac:dyDescent="0.15">
      <c r="A61" s="52">
        <v>34</v>
      </c>
      <c r="B61" s="911"/>
      <c r="C61" s="912"/>
      <c r="D61" s="912"/>
      <c r="E61" s="912"/>
      <c r="F61" s="912"/>
      <c r="G61" s="912"/>
      <c r="H61" s="912"/>
      <c r="I61" s="912"/>
      <c r="J61" s="912"/>
      <c r="K61" s="912"/>
      <c r="L61" s="912"/>
      <c r="M61" s="912"/>
      <c r="N61" s="912"/>
      <c r="O61" s="912"/>
      <c r="P61" s="913"/>
      <c r="Q61" s="938"/>
      <c r="R61" s="939"/>
      <c r="S61" s="939"/>
      <c r="T61" s="939"/>
      <c r="U61" s="939"/>
      <c r="V61" s="939"/>
      <c r="W61" s="939"/>
      <c r="X61" s="939"/>
      <c r="Y61" s="939"/>
      <c r="Z61" s="939"/>
      <c r="AA61" s="939"/>
      <c r="AB61" s="939"/>
      <c r="AC61" s="939"/>
      <c r="AD61" s="939"/>
      <c r="AE61" s="940"/>
      <c r="AF61" s="941"/>
      <c r="AG61" s="919"/>
      <c r="AH61" s="919"/>
      <c r="AI61" s="919"/>
      <c r="AJ61" s="942"/>
      <c r="AK61" s="943"/>
      <c r="AL61" s="939"/>
      <c r="AM61" s="939"/>
      <c r="AN61" s="939"/>
      <c r="AO61" s="939"/>
      <c r="AP61" s="939"/>
      <c r="AQ61" s="939"/>
      <c r="AR61" s="939"/>
      <c r="AS61" s="939"/>
      <c r="AT61" s="939"/>
      <c r="AU61" s="939"/>
      <c r="AV61" s="939"/>
      <c r="AW61" s="939"/>
      <c r="AX61" s="939"/>
      <c r="AY61" s="939"/>
      <c r="AZ61" s="944"/>
      <c r="BA61" s="944"/>
      <c r="BB61" s="944"/>
      <c r="BC61" s="944"/>
      <c r="BD61" s="944"/>
      <c r="BE61" s="916"/>
      <c r="BF61" s="916"/>
      <c r="BG61" s="916"/>
      <c r="BH61" s="916"/>
      <c r="BI61" s="917"/>
      <c r="BJ61" s="56"/>
      <c r="BK61" s="56"/>
      <c r="BL61" s="56"/>
      <c r="BM61" s="56"/>
      <c r="BN61" s="56"/>
      <c r="BO61" s="55"/>
      <c r="BP61" s="55"/>
      <c r="BQ61" s="52">
        <v>55</v>
      </c>
      <c r="BR61" s="72"/>
      <c r="BS61" s="911"/>
      <c r="BT61" s="912"/>
      <c r="BU61" s="912"/>
      <c r="BV61" s="912"/>
      <c r="BW61" s="912"/>
      <c r="BX61" s="912"/>
      <c r="BY61" s="912"/>
      <c r="BZ61" s="912"/>
      <c r="CA61" s="912"/>
      <c r="CB61" s="912"/>
      <c r="CC61" s="912"/>
      <c r="CD61" s="912"/>
      <c r="CE61" s="912"/>
      <c r="CF61" s="912"/>
      <c r="CG61" s="913"/>
      <c r="CH61" s="918"/>
      <c r="CI61" s="919"/>
      <c r="CJ61" s="919"/>
      <c r="CK61" s="919"/>
      <c r="CL61" s="929"/>
      <c r="CM61" s="918"/>
      <c r="CN61" s="919"/>
      <c r="CO61" s="919"/>
      <c r="CP61" s="919"/>
      <c r="CQ61" s="929"/>
      <c r="CR61" s="918"/>
      <c r="CS61" s="919"/>
      <c r="CT61" s="919"/>
      <c r="CU61" s="919"/>
      <c r="CV61" s="929"/>
      <c r="CW61" s="918"/>
      <c r="CX61" s="919"/>
      <c r="CY61" s="919"/>
      <c r="CZ61" s="919"/>
      <c r="DA61" s="929"/>
      <c r="DB61" s="918"/>
      <c r="DC61" s="919"/>
      <c r="DD61" s="919"/>
      <c r="DE61" s="919"/>
      <c r="DF61" s="929"/>
      <c r="DG61" s="918"/>
      <c r="DH61" s="919"/>
      <c r="DI61" s="919"/>
      <c r="DJ61" s="919"/>
      <c r="DK61" s="929"/>
      <c r="DL61" s="918"/>
      <c r="DM61" s="919"/>
      <c r="DN61" s="919"/>
      <c r="DO61" s="919"/>
      <c r="DP61" s="929"/>
      <c r="DQ61" s="918"/>
      <c r="DR61" s="919"/>
      <c r="DS61" s="919"/>
      <c r="DT61" s="919"/>
      <c r="DU61" s="929"/>
      <c r="DV61" s="911"/>
      <c r="DW61" s="912"/>
      <c r="DX61" s="912"/>
      <c r="DY61" s="912"/>
      <c r="DZ61" s="930"/>
      <c r="EA61" s="48"/>
    </row>
    <row r="62" spans="1:131" ht="26.25" customHeight="1" x14ac:dyDescent="0.15">
      <c r="A62" s="52">
        <v>35</v>
      </c>
      <c r="B62" s="911"/>
      <c r="C62" s="912"/>
      <c r="D62" s="912"/>
      <c r="E62" s="912"/>
      <c r="F62" s="912"/>
      <c r="G62" s="912"/>
      <c r="H62" s="912"/>
      <c r="I62" s="912"/>
      <c r="J62" s="912"/>
      <c r="K62" s="912"/>
      <c r="L62" s="912"/>
      <c r="M62" s="912"/>
      <c r="N62" s="912"/>
      <c r="O62" s="912"/>
      <c r="P62" s="913"/>
      <c r="Q62" s="938"/>
      <c r="R62" s="939"/>
      <c r="S62" s="939"/>
      <c r="T62" s="939"/>
      <c r="U62" s="939"/>
      <c r="V62" s="939"/>
      <c r="W62" s="939"/>
      <c r="X62" s="939"/>
      <c r="Y62" s="939"/>
      <c r="Z62" s="939"/>
      <c r="AA62" s="939"/>
      <c r="AB62" s="939"/>
      <c r="AC62" s="939"/>
      <c r="AD62" s="939"/>
      <c r="AE62" s="940"/>
      <c r="AF62" s="941"/>
      <c r="AG62" s="919"/>
      <c r="AH62" s="919"/>
      <c r="AI62" s="919"/>
      <c r="AJ62" s="942"/>
      <c r="AK62" s="943"/>
      <c r="AL62" s="939"/>
      <c r="AM62" s="939"/>
      <c r="AN62" s="939"/>
      <c r="AO62" s="939"/>
      <c r="AP62" s="939"/>
      <c r="AQ62" s="939"/>
      <c r="AR62" s="939"/>
      <c r="AS62" s="939"/>
      <c r="AT62" s="939"/>
      <c r="AU62" s="939"/>
      <c r="AV62" s="939"/>
      <c r="AW62" s="939"/>
      <c r="AX62" s="939"/>
      <c r="AY62" s="939"/>
      <c r="AZ62" s="944"/>
      <c r="BA62" s="944"/>
      <c r="BB62" s="944"/>
      <c r="BC62" s="944"/>
      <c r="BD62" s="944"/>
      <c r="BE62" s="916"/>
      <c r="BF62" s="916"/>
      <c r="BG62" s="916"/>
      <c r="BH62" s="916"/>
      <c r="BI62" s="917"/>
      <c r="BJ62" s="945" t="s">
        <v>465</v>
      </c>
      <c r="BK62" s="946"/>
      <c r="BL62" s="946"/>
      <c r="BM62" s="946"/>
      <c r="BN62" s="947"/>
      <c r="BO62" s="55"/>
      <c r="BP62" s="55"/>
      <c r="BQ62" s="52">
        <v>56</v>
      </c>
      <c r="BR62" s="72"/>
      <c r="BS62" s="911"/>
      <c r="BT62" s="912"/>
      <c r="BU62" s="912"/>
      <c r="BV62" s="912"/>
      <c r="BW62" s="912"/>
      <c r="BX62" s="912"/>
      <c r="BY62" s="912"/>
      <c r="BZ62" s="912"/>
      <c r="CA62" s="912"/>
      <c r="CB62" s="912"/>
      <c r="CC62" s="912"/>
      <c r="CD62" s="912"/>
      <c r="CE62" s="912"/>
      <c r="CF62" s="912"/>
      <c r="CG62" s="913"/>
      <c r="CH62" s="918"/>
      <c r="CI62" s="919"/>
      <c r="CJ62" s="919"/>
      <c r="CK62" s="919"/>
      <c r="CL62" s="929"/>
      <c r="CM62" s="918"/>
      <c r="CN62" s="919"/>
      <c r="CO62" s="919"/>
      <c r="CP62" s="919"/>
      <c r="CQ62" s="929"/>
      <c r="CR62" s="918"/>
      <c r="CS62" s="919"/>
      <c r="CT62" s="919"/>
      <c r="CU62" s="919"/>
      <c r="CV62" s="929"/>
      <c r="CW62" s="918"/>
      <c r="CX62" s="919"/>
      <c r="CY62" s="919"/>
      <c r="CZ62" s="919"/>
      <c r="DA62" s="929"/>
      <c r="DB62" s="918"/>
      <c r="DC62" s="919"/>
      <c r="DD62" s="919"/>
      <c r="DE62" s="919"/>
      <c r="DF62" s="929"/>
      <c r="DG62" s="918"/>
      <c r="DH62" s="919"/>
      <c r="DI62" s="919"/>
      <c r="DJ62" s="919"/>
      <c r="DK62" s="929"/>
      <c r="DL62" s="918"/>
      <c r="DM62" s="919"/>
      <c r="DN62" s="919"/>
      <c r="DO62" s="919"/>
      <c r="DP62" s="929"/>
      <c r="DQ62" s="918"/>
      <c r="DR62" s="919"/>
      <c r="DS62" s="919"/>
      <c r="DT62" s="919"/>
      <c r="DU62" s="929"/>
      <c r="DV62" s="911"/>
      <c r="DW62" s="912"/>
      <c r="DX62" s="912"/>
      <c r="DY62" s="912"/>
      <c r="DZ62" s="930"/>
      <c r="EA62" s="48"/>
    </row>
    <row r="63" spans="1:131" ht="26.25" customHeight="1" x14ac:dyDescent="0.15">
      <c r="A63" s="53" t="s">
        <v>248</v>
      </c>
      <c r="B63" s="889" t="s">
        <v>375</v>
      </c>
      <c r="C63" s="890"/>
      <c r="D63" s="890"/>
      <c r="E63" s="890"/>
      <c r="F63" s="890"/>
      <c r="G63" s="890"/>
      <c r="H63" s="890"/>
      <c r="I63" s="890"/>
      <c r="J63" s="890"/>
      <c r="K63" s="890"/>
      <c r="L63" s="890"/>
      <c r="M63" s="890"/>
      <c r="N63" s="890"/>
      <c r="O63" s="890"/>
      <c r="P63" s="891"/>
      <c r="Q63" s="899"/>
      <c r="R63" s="900"/>
      <c r="S63" s="900"/>
      <c r="T63" s="900"/>
      <c r="U63" s="900"/>
      <c r="V63" s="900"/>
      <c r="W63" s="900"/>
      <c r="X63" s="900"/>
      <c r="Y63" s="900"/>
      <c r="Z63" s="900"/>
      <c r="AA63" s="900"/>
      <c r="AB63" s="900"/>
      <c r="AC63" s="900"/>
      <c r="AD63" s="900"/>
      <c r="AE63" s="931"/>
      <c r="AF63" s="932">
        <v>755</v>
      </c>
      <c r="AG63" s="901"/>
      <c r="AH63" s="901"/>
      <c r="AI63" s="901"/>
      <c r="AJ63" s="933"/>
      <c r="AK63" s="934"/>
      <c r="AL63" s="900"/>
      <c r="AM63" s="900"/>
      <c r="AN63" s="900"/>
      <c r="AO63" s="900"/>
      <c r="AP63" s="901">
        <v>11434</v>
      </c>
      <c r="AQ63" s="901"/>
      <c r="AR63" s="901"/>
      <c r="AS63" s="901"/>
      <c r="AT63" s="901"/>
      <c r="AU63" s="901">
        <v>8870</v>
      </c>
      <c r="AV63" s="901"/>
      <c r="AW63" s="901"/>
      <c r="AX63" s="901"/>
      <c r="AY63" s="901"/>
      <c r="AZ63" s="935"/>
      <c r="BA63" s="935"/>
      <c r="BB63" s="935"/>
      <c r="BC63" s="935"/>
      <c r="BD63" s="935"/>
      <c r="BE63" s="902"/>
      <c r="BF63" s="902"/>
      <c r="BG63" s="902"/>
      <c r="BH63" s="902"/>
      <c r="BI63" s="903"/>
      <c r="BJ63" s="936" t="s">
        <v>201</v>
      </c>
      <c r="BK63" s="896"/>
      <c r="BL63" s="896"/>
      <c r="BM63" s="896"/>
      <c r="BN63" s="937"/>
      <c r="BO63" s="55"/>
      <c r="BP63" s="55"/>
      <c r="BQ63" s="52">
        <v>57</v>
      </c>
      <c r="BR63" s="72"/>
      <c r="BS63" s="911"/>
      <c r="BT63" s="912"/>
      <c r="BU63" s="912"/>
      <c r="BV63" s="912"/>
      <c r="BW63" s="912"/>
      <c r="BX63" s="912"/>
      <c r="BY63" s="912"/>
      <c r="BZ63" s="912"/>
      <c r="CA63" s="912"/>
      <c r="CB63" s="912"/>
      <c r="CC63" s="912"/>
      <c r="CD63" s="912"/>
      <c r="CE63" s="912"/>
      <c r="CF63" s="912"/>
      <c r="CG63" s="913"/>
      <c r="CH63" s="918"/>
      <c r="CI63" s="919"/>
      <c r="CJ63" s="919"/>
      <c r="CK63" s="919"/>
      <c r="CL63" s="929"/>
      <c r="CM63" s="918"/>
      <c r="CN63" s="919"/>
      <c r="CO63" s="919"/>
      <c r="CP63" s="919"/>
      <c r="CQ63" s="929"/>
      <c r="CR63" s="918"/>
      <c r="CS63" s="919"/>
      <c r="CT63" s="919"/>
      <c r="CU63" s="919"/>
      <c r="CV63" s="929"/>
      <c r="CW63" s="918"/>
      <c r="CX63" s="919"/>
      <c r="CY63" s="919"/>
      <c r="CZ63" s="919"/>
      <c r="DA63" s="929"/>
      <c r="DB63" s="918"/>
      <c r="DC63" s="919"/>
      <c r="DD63" s="919"/>
      <c r="DE63" s="919"/>
      <c r="DF63" s="929"/>
      <c r="DG63" s="918"/>
      <c r="DH63" s="919"/>
      <c r="DI63" s="919"/>
      <c r="DJ63" s="919"/>
      <c r="DK63" s="929"/>
      <c r="DL63" s="918"/>
      <c r="DM63" s="919"/>
      <c r="DN63" s="919"/>
      <c r="DO63" s="919"/>
      <c r="DP63" s="929"/>
      <c r="DQ63" s="918"/>
      <c r="DR63" s="919"/>
      <c r="DS63" s="919"/>
      <c r="DT63" s="919"/>
      <c r="DU63" s="929"/>
      <c r="DV63" s="911"/>
      <c r="DW63" s="912"/>
      <c r="DX63" s="912"/>
      <c r="DY63" s="912"/>
      <c r="DZ63" s="930"/>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1"/>
      <c r="BT64" s="912"/>
      <c r="BU64" s="912"/>
      <c r="BV64" s="912"/>
      <c r="BW64" s="912"/>
      <c r="BX64" s="912"/>
      <c r="BY64" s="912"/>
      <c r="BZ64" s="912"/>
      <c r="CA64" s="912"/>
      <c r="CB64" s="912"/>
      <c r="CC64" s="912"/>
      <c r="CD64" s="912"/>
      <c r="CE64" s="912"/>
      <c r="CF64" s="912"/>
      <c r="CG64" s="913"/>
      <c r="CH64" s="918"/>
      <c r="CI64" s="919"/>
      <c r="CJ64" s="919"/>
      <c r="CK64" s="919"/>
      <c r="CL64" s="929"/>
      <c r="CM64" s="918"/>
      <c r="CN64" s="919"/>
      <c r="CO64" s="919"/>
      <c r="CP64" s="919"/>
      <c r="CQ64" s="929"/>
      <c r="CR64" s="918"/>
      <c r="CS64" s="919"/>
      <c r="CT64" s="919"/>
      <c r="CU64" s="919"/>
      <c r="CV64" s="929"/>
      <c r="CW64" s="918"/>
      <c r="CX64" s="919"/>
      <c r="CY64" s="919"/>
      <c r="CZ64" s="919"/>
      <c r="DA64" s="929"/>
      <c r="DB64" s="918"/>
      <c r="DC64" s="919"/>
      <c r="DD64" s="919"/>
      <c r="DE64" s="919"/>
      <c r="DF64" s="929"/>
      <c r="DG64" s="918"/>
      <c r="DH64" s="919"/>
      <c r="DI64" s="919"/>
      <c r="DJ64" s="919"/>
      <c r="DK64" s="929"/>
      <c r="DL64" s="918"/>
      <c r="DM64" s="919"/>
      <c r="DN64" s="919"/>
      <c r="DO64" s="919"/>
      <c r="DP64" s="929"/>
      <c r="DQ64" s="918"/>
      <c r="DR64" s="919"/>
      <c r="DS64" s="919"/>
      <c r="DT64" s="919"/>
      <c r="DU64" s="929"/>
      <c r="DV64" s="911"/>
      <c r="DW64" s="912"/>
      <c r="DX64" s="912"/>
      <c r="DY64" s="912"/>
      <c r="DZ64" s="930"/>
      <c r="EA64" s="48"/>
    </row>
    <row r="65" spans="1:131" ht="26.25" customHeight="1" x14ac:dyDescent="0.15">
      <c r="A65" s="56" t="s">
        <v>453</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1"/>
      <c r="BT65" s="912"/>
      <c r="BU65" s="912"/>
      <c r="BV65" s="912"/>
      <c r="BW65" s="912"/>
      <c r="BX65" s="912"/>
      <c r="BY65" s="912"/>
      <c r="BZ65" s="912"/>
      <c r="CA65" s="912"/>
      <c r="CB65" s="912"/>
      <c r="CC65" s="912"/>
      <c r="CD65" s="912"/>
      <c r="CE65" s="912"/>
      <c r="CF65" s="912"/>
      <c r="CG65" s="913"/>
      <c r="CH65" s="918"/>
      <c r="CI65" s="919"/>
      <c r="CJ65" s="919"/>
      <c r="CK65" s="919"/>
      <c r="CL65" s="929"/>
      <c r="CM65" s="918"/>
      <c r="CN65" s="919"/>
      <c r="CO65" s="919"/>
      <c r="CP65" s="919"/>
      <c r="CQ65" s="929"/>
      <c r="CR65" s="918"/>
      <c r="CS65" s="919"/>
      <c r="CT65" s="919"/>
      <c r="CU65" s="919"/>
      <c r="CV65" s="929"/>
      <c r="CW65" s="918"/>
      <c r="CX65" s="919"/>
      <c r="CY65" s="919"/>
      <c r="CZ65" s="919"/>
      <c r="DA65" s="929"/>
      <c r="DB65" s="918"/>
      <c r="DC65" s="919"/>
      <c r="DD65" s="919"/>
      <c r="DE65" s="919"/>
      <c r="DF65" s="929"/>
      <c r="DG65" s="918"/>
      <c r="DH65" s="919"/>
      <c r="DI65" s="919"/>
      <c r="DJ65" s="919"/>
      <c r="DK65" s="929"/>
      <c r="DL65" s="918"/>
      <c r="DM65" s="919"/>
      <c r="DN65" s="919"/>
      <c r="DO65" s="919"/>
      <c r="DP65" s="929"/>
      <c r="DQ65" s="918"/>
      <c r="DR65" s="919"/>
      <c r="DS65" s="919"/>
      <c r="DT65" s="919"/>
      <c r="DU65" s="929"/>
      <c r="DV65" s="911"/>
      <c r="DW65" s="912"/>
      <c r="DX65" s="912"/>
      <c r="DY65" s="912"/>
      <c r="DZ65" s="930"/>
      <c r="EA65" s="48"/>
    </row>
    <row r="66" spans="1:131" ht="26.25" customHeight="1" x14ac:dyDescent="0.15">
      <c r="A66" s="657" t="s">
        <v>447</v>
      </c>
      <c r="B66" s="658"/>
      <c r="C66" s="658"/>
      <c r="D66" s="658"/>
      <c r="E66" s="658"/>
      <c r="F66" s="658"/>
      <c r="G66" s="658"/>
      <c r="H66" s="658"/>
      <c r="I66" s="658"/>
      <c r="J66" s="658"/>
      <c r="K66" s="658"/>
      <c r="L66" s="658"/>
      <c r="M66" s="658"/>
      <c r="N66" s="658"/>
      <c r="O66" s="658"/>
      <c r="P66" s="659"/>
      <c r="Q66" s="649" t="s">
        <v>457</v>
      </c>
      <c r="R66" s="650"/>
      <c r="S66" s="650"/>
      <c r="T66" s="650"/>
      <c r="U66" s="651"/>
      <c r="V66" s="649" t="s">
        <v>458</v>
      </c>
      <c r="W66" s="650"/>
      <c r="X66" s="650"/>
      <c r="Y66" s="650"/>
      <c r="Z66" s="651"/>
      <c r="AA66" s="649" t="s">
        <v>459</v>
      </c>
      <c r="AB66" s="650"/>
      <c r="AC66" s="650"/>
      <c r="AD66" s="650"/>
      <c r="AE66" s="651"/>
      <c r="AF66" s="669" t="s">
        <v>243</v>
      </c>
      <c r="AG66" s="664"/>
      <c r="AH66" s="664"/>
      <c r="AI66" s="664"/>
      <c r="AJ66" s="670"/>
      <c r="AK66" s="649" t="s">
        <v>389</v>
      </c>
      <c r="AL66" s="658"/>
      <c r="AM66" s="658"/>
      <c r="AN66" s="658"/>
      <c r="AO66" s="659"/>
      <c r="AP66" s="649" t="s">
        <v>355</v>
      </c>
      <c r="AQ66" s="650"/>
      <c r="AR66" s="650"/>
      <c r="AS66" s="650"/>
      <c r="AT66" s="651"/>
      <c r="AU66" s="649" t="s">
        <v>466</v>
      </c>
      <c r="AV66" s="650"/>
      <c r="AW66" s="650"/>
      <c r="AX66" s="650"/>
      <c r="AY66" s="651"/>
      <c r="AZ66" s="649" t="s">
        <v>443</v>
      </c>
      <c r="BA66" s="650"/>
      <c r="BB66" s="650"/>
      <c r="BC66" s="650"/>
      <c r="BD66" s="655"/>
      <c r="BE66" s="55"/>
      <c r="BF66" s="55"/>
      <c r="BG66" s="55"/>
      <c r="BH66" s="55"/>
      <c r="BI66" s="55"/>
      <c r="BJ66" s="55"/>
      <c r="BK66" s="55"/>
      <c r="BL66" s="55"/>
      <c r="BM66" s="55"/>
      <c r="BN66" s="55"/>
      <c r="BO66" s="55"/>
      <c r="BP66" s="55"/>
      <c r="BQ66" s="52">
        <v>60</v>
      </c>
      <c r="BR66" s="73"/>
      <c r="BS66" s="882"/>
      <c r="BT66" s="883"/>
      <c r="BU66" s="883"/>
      <c r="BV66" s="883"/>
      <c r="BW66" s="883"/>
      <c r="BX66" s="883"/>
      <c r="BY66" s="883"/>
      <c r="BZ66" s="883"/>
      <c r="CA66" s="883"/>
      <c r="CB66" s="883"/>
      <c r="CC66" s="883"/>
      <c r="CD66" s="883"/>
      <c r="CE66" s="883"/>
      <c r="CF66" s="883"/>
      <c r="CG66" s="884"/>
      <c r="CH66" s="885"/>
      <c r="CI66" s="886"/>
      <c r="CJ66" s="886"/>
      <c r="CK66" s="886"/>
      <c r="CL66" s="887"/>
      <c r="CM66" s="885"/>
      <c r="CN66" s="886"/>
      <c r="CO66" s="886"/>
      <c r="CP66" s="886"/>
      <c r="CQ66" s="887"/>
      <c r="CR66" s="885"/>
      <c r="CS66" s="886"/>
      <c r="CT66" s="886"/>
      <c r="CU66" s="886"/>
      <c r="CV66" s="887"/>
      <c r="CW66" s="885"/>
      <c r="CX66" s="886"/>
      <c r="CY66" s="886"/>
      <c r="CZ66" s="886"/>
      <c r="DA66" s="887"/>
      <c r="DB66" s="885"/>
      <c r="DC66" s="886"/>
      <c r="DD66" s="886"/>
      <c r="DE66" s="886"/>
      <c r="DF66" s="887"/>
      <c r="DG66" s="885"/>
      <c r="DH66" s="886"/>
      <c r="DI66" s="886"/>
      <c r="DJ66" s="886"/>
      <c r="DK66" s="887"/>
      <c r="DL66" s="885"/>
      <c r="DM66" s="886"/>
      <c r="DN66" s="886"/>
      <c r="DO66" s="886"/>
      <c r="DP66" s="887"/>
      <c r="DQ66" s="885"/>
      <c r="DR66" s="886"/>
      <c r="DS66" s="886"/>
      <c r="DT66" s="886"/>
      <c r="DU66" s="887"/>
      <c r="DV66" s="882"/>
      <c r="DW66" s="883"/>
      <c r="DX66" s="883"/>
      <c r="DY66" s="883"/>
      <c r="DZ66" s="888"/>
      <c r="EA66" s="48"/>
    </row>
    <row r="67" spans="1:131" ht="26.25" customHeight="1" x14ac:dyDescent="0.15">
      <c r="A67" s="660"/>
      <c r="B67" s="661"/>
      <c r="C67" s="661"/>
      <c r="D67" s="661"/>
      <c r="E67" s="661"/>
      <c r="F67" s="661"/>
      <c r="G67" s="661"/>
      <c r="H67" s="661"/>
      <c r="I67" s="661"/>
      <c r="J67" s="661"/>
      <c r="K67" s="661"/>
      <c r="L67" s="661"/>
      <c r="M67" s="661"/>
      <c r="N67" s="661"/>
      <c r="O67" s="661"/>
      <c r="P67" s="662"/>
      <c r="Q67" s="652"/>
      <c r="R67" s="653"/>
      <c r="S67" s="653"/>
      <c r="T67" s="653"/>
      <c r="U67" s="654"/>
      <c r="V67" s="652"/>
      <c r="W67" s="653"/>
      <c r="X67" s="653"/>
      <c r="Y67" s="653"/>
      <c r="Z67" s="654"/>
      <c r="AA67" s="652"/>
      <c r="AB67" s="653"/>
      <c r="AC67" s="653"/>
      <c r="AD67" s="653"/>
      <c r="AE67" s="654"/>
      <c r="AF67" s="671"/>
      <c r="AG67" s="667"/>
      <c r="AH67" s="667"/>
      <c r="AI67" s="667"/>
      <c r="AJ67" s="672"/>
      <c r="AK67" s="673"/>
      <c r="AL67" s="661"/>
      <c r="AM67" s="661"/>
      <c r="AN67" s="661"/>
      <c r="AO67" s="662"/>
      <c r="AP67" s="652"/>
      <c r="AQ67" s="653"/>
      <c r="AR67" s="653"/>
      <c r="AS67" s="653"/>
      <c r="AT67" s="654"/>
      <c r="AU67" s="652"/>
      <c r="AV67" s="653"/>
      <c r="AW67" s="653"/>
      <c r="AX67" s="653"/>
      <c r="AY67" s="654"/>
      <c r="AZ67" s="652"/>
      <c r="BA67" s="653"/>
      <c r="BB67" s="653"/>
      <c r="BC67" s="653"/>
      <c r="BD67" s="656"/>
      <c r="BE67" s="55"/>
      <c r="BF67" s="55"/>
      <c r="BG67" s="55"/>
      <c r="BH67" s="55"/>
      <c r="BI67" s="55"/>
      <c r="BJ67" s="55"/>
      <c r="BK67" s="55"/>
      <c r="BL67" s="55"/>
      <c r="BM67" s="55"/>
      <c r="BN67" s="55"/>
      <c r="BO67" s="55"/>
      <c r="BP67" s="55"/>
      <c r="BQ67" s="52">
        <v>61</v>
      </c>
      <c r="BR67" s="73"/>
      <c r="BS67" s="882"/>
      <c r="BT67" s="883"/>
      <c r="BU67" s="883"/>
      <c r="BV67" s="883"/>
      <c r="BW67" s="883"/>
      <c r="BX67" s="883"/>
      <c r="BY67" s="883"/>
      <c r="BZ67" s="883"/>
      <c r="CA67" s="883"/>
      <c r="CB67" s="883"/>
      <c r="CC67" s="883"/>
      <c r="CD67" s="883"/>
      <c r="CE67" s="883"/>
      <c r="CF67" s="883"/>
      <c r="CG67" s="884"/>
      <c r="CH67" s="885"/>
      <c r="CI67" s="886"/>
      <c r="CJ67" s="886"/>
      <c r="CK67" s="886"/>
      <c r="CL67" s="887"/>
      <c r="CM67" s="885"/>
      <c r="CN67" s="886"/>
      <c r="CO67" s="886"/>
      <c r="CP67" s="886"/>
      <c r="CQ67" s="887"/>
      <c r="CR67" s="885"/>
      <c r="CS67" s="886"/>
      <c r="CT67" s="886"/>
      <c r="CU67" s="886"/>
      <c r="CV67" s="887"/>
      <c r="CW67" s="885"/>
      <c r="CX67" s="886"/>
      <c r="CY67" s="886"/>
      <c r="CZ67" s="886"/>
      <c r="DA67" s="887"/>
      <c r="DB67" s="885"/>
      <c r="DC67" s="886"/>
      <c r="DD67" s="886"/>
      <c r="DE67" s="886"/>
      <c r="DF67" s="887"/>
      <c r="DG67" s="885"/>
      <c r="DH67" s="886"/>
      <c r="DI67" s="886"/>
      <c r="DJ67" s="886"/>
      <c r="DK67" s="887"/>
      <c r="DL67" s="885"/>
      <c r="DM67" s="886"/>
      <c r="DN67" s="886"/>
      <c r="DO67" s="886"/>
      <c r="DP67" s="887"/>
      <c r="DQ67" s="885"/>
      <c r="DR67" s="886"/>
      <c r="DS67" s="886"/>
      <c r="DT67" s="886"/>
      <c r="DU67" s="887"/>
      <c r="DV67" s="882"/>
      <c r="DW67" s="883"/>
      <c r="DX67" s="883"/>
      <c r="DY67" s="883"/>
      <c r="DZ67" s="888"/>
      <c r="EA67" s="48"/>
    </row>
    <row r="68" spans="1:131" ht="26.25" customHeight="1" x14ac:dyDescent="0.15">
      <c r="A68" s="51">
        <v>1</v>
      </c>
      <c r="B68" s="922" t="s">
        <v>530</v>
      </c>
      <c r="C68" s="923"/>
      <c r="D68" s="923"/>
      <c r="E68" s="923"/>
      <c r="F68" s="923"/>
      <c r="G68" s="923"/>
      <c r="H68" s="923"/>
      <c r="I68" s="923"/>
      <c r="J68" s="923"/>
      <c r="K68" s="923"/>
      <c r="L68" s="923"/>
      <c r="M68" s="923"/>
      <c r="N68" s="923"/>
      <c r="O68" s="923"/>
      <c r="P68" s="924"/>
      <c r="Q68" s="925">
        <v>127</v>
      </c>
      <c r="R68" s="926"/>
      <c r="S68" s="926"/>
      <c r="T68" s="926"/>
      <c r="U68" s="926"/>
      <c r="V68" s="926">
        <v>101</v>
      </c>
      <c r="W68" s="926"/>
      <c r="X68" s="926"/>
      <c r="Y68" s="926"/>
      <c r="Z68" s="926"/>
      <c r="AA68" s="926">
        <v>26</v>
      </c>
      <c r="AB68" s="926"/>
      <c r="AC68" s="926"/>
      <c r="AD68" s="926"/>
      <c r="AE68" s="926"/>
      <c r="AF68" s="926">
        <v>26</v>
      </c>
      <c r="AG68" s="926"/>
      <c r="AH68" s="926"/>
      <c r="AI68" s="926"/>
      <c r="AJ68" s="926"/>
      <c r="AK68" s="926" t="s">
        <v>201</v>
      </c>
      <c r="AL68" s="926"/>
      <c r="AM68" s="926"/>
      <c r="AN68" s="926"/>
      <c r="AO68" s="926"/>
      <c r="AP68" s="926">
        <v>21</v>
      </c>
      <c r="AQ68" s="926"/>
      <c r="AR68" s="926"/>
      <c r="AS68" s="926"/>
      <c r="AT68" s="926"/>
      <c r="AU68" s="926" t="s">
        <v>201</v>
      </c>
      <c r="AV68" s="926"/>
      <c r="AW68" s="926"/>
      <c r="AX68" s="926"/>
      <c r="AY68" s="926"/>
      <c r="AZ68" s="927"/>
      <c r="BA68" s="927"/>
      <c r="BB68" s="927"/>
      <c r="BC68" s="927"/>
      <c r="BD68" s="928"/>
      <c r="BE68" s="55"/>
      <c r="BF68" s="55"/>
      <c r="BG68" s="55"/>
      <c r="BH68" s="55"/>
      <c r="BI68" s="55"/>
      <c r="BJ68" s="55"/>
      <c r="BK68" s="55"/>
      <c r="BL68" s="55"/>
      <c r="BM68" s="55"/>
      <c r="BN68" s="55"/>
      <c r="BO68" s="55"/>
      <c r="BP68" s="55"/>
      <c r="BQ68" s="52">
        <v>62</v>
      </c>
      <c r="BR68" s="73"/>
      <c r="BS68" s="882"/>
      <c r="BT68" s="883"/>
      <c r="BU68" s="883"/>
      <c r="BV68" s="883"/>
      <c r="BW68" s="883"/>
      <c r="BX68" s="883"/>
      <c r="BY68" s="883"/>
      <c r="BZ68" s="883"/>
      <c r="CA68" s="883"/>
      <c r="CB68" s="883"/>
      <c r="CC68" s="883"/>
      <c r="CD68" s="883"/>
      <c r="CE68" s="883"/>
      <c r="CF68" s="883"/>
      <c r="CG68" s="884"/>
      <c r="CH68" s="885"/>
      <c r="CI68" s="886"/>
      <c r="CJ68" s="886"/>
      <c r="CK68" s="886"/>
      <c r="CL68" s="887"/>
      <c r="CM68" s="885"/>
      <c r="CN68" s="886"/>
      <c r="CO68" s="886"/>
      <c r="CP68" s="886"/>
      <c r="CQ68" s="887"/>
      <c r="CR68" s="885"/>
      <c r="CS68" s="886"/>
      <c r="CT68" s="886"/>
      <c r="CU68" s="886"/>
      <c r="CV68" s="887"/>
      <c r="CW68" s="885"/>
      <c r="CX68" s="886"/>
      <c r="CY68" s="886"/>
      <c r="CZ68" s="886"/>
      <c r="DA68" s="887"/>
      <c r="DB68" s="885"/>
      <c r="DC68" s="886"/>
      <c r="DD68" s="886"/>
      <c r="DE68" s="886"/>
      <c r="DF68" s="887"/>
      <c r="DG68" s="885"/>
      <c r="DH68" s="886"/>
      <c r="DI68" s="886"/>
      <c r="DJ68" s="886"/>
      <c r="DK68" s="887"/>
      <c r="DL68" s="885"/>
      <c r="DM68" s="886"/>
      <c r="DN68" s="886"/>
      <c r="DO68" s="886"/>
      <c r="DP68" s="887"/>
      <c r="DQ68" s="885"/>
      <c r="DR68" s="886"/>
      <c r="DS68" s="886"/>
      <c r="DT68" s="886"/>
      <c r="DU68" s="887"/>
      <c r="DV68" s="882"/>
      <c r="DW68" s="883"/>
      <c r="DX68" s="883"/>
      <c r="DY68" s="883"/>
      <c r="DZ68" s="888"/>
      <c r="EA68" s="48"/>
    </row>
    <row r="69" spans="1:131" ht="26.25" customHeight="1" x14ac:dyDescent="0.15">
      <c r="A69" s="52">
        <v>2</v>
      </c>
      <c r="B69" s="911" t="s">
        <v>531</v>
      </c>
      <c r="C69" s="912"/>
      <c r="D69" s="912"/>
      <c r="E69" s="912"/>
      <c r="F69" s="912"/>
      <c r="G69" s="912"/>
      <c r="H69" s="912"/>
      <c r="I69" s="912"/>
      <c r="J69" s="912"/>
      <c r="K69" s="912"/>
      <c r="L69" s="912"/>
      <c r="M69" s="912"/>
      <c r="N69" s="912"/>
      <c r="O69" s="912"/>
      <c r="P69" s="913"/>
      <c r="Q69" s="914">
        <v>988</v>
      </c>
      <c r="R69" s="915"/>
      <c r="S69" s="915"/>
      <c r="T69" s="915"/>
      <c r="U69" s="915"/>
      <c r="V69" s="915">
        <v>951</v>
      </c>
      <c r="W69" s="915"/>
      <c r="X69" s="915"/>
      <c r="Y69" s="915"/>
      <c r="Z69" s="915"/>
      <c r="AA69" s="915">
        <v>37</v>
      </c>
      <c r="AB69" s="915"/>
      <c r="AC69" s="915"/>
      <c r="AD69" s="915"/>
      <c r="AE69" s="915"/>
      <c r="AF69" s="915">
        <v>37</v>
      </c>
      <c r="AG69" s="915"/>
      <c r="AH69" s="915"/>
      <c r="AI69" s="915"/>
      <c r="AJ69" s="915"/>
      <c r="AK69" s="915" t="s">
        <v>201</v>
      </c>
      <c r="AL69" s="915"/>
      <c r="AM69" s="915"/>
      <c r="AN69" s="915"/>
      <c r="AO69" s="915"/>
      <c r="AP69" s="915">
        <v>483</v>
      </c>
      <c r="AQ69" s="915"/>
      <c r="AR69" s="915"/>
      <c r="AS69" s="915"/>
      <c r="AT69" s="915"/>
      <c r="AU69" s="915">
        <v>241</v>
      </c>
      <c r="AV69" s="915"/>
      <c r="AW69" s="915"/>
      <c r="AX69" s="915"/>
      <c r="AY69" s="915"/>
      <c r="AZ69" s="916"/>
      <c r="BA69" s="916"/>
      <c r="BB69" s="916"/>
      <c r="BC69" s="916"/>
      <c r="BD69" s="917"/>
      <c r="BE69" s="55"/>
      <c r="BF69" s="55"/>
      <c r="BG69" s="55"/>
      <c r="BH69" s="55"/>
      <c r="BI69" s="55"/>
      <c r="BJ69" s="55"/>
      <c r="BK69" s="55"/>
      <c r="BL69" s="55"/>
      <c r="BM69" s="55"/>
      <c r="BN69" s="55"/>
      <c r="BO69" s="55"/>
      <c r="BP69" s="55"/>
      <c r="BQ69" s="52">
        <v>63</v>
      </c>
      <c r="BR69" s="73"/>
      <c r="BS69" s="882"/>
      <c r="BT69" s="883"/>
      <c r="BU69" s="883"/>
      <c r="BV69" s="883"/>
      <c r="BW69" s="883"/>
      <c r="BX69" s="883"/>
      <c r="BY69" s="883"/>
      <c r="BZ69" s="883"/>
      <c r="CA69" s="883"/>
      <c r="CB69" s="883"/>
      <c r="CC69" s="883"/>
      <c r="CD69" s="883"/>
      <c r="CE69" s="883"/>
      <c r="CF69" s="883"/>
      <c r="CG69" s="884"/>
      <c r="CH69" s="885"/>
      <c r="CI69" s="886"/>
      <c r="CJ69" s="886"/>
      <c r="CK69" s="886"/>
      <c r="CL69" s="887"/>
      <c r="CM69" s="885"/>
      <c r="CN69" s="886"/>
      <c r="CO69" s="886"/>
      <c r="CP69" s="886"/>
      <c r="CQ69" s="887"/>
      <c r="CR69" s="885"/>
      <c r="CS69" s="886"/>
      <c r="CT69" s="886"/>
      <c r="CU69" s="886"/>
      <c r="CV69" s="887"/>
      <c r="CW69" s="885"/>
      <c r="CX69" s="886"/>
      <c r="CY69" s="886"/>
      <c r="CZ69" s="886"/>
      <c r="DA69" s="887"/>
      <c r="DB69" s="885"/>
      <c r="DC69" s="886"/>
      <c r="DD69" s="886"/>
      <c r="DE69" s="886"/>
      <c r="DF69" s="887"/>
      <c r="DG69" s="885"/>
      <c r="DH69" s="886"/>
      <c r="DI69" s="886"/>
      <c r="DJ69" s="886"/>
      <c r="DK69" s="887"/>
      <c r="DL69" s="885"/>
      <c r="DM69" s="886"/>
      <c r="DN69" s="886"/>
      <c r="DO69" s="886"/>
      <c r="DP69" s="887"/>
      <c r="DQ69" s="885"/>
      <c r="DR69" s="886"/>
      <c r="DS69" s="886"/>
      <c r="DT69" s="886"/>
      <c r="DU69" s="887"/>
      <c r="DV69" s="882"/>
      <c r="DW69" s="883"/>
      <c r="DX69" s="883"/>
      <c r="DY69" s="883"/>
      <c r="DZ69" s="888"/>
      <c r="EA69" s="48"/>
    </row>
    <row r="70" spans="1:131" ht="26.25" customHeight="1" x14ac:dyDescent="0.15">
      <c r="A70" s="52">
        <v>3</v>
      </c>
      <c r="B70" s="911" t="s">
        <v>359</v>
      </c>
      <c r="C70" s="912"/>
      <c r="D70" s="912"/>
      <c r="E70" s="912"/>
      <c r="F70" s="912"/>
      <c r="G70" s="912"/>
      <c r="H70" s="912"/>
      <c r="I70" s="912"/>
      <c r="J70" s="912"/>
      <c r="K70" s="912"/>
      <c r="L70" s="912"/>
      <c r="M70" s="912"/>
      <c r="N70" s="912"/>
      <c r="O70" s="912"/>
      <c r="P70" s="913"/>
      <c r="Q70" s="914">
        <v>1111</v>
      </c>
      <c r="R70" s="915"/>
      <c r="S70" s="915"/>
      <c r="T70" s="915"/>
      <c r="U70" s="915"/>
      <c r="V70" s="915">
        <v>1018</v>
      </c>
      <c r="W70" s="915"/>
      <c r="X70" s="915"/>
      <c r="Y70" s="915"/>
      <c r="Z70" s="915"/>
      <c r="AA70" s="915">
        <v>93</v>
      </c>
      <c r="AB70" s="915"/>
      <c r="AC70" s="915"/>
      <c r="AD70" s="915"/>
      <c r="AE70" s="915"/>
      <c r="AF70" s="915">
        <v>93</v>
      </c>
      <c r="AG70" s="915"/>
      <c r="AH70" s="915"/>
      <c r="AI70" s="915"/>
      <c r="AJ70" s="915"/>
      <c r="AK70" s="915">
        <v>34</v>
      </c>
      <c r="AL70" s="915"/>
      <c r="AM70" s="915"/>
      <c r="AN70" s="915"/>
      <c r="AO70" s="915"/>
      <c r="AP70" s="915" t="s">
        <v>201</v>
      </c>
      <c r="AQ70" s="915"/>
      <c r="AR70" s="915"/>
      <c r="AS70" s="915"/>
      <c r="AT70" s="915"/>
      <c r="AU70" s="915" t="s">
        <v>201</v>
      </c>
      <c r="AV70" s="915"/>
      <c r="AW70" s="915"/>
      <c r="AX70" s="915"/>
      <c r="AY70" s="915"/>
      <c r="AZ70" s="916"/>
      <c r="BA70" s="916"/>
      <c r="BB70" s="916"/>
      <c r="BC70" s="916"/>
      <c r="BD70" s="917"/>
      <c r="BE70" s="55"/>
      <c r="BF70" s="55"/>
      <c r="BG70" s="55"/>
      <c r="BH70" s="55"/>
      <c r="BI70" s="55"/>
      <c r="BJ70" s="55"/>
      <c r="BK70" s="55"/>
      <c r="BL70" s="55"/>
      <c r="BM70" s="55"/>
      <c r="BN70" s="55"/>
      <c r="BO70" s="55"/>
      <c r="BP70" s="55"/>
      <c r="BQ70" s="52">
        <v>64</v>
      </c>
      <c r="BR70" s="73"/>
      <c r="BS70" s="882"/>
      <c r="BT70" s="883"/>
      <c r="BU70" s="883"/>
      <c r="BV70" s="883"/>
      <c r="BW70" s="883"/>
      <c r="BX70" s="883"/>
      <c r="BY70" s="883"/>
      <c r="BZ70" s="883"/>
      <c r="CA70" s="883"/>
      <c r="CB70" s="883"/>
      <c r="CC70" s="883"/>
      <c r="CD70" s="883"/>
      <c r="CE70" s="883"/>
      <c r="CF70" s="883"/>
      <c r="CG70" s="884"/>
      <c r="CH70" s="885"/>
      <c r="CI70" s="886"/>
      <c r="CJ70" s="886"/>
      <c r="CK70" s="886"/>
      <c r="CL70" s="887"/>
      <c r="CM70" s="885"/>
      <c r="CN70" s="886"/>
      <c r="CO70" s="886"/>
      <c r="CP70" s="886"/>
      <c r="CQ70" s="887"/>
      <c r="CR70" s="885"/>
      <c r="CS70" s="886"/>
      <c r="CT70" s="886"/>
      <c r="CU70" s="886"/>
      <c r="CV70" s="887"/>
      <c r="CW70" s="885"/>
      <c r="CX70" s="886"/>
      <c r="CY70" s="886"/>
      <c r="CZ70" s="886"/>
      <c r="DA70" s="887"/>
      <c r="DB70" s="885"/>
      <c r="DC70" s="886"/>
      <c r="DD70" s="886"/>
      <c r="DE70" s="886"/>
      <c r="DF70" s="887"/>
      <c r="DG70" s="885"/>
      <c r="DH70" s="886"/>
      <c r="DI70" s="886"/>
      <c r="DJ70" s="886"/>
      <c r="DK70" s="887"/>
      <c r="DL70" s="885"/>
      <c r="DM70" s="886"/>
      <c r="DN70" s="886"/>
      <c r="DO70" s="886"/>
      <c r="DP70" s="887"/>
      <c r="DQ70" s="885"/>
      <c r="DR70" s="886"/>
      <c r="DS70" s="886"/>
      <c r="DT70" s="886"/>
      <c r="DU70" s="887"/>
      <c r="DV70" s="882"/>
      <c r="DW70" s="883"/>
      <c r="DX70" s="883"/>
      <c r="DY70" s="883"/>
      <c r="DZ70" s="888"/>
      <c r="EA70" s="48"/>
    </row>
    <row r="71" spans="1:131" ht="26.25" customHeight="1" x14ac:dyDescent="0.15">
      <c r="A71" s="52">
        <v>4</v>
      </c>
      <c r="B71" s="911" t="s">
        <v>532</v>
      </c>
      <c r="C71" s="912"/>
      <c r="D71" s="912"/>
      <c r="E71" s="912"/>
      <c r="F71" s="912"/>
      <c r="G71" s="912"/>
      <c r="H71" s="912"/>
      <c r="I71" s="912"/>
      <c r="J71" s="912"/>
      <c r="K71" s="912"/>
      <c r="L71" s="912"/>
      <c r="M71" s="912"/>
      <c r="N71" s="912"/>
      <c r="O71" s="912"/>
      <c r="P71" s="913"/>
      <c r="Q71" s="914">
        <v>416492</v>
      </c>
      <c r="R71" s="915"/>
      <c r="S71" s="915"/>
      <c r="T71" s="915"/>
      <c r="U71" s="915"/>
      <c r="V71" s="915">
        <v>405939</v>
      </c>
      <c r="W71" s="915"/>
      <c r="X71" s="915"/>
      <c r="Y71" s="915"/>
      <c r="Z71" s="915"/>
      <c r="AA71" s="915">
        <v>10552</v>
      </c>
      <c r="AB71" s="915"/>
      <c r="AC71" s="915"/>
      <c r="AD71" s="915"/>
      <c r="AE71" s="915"/>
      <c r="AF71" s="915">
        <v>10552</v>
      </c>
      <c r="AG71" s="915"/>
      <c r="AH71" s="915"/>
      <c r="AI71" s="915"/>
      <c r="AJ71" s="915"/>
      <c r="AK71" s="915">
        <v>2584</v>
      </c>
      <c r="AL71" s="915"/>
      <c r="AM71" s="915"/>
      <c r="AN71" s="915"/>
      <c r="AO71" s="915"/>
      <c r="AP71" s="915" t="s">
        <v>201</v>
      </c>
      <c r="AQ71" s="915"/>
      <c r="AR71" s="915"/>
      <c r="AS71" s="915"/>
      <c r="AT71" s="915"/>
      <c r="AU71" s="915" t="s">
        <v>201</v>
      </c>
      <c r="AV71" s="915"/>
      <c r="AW71" s="915"/>
      <c r="AX71" s="915"/>
      <c r="AY71" s="915"/>
      <c r="AZ71" s="916"/>
      <c r="BA71" s="916"/>
      <c r="BB71" s="916"/>
      <c r="BC71" s="916"/>
      <c r="BD71" s="917"/>
      <c r="BE71" s="55"/>
      <c r="BF71" s="55"/>
      <c r="BG71" s="55"/>
      <c r="BH71" s="55"/>
      <c r="BI71" s="55"/>
      <c r="BJ71" s="55"/>
      <c r="BK71" s="55"/>
      <c r="BL71" s="55"/>
      <c r="BM71" s="55"/>
      <c r="BN71" s="55"/>
      <c r="BO71" s="55"/>
      <c r="BP71" s="55"/>
      <c r="BQ71" s="52">
        <v>65</v>
      </c>
      <c r="BR71" s="73"/>
      <c r="BS71" s="882"/>
      <c r="BT71" s="883"/>
      <c r="BU71" s="883"/>
      <c r="BV71" s="883"/>
      <c r="BW71" s="883"/>
      <c r="BX71" s="883"/>
      <c r="BY71" s="883"/>
      <c r="BZ71" s="883"/>
      <c r="CA71" s="883"/>
      <c r="CB71" s="883"/>
      <c r="CC71" s="883"/>
      <c r="CD71" s="883"/>
      <c r="CE71" s="883"/>
      <c r="CF71" s="883"/>
      <c r="CG71" s="884"/>
      <c r="CH71" s="885"/>
      <c r="CI71" s="886"/>
      <c r="CJ71" s="886"/>
      <c r="CK71" s="886"/>
      <c r="CL71" s="887"/>
      <c r="CM71" s="885"/>
      <c r="CN71" s="886"/>
      <c r="CO71" s="886"/>
      <c r="CP71" s="886"/>
      <c r="CQ71" s="887"/>
      <c r="CR71" s="885"/>
      <c r="CS71" s="886"/>
      <c r="CT71" s="886"/>
      <c r="CU71" s="886"/>
      <c r="CV71" s="887"/>
      <c r="CW71" s="885"/>
      <c r="CX71" s="886"/>
      <c r="CY71" s="886"/>
      <c r="CZ71" s="886"/>
      <c r="DA71" s="887"/>
      <c r="DB71" s="885"/>
      <c r="DC71" s="886"/>
      <c r="DD71" s="886"/>
      <c r="DE71" s="886"/>
      <c r="DF71" s="887"/>
      <c r="DG71" s="885"/>
      <c r="DH71" s="886"/>
      <c r="DI71" s="886"/>
      <c r="DJ71" s="886"/>
      <c r="DK71" s="887"/>
      <c r="DL71" s="885"/>
      <c r="DM71" s="886"/>
      <c r="DN71" s="886"/>
      <c r="DO71" s="886"/>
      <c r="DP71" s="887"/>
      <c r="DQ71" s="885"/>
      <c r="DR71" s="886"/>
      <c r="DS71" s="886"/>
      <c r="DT71" s="886"/>
      <c r="DU71" s="887"/>
      <c r="DV71" s="882"/>
      <c r="DW71" s="883"/>
      <c r="DX71" s="883"/>
      <c r="DY71" s="883"/>
      <c r="DZ71" s="888"/>
      <c r="EA71" s="48"/>
    </row>
    <row r="72" spans="1:131" ht="26.25" customHeight="1" x14ac:dyDescent="0.15">
      <c r="A72" s="52">
        <v>5</v>
      </c>
      <c r="B72" s="911" t="s">
        <v>247</v>
      </c>
      <c r="C72" s="912"/>
      <c r="D72" s="912"/>
      <c r="E72" s="912"/>
      <c r="F72" s="912"/>
      <c r="G72" s="912"/>
      <c r="H72" s="912"/>
      <c r="I72" s="912"/>
      <c r="J72" s="912"/>
      <c r="K72" s="912"/>
      <c r="L72" s="912"/>
      <c r="M72" s="912"/>
      <c r="N72" s="912"/>
      <c r="O72" s="912"/>
      <c r="P72" s="913"/>
      <c r="Q72" s="914">
        <v>3</v>
      </c>
      <c r="R72" s="915"/>
      <c r="S72" s="915"/>
      <c r="T72" s="915"/>
      <c r="U72" s="915"/>
      <c r="V72" s="915">
        <v>1</v>
      </c>
      <c r="W72" s="915"/>
      <c r="X72" s="915"/>
      <c r="Y72" s="915"/>
      <c r="Z72" s="915"/>
      <c r="AA72" s="915">
        <v>2</v>
      </c>
      <c r="AB72" s="915"/>
      <c r="AC72" s="915"/>
      <c r="AD72" s="915"/>
      <c r="AE72" s="915"/>
      <c r="AF72" s="915">
        <v>2</v>
      </c>
      <c r="AG72" s="915"/>
      <c r="AH72" s="915"/>
      <c r="AI72" s="915"/>
      <c r="AJ72" s="915"/>
      <c r="AK72" s="915" t="s">
        <v>201</v>
      </c>
      <c r="AL72" s="915"/>
      <c r="AM72" s="915"/>
      <c r="AN72" s="915"/>
      <c r="AO72" s="915"/>
      <c r="AP72" s="915" t="s">
        <v>201</v>
      </c>
      <c r="AQ72" s="915"/>
      <c r="AR72" s="915"/>
      <c r="AS72" s="915"/>
      <c r="AT72" s="915"/>
      <c r="AU72" s="915" t="s">
        <v>201</v>
      </c>
      <c r="AV72" s="915"/>
      <c r="AW72" s="915"/>
      <c r="AX72" s="915"/>
      <c r="AY72" s="915"/>
      <c r="AZ72" s="916"/>
      <c r="BA72" s="916"/>
      <c r="BB72" s="916"/>
      <c r="BC72" s="916"/>
      <c r="BD72" s="917"/>
      <c r="BE72" s="55"/>
      <c r="BF72" s="55"/>
      <c r="BG72" s="55"/>
      <c r="BH72" s="55"/>
      <c r="BI72" s="55"/>
      <c r="BJ72" s="55"/>
      <c r="BK72" s="55"/>
      <c r="BL72" s="55"/>
      <c r="BM72" s="55"/>
      <c r="BN72" s="55"/>
      <c r="BO72" s="55"/>
      <c r="BP72" s="55"/>
      <c r="BQ72" s="52">
        <v>66</v>
      </c>
      <c r="BR72" s="73"/>
      <c r="BS72" s="882"/>
      <c r="BT72" s="883"/>
      <c r="BU72" s="883"/>
      <c r="BV72" s="883"/>
      <c r="BW72" s="883"/>
      <c r="BX72" s="883"/>
      <c r="BY72" s="883"/>
      <c r="BZ72" s="883"/>
      <c r="CA72" s="883"/>
      <c r="CB72" s="883"/>
      <c r="CC72" s="883"/>
      <c r="CD72" s="883"/>
      <c r="CE72" s="883"/>
      <c r="CF72" s="883"/>
      <c r="CG72" s="884"/>
      <c r="CH72" s="885"/>
      <c r="CI72" s="886"/>
      <c r="CJ72" s="886"/>
      <c r="CK72" s="886"/>
      <c r="CL72" s="887"/>
      <c r="CM72" s="885"/>
      <c r="CN72" s="886"/>
      <c r="CO72" s="886"/>
      <c r="CP72" s="886"/>
      <c r="CQ72" s="887"/>
      <c r="CR72" s="885"/>
      <c r="CS72" s="886"/>
      <c r="CT72" s="886"/>
      <c r="CU72" s="886"/>
      <c r="CV72" s="887"/>
      <c r="CW72" s="885"/>
      <c r="CX72" s="886"/>
      <c r="CY72" s="886"/>
      <c r="CZ72" s="886"/>
      <c r="DA72" s="887"/>
      <c r="DB72" s="885"/>
      <c r="DC72" s="886"/>
      <c r="DD72" s="886"/>
      <c r="DE72" s="886"/>
      <c r="DF72" s="887"/>
      <c r="DG72" s="885"/>
      <c r="DH72" s="886"/>
      <c r="DI72" s="886"/>
      <c r="DJ72" s="886"/>
      <c r="DK72" s="887"/>
      <c r="DL72" s="885"/>
      <c r="DM72" s="886"/>
      <c r="DN72" s="886"/>
      <c r="DO72" s="886"/>
      <c r="DP72" s="887"/>
      <c r="DQ72" s="885"/>
      <c r="DR72" s="886"/>
      <c r="DS72" s="886"/>
      <c r="DT72" s="886"/>
      <c r="DU72" s="887"/>
      <c r="DV72" s="882"/>
      <c r="DW72" s="883"/>
      <c r="DX72" s="883"/>
      <c r="DY72" s="883"/>
      <c r="DZ72" s="888"/>
      <c r="EA72" s="48"/>
    </row>
    <row r="73" spans="1:131" ht="26.25" customHeight="1" x14ac:dyDescent="0.15">
      <c r="A73" s="52">
        <v>6</v>
      </c>
      <c r="B73" s="911" t="s">
        <v>493</v>
      </c>
      <c r="C73" s="912"/>
      <c r="D73" s="912"/>
      <c r="E73" s="912"/>
      <c r="F73" s="912"/>
      <c r="G73" s="912"/>
      <c r="H73" s="912"/>
      <c r="I73" s="912"/>
      <c r="J73" s="912"/>
      <c r="K73" s="912"/>
      <c r="L73" s="912"/>
      <c r="M73" s="912"/>
      <c r="N73" s="912"/>
      <c r="O73" s="912"/>
      <c r="P73" s="913"/>
      <c r="Q73" s="914">
        <v>3963</v>
      </c>
      <c r="R73" s="915"/>
      <c r="S73" s="915"/>
      <c r="T73" s="915"/>
      <c r="U73" s="915"/>
      <c r="V73" s="915">
        <v>3588</v>
      </c>
      <c r="W73" s="915"/>
      <c r="X73" s="915"/>
      <c r="Y73" s="915"/>
      <c r="Z73" s="915"/>
      <c r="AA73" s="915">
        <v>375</v>
      </c>
      <c r="AB73" s="915"/>
      <c r="AC73" s="915"/>
      <c r="AD73" s="915"/>
      <c r="AE73" s="915"/>
      <c r="AF73" s="915">
        <v>375</v>
      </c>
      <c r="AG73" s="915"/>
      <c r="AH73" s="915"/>
      <c r="AI73" s="915"/>
      <c r="AJ73" s="915"/>
      <c r="AK73" s="915">
        <v>22</v>
      </c>
      <c r="AL73" s="915"/>
      <c r="AM73" s="915"/>
      <c r="AN73" s="915"/>
      <c r="AO73" s="915"/>
      <c r="AP73" s="915" t="s">
        <v>201</v>
      </c>
      <c r="AQ73" s="915"/>
      <c r="AR73" s="915"/>
      <c r="AS73" s="915"/>
      <c r="AT73" s="915"/>
      <c r="AU73" s="915" t="s">
        <v>201</v>
      </c>
      <c r="AV73" s="915"/>
      <c r="AW73" s="915"/>
      <c r="AX73" s="915"/>
      <c r="AY73" s="915"/>
      <c r="AZ73" s="916"/>
      <c r="BA73" s="916"/>
      <c r="BB73" s="916"/>
      <c r="BC73" s="916"/>
      <c r="BD73" s="917"/>
      <c r="BE73" s="55"/>
      <c r="BF73" s="55"/>
      <c r="BG73" s="55"/>
      <c r="BH73" s="55"/>
      <c r="BI73" s="55"/>
      <c r="BJ73" s="55"/>
      <c r="BK73" s="55"/>
      <c r="BL73" s="55"/>
      <c r="BM73" s="55"/>
      <c r="BN73" s="55"/>
      <c r="BO73" s="55"/>
      <c r="BP73" s="55"/>
      <c r="BQ73" s="52">
        <v>67</v>
      </c>
      <c r="BR73" s="73"/>
      <c r="BS73" s="882"/>
      <c r="BT73" s="883"/>
      <c r="BU73" s="883"/>
      <c r="BV73" s="883"/>
      <c r="BW73" s="883"/>
      <c r="BX73" s="883"/>
      <c r="BY73" s="883"/>
      <c r="BZ73" s="883"/>
      <c r="CA73" s="883"/>
      <c r="CB73" s="883"/>
      <c r="CC73" s="883"/>
      <c r="CD73" s="883"/>
      <c r="CE73" s="883"/>
      <c r="CF73" s="883"/>
      <c r="CG73" s="884"/>
      <c r="CH73" s="885"/>
      <c r="CI73" s="886"/>
      <c r="CJ73" s="886"/>
      <c r="CK73" s="886"/>
      <c r="CL73" s="887"/>
      <c r="CM73" s="885"/>
      <c r="CN73" s="886"/>
      <c r="CO73" s="886"/>
      <c r="CP73" s="886"/>
      <c r="CQ73" s="887"/>
      <c r="CR73" s="885"/>
      <c r="CS73" s="886"/>
      <c r="CT73" s="886"/>
      <c r="CU73" s="886"/>
      <c r="CV73" s="887"/>
      <c r="CW73" s="885"/>
      <c r="CX73" s="886"/>
      <c r="CY73" s="886"/>
      <c r="CZ73" s="886"/>
      <c r="DA73" s="887"/>
      <c r="DB73" s="885"/>
      <c r="DC73" s="886"/>
      <c r="DD73" s="886"/>
      <c r="DE73" s="886"/>
      <c r="DF73" s="887"/>
      <c r="DG73" s="885"/>
      <c r="DH73" s="886"/>
      <c r="DI73" s="886"/>
      <c r="DJ73" s="886"/>
      <c r="DK73" s="887"/>
      <c r="DL73" s="885"/>
      <c r="DM73" s="886"/>
      <c r="DN73" s="886"/>
      <c r="DO73" s="886"/>
      <c r="DP73" s="887"/>
      <c r="DQ73" s="885"/>
      <c r="DR73" s="886"/>
      <c r="DS73" s="886"/>
      <c r="DT73" s="886"/>
      <c r="DU73" s="887"/>
      <c r="DV73" s="882"/>
      <c r="DW73" s="883"/>
      <c r="DX73" s="883"/>
      <c r="DY73" s="883"/>
      <c r="DZ73" s="888"/>
      <c r="EA73" s="48"/>
    </row>
    <row r="74" spans="1:131" ht="26.25" customHeight="1" x14ac:dyDescent="0.15">
      <c r="A74" s="52">
        <v>7</v>
      </c>
      <c r="B74" s="911" t="s">
        <v>451</v>
      </c>
      <c r="C74" s="912"/>
      <c r="D74" s="912"/>
      <c r="E74" s="912"/>
      <c r="F74" s="912"/>
      <c r="G74" s="912"/>
      <c r="H74" s="912"/>
      <c r="I74" s="912"/>
      <c r="J74" s="912"/>
      <c r="K74" s="912"/>
      <c r="L74" s="912"/>
      <c r="M74" s="912"/>
      <c r="N74" s="912"/>
      <c r="O74" s="912"/>
      <c r="P74" s="913"/>
      <c r="Q74" s="914">
        <v>52</v>
      </c>
      <c r="R74" s="915"/>
      <c r="S74" s="915"/>
      <c r="T74" s="915"/>
      <c r="U74" s="915"/>
      <c r="V74" s="915">
        <v>50</v>
      </c>
      <c r="W74" s="915"/>
      <c r="X74" s="915"/>
      <c r="Y74" s="915"/>
      <c r="Z74" s="915"/>
      <c r="AA74" s="915">
        <v>2</v>
      </c>
      <c r="AB74" s="915"/>
      <c r="AC74" s="915"/>
      <c r="AD74" s="915"/>
      <c r="AE74" s="915"/>
      <c r="AF74" s="915">
        <v>2</v>
      </c>
      <c r="AG74" s="915"/>
      <c r="AH74" s="915"/>
      <c r="AI74" s="915"/>
      <c r="AJ74" s="915"/>
      <c r="AK74" s="915">
        <v>46</v>
      </c>
      <c r="AL74" s="915"/>
      <c r="AM74" s="915"/>
      <c r="AN74" s="915"/>
      <c r="AO74" s="915"/>
      <c r="AP74" s="915" t="s">
        <v>201</v>
      </c>
      <c r="AQ74" s="915"/>
      <c r="AR74" s="915"/>
      <c r="AS74" s="915"/>
      <c r="AT74" s="915"/>
      <c r="AU74" s="915" t="s">
        <v>201</v>
      </c>
      <c r="AV74" s="915"/>
      <c r="AW74" s="915"/>
      <c r="AX74" s="915"/>
      <c r="AY74" s="915"/>
      <c r="AZ74" s="916"/>
      <c r="BA74" s="916"/>
      <c r="BB74" s="916"/>
      <c r="BC74" s="916"/>
      <c r="BD74" s="917"/>
      <c r="BE74" s="55"/>
      <c r="BF74" s="55"/>
      <c r="BG74" s="55"/>
      <c r="BH74" s="55"/>
      <c r="BI74" s="55"/>
      <c r="BJ74" s="55"/>
      <c r="BK74" s="55"/>
      <c r="BL74" s="55"/>
      <c r="BM74" s="55"/>
      <c r="BN74" s="55"/>
      <c r="BO74" s="55"/>
      <c r="BP74" s="55"/>
      <c r="BQ74" s="52">
        <v>68</v>
      </c>
      <c r="BR74" s="73"/>
      <c r="BS74" s="882"/>
      <c r="BT74" s="883"/>
      <c r="BU74" s="883"/>
      <c r="BV74" s="883"/>
      <c r="BW74" s="883"/>
      <c r="BX74" s="883"/>
      <c r="BY74" s="883"/>
      <c r="BZ74" s="883"/>
      <c r="CA74" s="883"/>
      <c r="CB74" s="883"/>
      <c r="CC74" s="883"/>
      <c r="CD74" s="883"/>
      <c r="CE74" s="883"/>
      <c r="CF74" s="883"/>
      <c r="CG74" s="884"/>
      <c r="CH74" s="885"/>
      <c r="CI74" s="886"/>
      <c r="CJ74" s="886"/>
      <c r="CK74" s="886"/>
      <c r="CL74" s="887"/>
      <c r="CM74" s="885"/>
      <c r="CN74" s="886"/>
      <c r="CO74" s="886"/>
      <c r="CP74" s="886"/>
      <c r="CQ74" s="887"/>
      <c r="CR74" s="885"/>
      <c r="CS74" s="886"/>
      <c r="CT74" s="886"/>
      <c r="CU74" s="886"/>
      <c r="CV74" s="887"/>
      <c r="CW74" s="885"/>
      <c r="CX74" s="886"/>
      <c r="CY74" s="886"/>
      <c r="CZ74" s="886"/>
      <c r="DA74" s="887"/>
      <c r="DB74" s="885"/>
      <c r="DC74" s="886"/>
      <c r="DD74" s="886"/>
      <c r="DE74" s="886"/>
      <c r="DF74" s="887"/>
      <c r="DG74" s="885"/>
      <c r="DH74" s="886"/>
      <c r="DI74" s="886"/>
      <c r="DJ74" s="886"/>
      <c r="DK74" s="887"/>
      <c r="DL74" s="885"/>
      <c r="DM74" s="886"/>
      <c r="DN74" s="886"/>
      <c r="DO74" s="886"/>
      <c r="DP74" s="887"/>
      <c r="DQ74" s="885"/>
      <c r="DR74" s="886"/>
      <c r="DS74" s="886"/>
      <c r="DT74" s="886"/>
      <c r="DU74" s="887"/>
      <c r="DV74" s="882"/>
      <c r="DW74" s="883"/>
      <c r="DX74" s="883"/>
      <c r="DY74" s="883"/>
      <c r="DZ74" s="888"/>
      <c r="EA74" s="48"/>
    </row>
    <row r="75" spans="1:131" ht="26.25" customHeight="1" x14ac:dyDescent="0.15">
      <c r="A75" s="52">
        <v>8</v>
      </c>
      <c r="B75" s="911" t="s">
        <v>533</v>
      </c>
      <c r="C75" s="912"/>
      <c r="D75" s="912"/>
      <c r="E75" s="912"/>
      <c r="F75" s="912"/>
      <c r="G75" s="912"/>
      <c r="H75" s="912"/>
      <c r="I75" s="912"/>
      <c r="J75" s="912"/>
      <c r="K75" s="912"/>
      <c r="L75" s="912"/>
      <c r="M75" s="912"/>
      <c r="N75" s="912"/>
      <c r="O75" s="912"/>
      <c r="P75" s="913"/>
      <c r="Q75" s="918">
        <v>780</v>
      </c>
      <c r="R75" s="919"/>
      <c r="S75" s="919"/>
      <c r="T75" s="919"/>
      <c r="U75" s="920"/>
      <c r="V75" s="921">
        <v>124</v>
      </c>
      <c r="W75" s="919"/>
      <c r="X75" s="919"/>
      <c r="Y75" s="919"/>
      <c r="Z75" s="920"/>
      <c r="AA75" s="921">
        <v>656</v>
      </c>
      <c r="AB75" s="919"/>
      <c r="AC75" s="919"/>
      <c r="AD75" s="919"/>
      <c r="AE75" s="920"/>
      <c r="AF75" s="921">
        <v>656</v>
      </c>
      <c r="AG75" s="919"/>
      <c r="AH75" s="919"/>
      <c r="AI75" s="919"/>
      <c r="AJ75" s="920"/>
      <c r="AK75" s="921">
        <v>45</v>
      </c>
      <c r="AL75" s="919"/>
      <c r="AM75" s="919"/>
      <c r="AN75" s="919"/>
      <c r="AO75" s="920"/>
      <c r="AP75" s="921" t="s">
        <v>201</v>
      </c>
      <c r="AQ75" s="919"/>
      <c r="AR75" s="919"/>
      <c r="AS75" s="919"/>
      <c r="AT75" s="920"/>
      <c r="AU75" s="921" t="s">
        <v>201</v>
      </c>
      <c r="AV75" s="919"/>
      <c r="AW75" s="919"/>
      <c r="AX75" s="919"/>
      <c r="AY75" s="920"/>
      <c r="AZ75" s="916"/>
      <c r="BA75" s="916"/>
      <c r="BB75" s="916"/>
      <c r="BC75" s="916"/>
      <c r="BD75" s="917"/>
      <c r="BE75" s="55"/>
      <c r="BF75" s="55"/>
      <c r="BG75" s="55"/>
      <c r="BH75" s="55"/>
      <c r="BI75" s="55"/>
      <c r="BJ75" s="55"/>
      <c r="BK75" s="55"/>
      <c r="BL75" s="55"/>
      <c r="BM75" s="55"/>
      <c r="BN75" s="55"/>
      <c r="BO75" s="55"/>
      <c r="BP75" s="55"/>
      <c r="BQ75" s="52">
        <v>69</v>
      </c>
      <c r="BR75" s="73"/>
      <c r="BS75" s="882"/>
      <c r="BT75" s="883"/>
      <c r="BU75" s="883"/>
      <c r="BV75" s="883"/>
      <c r="BW75" s="883"/>
      <c r="BX75" s="883"/>
      <c r="BY75" s="883"/>
      <c r="BZ75" s="883"/>
      <c r="CA75" s="883"/>
      <c r="CB75" s="883"/>
      <c r="CC75" s="883"/>
      <c r="CD75" s="883"/>
      <c r="CE75" s="883"/>
      <c r="CF75" s="883"/>
      <c r="CG75" s="884"/>
      <c r="CH75" s="885"/>
      <c r="CI75" s="886"/>
      <c r="CJ75" s="886"/>
      <c r="CK75" s="886"/>
      <c r="CL75" s="887"/>
      <c r="CM75" s="885"/>
      <c r="CN75" s="886"/>
      <c r="CO75" s="886"/>
      <c r="CP75" s="886"/>
      <c r="CQ75" s="887"/>
      <c r="CR75" s="885"/>
      <c r="CS75" s="886"/>
      <c r="CT75" s="886"/>
      <c r="CU75" s="886"/>
      <c r="CV75" s="887"/>
      <c r="CW75" s="885"/>
      <c r="CX75" s="886"/>
      <c r="CY75" s="886"/>
      <c r="CZ75" s="886"/>
      <c r="DA75" s="887"/>
      <c r="DB75" s="885"/>
      <c r="DC75" s="886"/>
      <c r="DD75" s="886"/>
      <c r="DE75" s="886"/>
      <c r="DF75" s="887"/>
      <c r="DG75" s="885"/>
      <c r="DH75" s="886"/>
      <c r="DI75" s="886"/>
      <c r="DJ75" s="886"/>
      <c r="DK75" s="887"/>
      <c r="DL75" s="885"/>
      <c r="DM75" s="886"/>
      <c r="DN75" s="886"/>
      <c r="DO75" s="886"/>
      <c r="DP75" s="887"/>
      <c r="DQ75" s="885"/>
      <c r="DR75" s="886"/>
      <c r="DS75" s="886"/>
      <c r="DT75" s="886"/>
      <c r="DU75" s="887"/>
      <c r="DV75" s="882"/>
      <c r="DW75" s="883"/>
      <c r="DX75" s="883"/>
      <c r="DY75" s="883"/>
      <c r="DZ75" s="888"/>
      <c r="EA75" s="48"/>
    </row>
    <row r="76" spans="1:131" ht="26.25" customHeight="1" x14ac:dyDescent="0.15">
      <c r="A76" s="52">
        <v>9</v>
      </c>
      <c r="B76" s="911" t="s">
        <v>125</v>
      </c>
      <c r="C76" s="912"/>
      <c r="D76" s="912"/>
      <c r="E76" s="912"/>
      <c r="F76" s="912"/>
      <c r="G76" s="912"/>
      <c r="H76" s="912"/>
      <c r="I76" s="912"/>
      <c r="J76" s="912"/>
      <c r="K76" s="912"/>
      <c r="L76" s="912"/>
      <c r="M76" s="912"/>
      <c r="N76" s="912"/>
      <c r="O76" s="912"/>
      <c r="P76" s="913"/>
      <c r="Q76" s="918">
        <v>93</v>
      </c>
      <c r="R76" s="919"/>
      <c r="S76" s="919"/>
      <c r="T76" s="919"/>
      <c r="U76" s="920"/>
      <c r="V76" s="921">
        <v>91</v>
      </c>
      <c r="W76" s="919"/>
      <c r="X76" s="919"/>
      <c r="Y76" s="919"/>
      <c r="Z76" s="920"/>
      <c r="AA76" s="921">
        <v>2</v>
      </c>
      <c r="AB76" s="919"/>
      <c r="AC76" s="919"/>
      <c r="AD76" s="919"/>
      <c r="AE76" s="920"/>
      <c r="AF76" s="921">
        <v>2</v>
      </c>
      <c r="AG76" s="919"/>
      <c r="AH76" s="919"/>
      <c r="AI76" s="919"/>
      <c r="AJ76" s="920"/>
      <c r="AK76" s="921" t="s">
        <v>201</v>
      </c>
      <c r="AL76" s="919"/>
      <c r="AM76" s="919"/>
      <c r="AN76" s="919"/>
      <c r="AO76" s="920"/>
      <c r="AP76" s="921" t="s">
        <v>201</v>
      </c>
      <c r="AQ76" s="919"/>
      <c r="AR76" s="919"/>
      <c r="AS76" s="919"/>
      <c r="AT76" s="920"/>
      <c r="AU76" s="921" t="s">
        <v>201</v>
      </c>
      <c r="AV76" s="919"/>
      <c r="AW76" s="919"/>
      <c r="AX76" s="919"/>
      <c r="AY76" s="920"/>
      <c r="AZ76" s="916"/>
      <c r="BA76" s="916"/>
      <c r="BB76" s="916"/>
      <c r="BC76" s="916"/>
      <c r="BD76" s="917"/>
      <c r="BE76" s="55"/>
      <c r="BF76" s="55"/>
      <c r="BG76" s="55"/>
      <c r="BH76" s="55"/>
      <c r="BI76" s="55"/>
      <c r="BJ76" s="55"/>
      <c r="BK76" s="55"/>
      <c r="BL76" s="55"/>
      <c r="BM76" s="55"/>
      <c r="BN76" s="55"/>
      <c r="BO76" s="55"/>
      <c r="BP76" s="55"/>
      <c r="BQ76" s="52">
        <v>70</v>
      </c>
      <c r="BR76" s="73"/>
      <c r="BS76" s="882"/>
      <c r="BT76" s="883"/>
      <c r="BU76" s="883"/>
      <c r="BV76" s="883"/>
      <c r="BW76" s="883"/>
      <c r="BX76" s="883"/>
      <c r="BY76" s="883"/>
      <c r="BZ76" s="883"/>
      <c r="CA76" s="883"/>
      <c r="CB76" s="883"/>
      <c r="CC76" s="883"/>
      <c r="CD76" s="883"/>
      <c r="CE76" s="883"/>
      <c r="CF76" s="883"/>
      <c r="CG76" s="884"/>
      <c r="CH76" s="885"/>
      <c r="CI76" s="886"/>
      <c r="CJ76" s="886"/>
      <c r="CK76" s="886"/>
      <c r="CL76" s="887"/>
      <c r="CM76" s="885"/>
      <c r="CN76" s="886"/>
      <c r="CO76" s="886"/>
      <c r="CP76" s="886"/>
      <c r="CQ76" s="887"/>
      <c r="CR76" s="885"/>
      <c r="CS76" s="886"/>
      <c r="CT76" s="886"/>
      <c r="CU76" s="886"/>
      <c r="CV76" s="887"/>
      <c r="CW76" s="885"/>
      <c r="CX76" s="886"/>
      <c r="CY76" s="886"/>
      <c r="CZ76" s="886"/>
      <c r="DA76" s="887"/>
      <c r="DB76" s="885"/>
      <c r="DC76" s="886"/>
      <c r="DD76" s="886"/>
      <c r="DE76" s="886"/>
      <c r="DF76" s="887"/>
      <c r="DG76" s="885"/>
      <c r="DH76" s="886"/>
      <c r="DI76" s="886"/>
      <c r="DJ76" s="886"/>
      <c r="DK76" s="887"/>
      <c r="DL76" s="885"/>
      <c r="DM76" s="886"/>
      <c r="DN76" s="886"/>
      <c r="DO76" s="886"/>
      <c r="DP76" s="887"/>
      <c r="DQ76" s="885"/>
      <c r="DR76" s="886"/>
      <c r="DS76" s="886"/>
      <c r="DT76" s="886"/>
      <c r="DU76" s="887"/>
      <c r="DV76" s="882"/>
      <c r="DW76" s="883"/>
      <c r="DX76" s="883"/>
      <c r="DY76" s="883"/>
      <c r="DZ76" s="888"/>
      <c r="EA76" s="48"/>
    </row>
    <row r="77" spans="1:131" ht="26.25" customHeight="1" x14ac:dyDescent="0.15">
      <c r="A77" s="52">
        <v>10</v>
      </c>
      <c r="B77" s="911" t="s">
        <v>534</v>
      </c>
      <c r="C77" s="912"/>
      <c r="D77" s="912"/>
      <c r="E77" s="912"/>
      <c r="F77" s="912"/>
      <c r="G77" s="912"/>
      <c r="H77" s="912"/>
      <c r="I77" s="912"/>
      <c r="J77" s="912"/>
      <c r="K77" s="912"/>
      <c r="L77" s="912"/>
      <c r="M77" s="912"/>
      <c r="N77" s="912"/>
      <c r="O77" s="912"/>
      <c r="P77" s="913"/>
      <c r="Q77" s="918">
        <v>2453</v>
      </c>
      <c r="R77" s="919"/>
      <c r="S77" s="919"/>
      <c r="T77" s="919"/>
      <c r="U77" s="920"/>
      <c r="V77" s="921">
        <v>2452</v>
      </c>
      <c r="W77" s="919"/>
      <c r="X77" s="919"/>
      <c r="Y77" s="919"/>
      <c r="Z77" s="920"/>
      <c r="AA77" s="921">
        <v>1</v>
      </c>
      <c r="AB77" s="919"/>
      <c r="AC77" s="919"/>
      <c r="AD77" s="919"/>
      <c r="AE77" s="920"/>
      <c r="AF77" s="921">
        <v>1</v>
      </c>
      <c r="AG77" s="919"/>
      <c r="AH77" s="919"/>
      <c r="AI77" s="919"/>
      <c r="AJ77" s="920"/>
      <c r="AK77" s="921" t="s">
        <v>201</v>
      </c>
      <c r="AL77" s="919"/>
      <c r="AM77" s="919"/>
      <c r="AN77" s="919"/>
      <c r="AO77" s="920"/>
      <c r="AP77" s="921" t="s">
        <v>201</v>
      </c>
      <c r="AQ77" s="919"/>
      <c r="AR77" s="919"/>
      <c r="AS77" s="919"/>
      <c r="AT77" s="920"/>
      <c r="AU77" s="921" t="s">
        <v>201</v>
      </c>
      <c r="AV77" s="919"/>
      <c r="AW77" s="919"/>
      <c r="AX77" s="919"/>
      <c r="AY77" s="920"/>
      <c r="AZ77" s="916"/>
      <c r="BA77" s="916"/>
      <c r="BB77" s="916"/>
      <c r="BC77" s="916"/>
      <c r="BD77" s="917"/>
      <c r="BE77" s="55"/>
      <c r="BF77" s="55"/>
      <c r="BG77" s="55"/>
      <c r="BH77" s="55"/>
      <c r="BI77" s="55"/>
      <c r="BJ77" s="55"/>
      <c r="BK77" s="55"/>
      <c r="BL77" s="55"/>
      <c r="BM77" s="55"/>
      <c r="BN77" s="55"/>
      <c r="BO77" s="55"/>
      <c r="BP77" s="55"/>
      <c r="BQ77" s="52">
        <v>71</v>
      </c>
      <c r="BR77" s="73"/>
      <c r="BS77" s="882"/>
      <c r="BT77" s="883"/>
      <c r="BU77" s="883"/>
      <c r="BV77" s="883"/>
      <c r="BW77" s="883"/>
      <c r="BX77" s="883"/>
      <c r="BY77" s="883"/>
      <c r="BZ77" s="883"/>
      <c r="CA77" s="883"/>
      <c r="CB77" s="883"/>
      <c r="CC77" s="883"/>
      <c r="CD77" s="883"/>
      <c r="CE77" s="883"/>
      <c r="CF77" s="883"/>
      <c r="CG77" s="884"/>
      <c r="CH77" s="885"/>
      <c r="CI77" s="886"/>
      <c r="CJ77" s="886"/>
      <c r="CK77" s="886"/>
      <c r="CL77" s="887"/>
      <c r="CM77" s="885"/>
      <c r="CN77" s="886"/>
      <c r="CO77" s="886"/>
      <c r="CP77" s="886"/>
      <c r="CQ77" s="887"/>
      <c r="CR77" s="885"/>
      <c r="CS77" s="886"/>
      <c r="CT77" s="886"/>
      <c r="CU77" s="886"/>
      <c r="CV77" s="887"/>
      <c r="CW77" s="885"/>
      <c r="CX77" s="886"/>
      <c r="CY77" s="886"/>
      <c r="CZ77" s="886"/>
      <c r="DA77" s="887"/>
      <c r="DB77" s="885"/>
      <c r="DC77" s="886"/>
      <c r="DD77" s="886"/>
      <c r="DE77" s="886"/>
      <c r="DF77" s="887"/>
      <c r="DG77" s="885"/>
      <c r="DH77" s="886"/>
      <c r="DI77" s="886"/>
      <c r="DJ77" s="886"/>
      <c r="DK77" s="887"/>
      <c r="DL77" s="885"/>
      <c r="DM77" s="886"/>
      <c r="DN77" s="886"/>
      <c r="DO77" s="886"/>
      <c r="DP77" s="887"/>
      <c r="DQ77" s="885"/>
      <c r="DR77" s="886"/>
      <c r="DS77" s="886"/>
      <c r="DT77" s="886"/>
      <c r="DU77" s="887"/>
      <c r="DV77" s="882"/>
      <c r="DW77" s="883"/>
      <c r="DX77" s="883"/>
      <c r="DY77" s="883"/>
      <c r="DZ77" s="888"/>
      <c r="EA77" s="48"/>
    </row>
    <row r="78" spans="1:131" ht="26.25" customHeight="1" x14ac:dyDescent="0.15">
      <c r="A78" s="52">
        <v>11</v>
      </c>
      <c r="B78" s="911" t="s">
        <v>535</v>
      </c>
      <c r="C78" s="912"/>
      <c r="D78" s="912"/>
      <c r="E78" s="912"/>
      <c r="F78" s="912"/>
      <c r="G78" s="912"/>
      <c r="H78" s="912"/>
      <c r="I78" s="912"/>
      <c r="J78" s="912"/>
      <c r="K78" s="912"/>
      <c r="L78" s="912"/>
      <c r="M78" s="912"/>
      <c r="N78" s="912"/>
      <c r="O78" s="912"/>
      <c r="P78" s="913"/>
      <c r="Q78" s="914">
        <v>577</v>
      </c>
      <c r="R78" s="915"/>
      <c r="S78" s="915"/>
      <c r="T78" s="915"/>
      <c r="U78" s="915"/>
      <c r="V78" s="915">
        <v>547</v>
      </c>
      <c r="W78" s="915"/>
      <c r="X78" s="915"/>
      <c r="Y78" s="915"/>
      <c r="Z78" s="915"/>
      <c r="AA78" s="915">
        <v>30</v>
      </c>
      <c r="AB78" s="915"/>
      <c r="AC78" s="915"/>
      <c r="AD78" s="915"/>
      <c r="AE78" s="915"/>
      <c r="AF78" s="915">
        <v>30</v>
      </c>
      <c r="AG78" s="915"/>
      <c r="AH78" s="915"/>
      <c r="AI78" s="915"/>
      <c r="AJ78" s="915"/>
      <c r="AK78" s="915" t="s">
        <v>201</v>
      </c>
      <c r="AL78" s="915"/>
      <c r="AM78" s="915"/>
      <c r="AN78" s="915"/>
      <c r="AO78" s="915"/>
      <c r="AP78" s="915" t="s">
        <v>201</v>
      </c>
      <c r="AQ78" s="915"/>
      <c r="AR78" s="915"/>
      <c r="AS78" s="915"/>
      <c r="AT78" s="915"/>
      <c r="AU78" s="915" t="s">
        <v>201</v>
      </c>
      <c r="AV78" s="915"/>
      <c r="AW78" s="915"/>
      <c r="AX78" s="915"/>
      <c r="AY78" s="915"/>
      <c r="AZ78" s="916"/>
      <c r="BA78" s="916"/>
      <c r="BB78" s="916"/>
      <c r="BC78" s="916"/>
      <c r="BD78" s="917"/>
      <c r="BE78" s="55"/>
      <c r="BF78" s="55"/>
      <c r="BG78" s="55"/>
      <c r="BH78" s="55"/>
      <c r="BI78" s="55"/>
      <c r="BJ78" s="48"/>
      <c r="BK78" s="48"/>
      <c r="BL78" s="48"/>
      <c r="BM78" s="48"/>
      <c r="BN78" s="48"/>
      <c r="BO78" s="55"/>
      <c r="BP78" s="55"/>
      <c r="BQ78" s="52">
        <v>72</v>
      </c>
      <c r="BR78" s="73"/>
      <c r="BS78" s="882"/>
      <c r="BT78" s="883"/>
      <c r="BU78" s="883"/>
      <c r="BV78" s="883"/>
      <c r="BW78" s="883"/>
      <c r="BX78" s="883"/>
      <c r="BY78" s="883"/>
      <c r="BZ78" s="883"/>
      <c r="CA78" s="883"/>
      <c r="CB78" s="883"/>
      <c r="CC78" s="883"/>
      <c r="CD78" s="883"/>
      <c r="CE78" s="883"/>
      <c r="CF78" s="883"/>
      <c r="CG78" s="884"/>
      <c r="CH78" s="885"/>
      <c r="CI78" s="886"/>
      <c r="CJ78" s="886"/>
      <c r="CK78" s="886"/>
      <c r="CL78" s="887"/>
      <c r="CM78" s="885"/>
      <c r="CN78" s="886"/>
      <c r="CO78" s="886"/>
      <c r="CP78" s="886"/>
      <c r="CQ78" s="887"/>
      <c r="CR78" s="885"/>
      <c r="CS78" s="886"/>
      <c r="CT78" s="886"/>
      <c r="CU78" s="886"/>
      <c r="CV78" s="887"/>
      <c r="CW78" s="885"/>
      <c r="CX78" s="886"/>
      <c r="CY78" s="886"/>
      <c r="CZ78" s="886"/>
      <c r="DA78" s="887"/>
      <c r="DB78" s="885"/>
      <c r="DC78" s="886"/>
      <c r="DD78" s="886"/>
      <c r="DE78" s="886"/>
      <c r="DF78" s="887"/>
      <c r="DG78" s="885"/>
      <c r="DH78" s="886"/>
      <c r="DI78" s="886"/>
      <c r="DJ78" s="886"/>
      <c r="DK78" s="887"/>
      <c r="DL78" s="885"/>
      <c r="DM78" s="886"/>
      <c r="DN78" s="886"/>
      <c r="DO78" s="886"/>
      <c r="DP78" s="887"/>
      <c r="DQ78" s="885"/>
      <c r="DR78" s="886"/>
      <c r="DS78" s="886"/>
      <c r="DT78" s="886"/>
      <c r="DU78" s="887"/>
      <c r="DV78" s="882"/>
      <c r="DW78" s="883"/>
      <c r="DX78" s="883"/>
      <c r="DY78" s="883"/>
      <c r="DZ78" s="888"/>
      <c r="EA78" s="48"/>
    </row>
    <row r="79" spans="1:131" ht="26.25" customHeight="1" x14ac:dyDescent="0.15">
      <c r="A79" s="52">
        <v>12</v>
      </c>
      <c r="B79" s="911"/>
      <c r="C79" s="912"/>
      <c r="D79" s="912"/>
      <c r="E79" s="912"/>
      <c r="F79" s="912"/>
      <c r="G79" s="912"/>
      <c r="H79" s="912"/>
      <c r="I79" s="912"/>
      <c r="J79" s="912"/>
      <c r="K79" s="912"/>
      <c r="L79" s="912"/>
      <c r="M79" s="912"/>
      <c r="N79" s="912"/>
      <c r="O79" s="912"/>
      <c r="P79" s="913"/>
      <c r="Q79" s="914"/>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16"/>
      <c r="BA79" s="916"/>
      <c r="BB79" s="916"/>
      <c r="BC79" s="916"/>
      <c r="BD79" s="917"/>
      <c r="BE79" s="55"/>
      <c r="BF79" s="55"/>
      <c r="BG79" s="55"/>
      <c r="BH79" s="55"/>
      <c r="BI79" s="55"/>
      <c r="BJ79" s="48"/>
      <c r="BK79" s="48"/>
      <c r="BL79" s="48"/>
      <c r="BM79" s="48"/>
      <c r="BN79" s="48"/>
      <c r="BO79" s="55"/>
      <c r="BP79" s="55"/>
      <c r="BQ79" s="52">
        <v>73</v>
      </c>
      <c r="BR79" s="73"/>
      <c r="BS79" s="882"/>
      <c r="BT79" s="883"/>
      <c r="BU79" s="883"/>
      <c r="BV79" s="883"/>
      <c r="BW79" s="883"/>
      <c r="BX79" s="883"/>
      <c r="BY79" s="883"/>
      <c r="BZ79" s="883"/>
      <c r="CA79" s="883"/>
      <c r="CB79" s="883"/>
      <c r="CC79" s="883"/>
      <c r="CD79" s="883"/>
      <c r="CE79" s="883"/>
      <c r="CF79" s="883"/>
      <c r="CG79" s="884"/>
      <c r="CH79" s="885"/>
      <c r="CI79" s="886"/>
      <c r="CJ79" s="886"/>
      <c r="CK79" s="886"/>
      <c r="CL79" s="887"/>
      <c r="CM79" s="885"/>
      <c r="CN79" s="886"/>
      <c r="CO79" s="886"/>
      <c r="CP79" s="886"/>
      <c r="CQ79" s="887"/>
      <c r="CR79" s="885"/>
      <c r="CS79" s="886"/>
      <c r="CT79" s="886"/>
      <c r="CU79" s="886"/>
      <c r="CV79" s="887"/>
      <c r="CW79" s="885"/>
      <c r="CX79" s="886"/>
      <c r="CY79" s="886"/>
      <c r="CZ79" s="886"/>
      <c r="DA79" s="887"/>
      <c r="DB79" s="885"/>
      <c r="DC79" s="886"/>
      <c r="DD79" s="886"/>
      <c r="DE79" s="886"/>
      <c r="DF79" s="887"/>
      <c r="DG79" s="885"/>
      <c r="DH79" s="886"/>
      <c r="DI79" s="886"/>
      <c r="DJ79" s="886"/>
      <c r="DK79" s="887"/>
      <c r="DL79" s="885"/>
      <c r="DM79" s="886"/>
      <c r="DN79" s="886"/>
      <c r="DO79" s="886"/>
      <c r="DP79" s="887"/>
      <c r="DQ79" s="885"/>
      <c r="DR79" s="886"/>
      <c r="DS79" s="886"/>
      <c r="DT79" s="886"/>
      <c r="DU79" s="887"/>
      <c r="DV79" s="882"/>
      <c r="DW79" s="883"/>
      <c r="DX79" s="883"/>
      <c r="DY79" s="883"/>
      <c r="DZ79" s="888"/>
      <c r="EA79" s="48"/>
    </row>
    <row r="80" spans="1:131" ht="26.25" customHeight="1" x14ac:dyDescent="0.15">
      <c r="A80" s="52">
        <v>13</v>
      </c>
      <c r="B80" s="911"/>
      <c r="C80" s="912"/>
      <c r="D80" s="912"/>
      <c r="E80" s="912"/>
      <c r="F80" s="912"/>
      <c r="G80" s="912"/>
      <c r="H80" s="912"/>
      <c r="I80" s="912"/>
      <c r="J80" s="912"/>
      <c r="K80" s="912"/>
      <c r="L80" s="912"/>
      <c r="M80" s="912"/>
      <c r="N80" s="912"/>
      <c r="O80" s="912"/>
      <c r="P80" s="913"/>
      <c r="Q80" s="914"/>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16"/>
      <c r="BA80" s="916"/>
      <c r="BB80" s="916"/>
      <c r="BC80" s="916"/>
      <c r="BD80" s="917"/>
      <c r="BE80" s="55"/>
      <c r="BF80" s="55"/>
      <c r="BG80" s="55"/>
      <c r="BH80" s="55"/>
      <c r="BI80" s="55"/>
      <c r="BJ80" s="55"/>
      <c r="BK80" s="55"/>
      <c r="BL80" s="55"/>
      <c r="BM80" s="55"/>
      <c r="BN80" s="55"/>
      <c r="BO80" s="55"/>
      <c r="BP80" s="55"/>
      <c r="BQ80" s="52">
        <v>74</v>
      </c>
      <c r="BR80" s="73"/>
      <c r="BS80" s="882"/>
      <c r="BT80" s="883"/>
      <c r="BU80" s="883"/>
      <c r="BV80" s="883"/>
      <c r="BW80" s="883"/>
      <c r="BX80" s="883"/>
      <c r="BY80" s="883"/>
      <c r="BZ80" s="883"/>
      <c r="CA80" s="883"/>
      <c r="CB80" s="883"/>
      <c r="CC80" s="883"/>
      <c r="CD80" s="883"/>
      <c r="CE80" s="883"/>
      <c r="CF80" s="883"/>
      <c r="CG80" s="884"/>
      <c r="CH80" s="885"/>
      <c r="CI80" s="886"/>
      <c r="CJ80" s="886"/>
      <c r="CK80" s="886"/>
      <c r="CL80" s="887"/>
      <c r="CM80" s="885"/>
      <c r="CN80" s="886"/>
      <c r="CO80" s="886"/>
      <c r="CP80" s="886"/>
      <c r="CQ80" s="887"/>
      <c r="CR80" s="885"/>
      <c r="CS80" s="886"/>
      <c r="CT80" s="886"/>
      <c r="CU80" s="886"/>
      <c r="CV80" s="887"/>
      <c r="CW80" s="885"/>
      <c r="CX80" s="886"/>
      <c r="CY80" s="886"/>
      <c r="CZ80" s="886"/>
      <c r="DA80" s="887"/>
      <c r="DB80" s="885"/>
      <c r="DC80" s="886"/>
      <c r="DD80" s="886"/>
      <c r="DE80" s="886"/>
      <c r="DF80" s="887"/>
      <c r="DG80" s="885"/>
      <c r="DH80" s="886"/>
      <c r="DI80" s="886"/>
      <c r="DJ80" s="886"/>
      <c r="DK80" s="887"/>
      <c r="DL80" s="885"/>
      <c r="DM80" s="886"/>
      <c r="DN80" s="886"/>
      <c r="DO80" s="886"/>
      <c r="DP80" s="887"/>
      <c r="DQ80" s="885"/>
      <c r="DR80" s="886"/>
      <c r="DS80" s="886"/>
      <c r="DT80" s="886"/>
      <c r="DU80" s="887"/>
      <c r="DV80" s="882"/>
      <c r="DW80" s="883"/>
      <c r="DX80" s="883"/>
      <c r="DY80" s="883"/>
      <c r="DZ80" s="888"/>
      <c r="EA80" s="48"/>
    </row>
    <row r="81" spans="1:131" ht="26.25" customHeight="1" x14ac:dyDescent="0.15">
      <c r="A81" s="52">
        <v>14</v>
      </c>
      <c r="B81" s="911"/>
      <c r="C81" s="912"/>
      <c r="D81" s="912"/>
      <c r="E81" s="912"/>
      <c r="F81" s="912"/>
      <c r="G81" s="912"/>
      <c r="H81" s="912"/>
      <c r="I81" s="912"/>
      <c r="J81" s="912"/>
      <c r="K81" s="912"/>
      <c r="L81" s="912"/>
      <c r="M81" s="912"/>
      <c r="N81" s="912"/>
      <c r="O81" s="912"/>
      <c r="P81" s="913"/>
      <c r="Q81" s="914"/>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16"/>
      <c r="BA81" s="916"/>
      <c r="BB81" s="916"/>
      <c r="BC81" s="916"/>
      <c r="BD81" s="917"/>
      <c r="BE81" s="55"/>
      <c r="BF81" s="55"/>
      <c r="BG81" s="55"/>
      <c r="BH81" s="55"/>
      <c r="BI81" s="55"/>
      <c r="BJ81" s="55"/>
      <c r="BK81" s="55"/>
      <c r="BL81" s="55"/>
      <c r="BM81" s="55"/>
      <c r="BN81" s="55"/>
      <c r="BO81" s="55"/>
      <c r="BP81" s="55"/>
      <c r="BQ81" s="52">
        <v>75</v>
      </c>
      <c r="BR81" s="73"/>
      <c r="BS81" s="882"/>
      <c r="BT81" s="883"/>
      <c r="BU81" s="883"/>
      <c r="BV81" s="883"/>
      <c r="BW81" s="883"/>
      <c r="BX81" s="883"/>
      <c r="BY81" s="883"/>
      <c r="BZ81" s="883"/>
      <c r="CA81" s="883"/>
      <c r="CB81" s="883"/>
      <c r="CC81" s="883"/>
      <c r="CD81" s="883"/>
      <c r="CE81" s="883"/>
      <c r="CF81" s="883"/>
      <c r="CG81" s="884"/>
      <c r="CH81" s="885"/>
      <c r="CI81" s="886"/>
      <c r="CJ81" s="886"/>
      <c r="CK81" s="886"/>
      <c r="CL81" s="887"/>
      <c r="CM81" s="885"/>
      <c r="CN81" s="886"/>
      <c r="CO81" s="886"/>
      <c r="CP81" s="886"/>
      <c r="CQ81" s="887"/>
      <c r="CR81" s="885"/>
      <c r="CS81" s="886"/>
      <c r="CT81" s="886"/>
      <c r="CU81" s="886"/>
      <c r="CV81" s="887"/>
      <c r="CW81" s="885"/>
      <c r="CX81" s="886"/>
      <c r="CY81" s="886"/>
      <c r="CZ81" s="886"/>
      <c r="DA81" s="887"/>
      <c r="DB81" s="885"/>
      <c r="DC81" s="886"/>
      <c r="DD81" s="886"/>
      <c r="DE81" s="886"/>
      <c r="DF81" s="887"/>
      <c r="DG81" s="885"/>
      <c r="DH81" s="886"/>
      <c r="DI81" s="886"/>
      <c r="DJ81" s="886"/>
      <c r="DK81" s="887"/>
      <c r="DL81" s="885"/>
      <c r="DM81" s="886"/>
      <c r="DN81" s="886"/>
      <c r="DO81" s="886"/>
      <c r="DP81" s="887"/>
      <c r="DQ81" s="885"/>
      <c r="DR81" s="886"/>
      <c r="DS81" s="886"/>
      <c r="DT81" s="886"/>
      <c r="DU81" s="887"/>
      <c r="DV81" s="882"/>
      <c r="DW81" s="883"/>
      <c r="DX81" s="883"/>
      <c r="DY81" s="883"/>
      <c r="DZ81" s="888"/>
      <c r="EA81" s="48"/>
    </row>
    <row r="82" spans="1:131" ht="26.25" customHeight="1" x14ac:dyDescent="0.15">
      <c r="A82" s="52">
        <v>15</v>
      </c>
      <c r="B82" s="911"/>
      <c r="C82" s="912"/>
      <c r="D82" s="912"/>
      <c r="E82" s="912"/>
      <c r="F82" s="912"/>
      <c r="G82" s="912"/>
      <c r="H82" s="912"/>
      <c r="I82" s="912"/>
      <c r="J82" s="912"/>
      <c r="K82" s="912"/>
      <c r="L82" s="912"/>
      <c r="M82" s="912"/>
      <c r="N82" s="912"/>
      <c r="O82" s="912"/>
      <c r="P82" s="913"/>
      <c r="Q82" s="914"/>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16"/>
      <c r="BA82" s="916"/>
      <c r="BB82" s="916"/>
      <c r="BC82" s="916"/>
      <c r="BD82" s="917"/>
      <c r="BE82" s="55"/>
      <c r="BF82" s="55"/>
      <c r="BG82" s="55"/>
      <c r="BH82" s="55"/>
      <c r="BI82" s="55"/>
      <c r="BJ82" s="55"/>
      <c r="BK82" s="55"/>
      <c r="BL82" s="55"/>
      <c r="BM82" s="55"/>
      <c r="BN82" s="55"/>
      <c r="BO82" s="55"/>
      <c r="BP82" s="55"/>
      <c r="BQ82" s="52">
        <v>76</v>
      </c>
      <c r="BR82" s="73"/>
      <c r="BS82" s="882"/>
      <c r="BT82" s="883"/>
      <c r="BU82" s="883"/>
      <c r="BV82" s="883"/>
      <c r="BW82" s="883"/>
      <c r="BX82" s="883"/>
      <c r="BY82" s="883"/>
      <c r="BZ82" s="883"/>
      <c r="CA82" s="883"/>
      <c r="CB82" s="883"/>
      <c r="CC82" s="883"/>
      <c r="CD82" s="883"/>
      <c r="CE82" s="883"/>
      <c r="CF82" s="883"/>
      <c r="CG82" s="884"/>
      <c r="CH82" s="885"/>
      <c r="CI82" s="886"/>
      <c r="CJ82" s="886"/>
      <c r="CK82" s="886"/>
      <c r="CL82" s="887"/>
      <c r="CM82" s="885"/>
      <c r="CN82" s="886"/>
      <c r="CO82" s="886"/>
      <c r="CP82" s="886"/>
      <c r="CQ82" s="887"/>
      <c r="CR82" s="885"/>
      <c r="CS82" s="886"/>
      <c r="CT82" s="886"/>
      <c r="CU82" s="886"/>
      <c r="CV82" s="887"/>
      <c r="CW82" s="885"/>
      <c r="CX82" s="886"/>
      <c r="CY82" s="886"/>
      <c r="CZ82" s="886"/>
      <c r="DA82" s="887"/>
      <c r="DB82" s="885"/>
      <c r="DC82" s="886"/>
      <c r="DD82" s="886"/>
      <c r="DE82" s="886"/>
      <c r="DF82" s="887"/>
      <c r="DG82" s="885"/>
      <c r="DH82" s="886"/>
      <c r="DI82" s="886"/>
      <c r="DJ82" s="886"/>
      <c r="DK82" s="887"/>
      <c r="DL82" s="885"/>
      <c r="DM82" s="886"/>
      <c r="DN82" s="886"/>
      <c r="DO82" s="886"/>
      <c r="DP82" s="887"/>
      <c r="DQ82" s="885"/>
      <c r="DR82" s="886"/>
      <c r="DS82" s="886"/>
      <c r="DT82" s="886"/>
      <c r="DU82" s="887"/>
      <c r="DV82" s="882"/>
      <c r="DW82" s="883"/>
      <c r="DX82" s="883"/>
      <c r="DY82" s="883"/>
      <c r="DZ82" s="888"/>
      <c r="EA82" s="48"/>
    </row>
    <row r="83" spans="1:131" ht="26.25" customHeight="1" x14ac:dyDescent="0.15">
      <c r="A83" s="52">
        <v>16</v>
      </c>
      <c r="B83" s="911"/>
      <c r="C83" s="912"/>
      <c r="D83" s="912"/>
      <c r="E83" s="912"/>
      <c r="F83" s="912"/>
      <c r="G83" s="912"/>
      <c r="H83" s="912"/>
      <c r="I83" s="912"/>
      <c r="J83" s="912"/>
      <c r="K83" s="912"/>
      <c r="L83" s="912"/>
      <c r="M83" s="912"/>
      <c r="N83" s="912"/>
      <c r="O83" s="912"/>
      <c r="P83" s="913"/>
      <c r="Q83" s="914"/>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16"/>
      <c r="BA83" s="916"/>
      <c r="BB83" s="916"/>
      <c r="BC83" s="916"/>
      <c r="BD83" s="917"/>
      <c r="BE83" s="55"/>
      <c r="BF83" s="55"/>
      <c r="BG83" s="55"/>
      <c r="BH83" s="55"/>
      <c r="BI83" s="55"/>
      <c r="BJ83" s="55"/>
      <c r="BK83" s="55"/>
      <c r="BL83" s="55"/>
      <c r="BM83" s="55"/>
      <c r="BN83" s="55"/>
      <c r="BO83" s="55"/>
      <c r="BP83" s="55"/>
      <c r="BQ83" s="52">
        <v>77</v>
      </c>
      <c r="BR83" s="73"/>
      <c r="BS83" s="882"/>
      <c r="BT83" s="883"/>
      <c r="BU83" s="883"/>
      <c r="BV83" s="883"/>
      <c r="BW83" s="883"/>
      <c r="BX83" s="883"/>
      <c r="BY83" s="883"/>
      <c r="BZ83" s="883"/>
      <c r="CA83" s="883"/>
      <c r="CB83" s="883"/>
      <c r="CC83" s="883"/>
      <c r="CD83" s="883"/>
      <c r="CE83" s="883"/>
      <c r="CF83" s="883"/>
      <c r="CG83" s="884"/>
      <c r="CH83" s="885"/>
      <c r="CI83" s="886"/>
      <c r="CJ83" s="886"/>
      <c r="CK83" s="886"/>
      <c r="CL83" s="887"/>
      <c r="CM83" s="885"/>
      <c r="CN83" s="886"/>
      <c r="CO83" s="886"/>
      <c r="CP83" s="886"/>
      <c r="CQ83" s="887"/>
      <c r="CR83" s="885"/>
      <c r="CS83" s="886"/>
      <c r="CT83" s="886"/>
      <c r="CU83" s="886"/>
      <c r="CV83" s="887"/>
      <c r="CW83" s="885"/>
      <c r="CX83" s="886"/>
      <c r="CY83" s="886"/>
      <c r="CZ83" s="886"/>
      <c r="DA83" s="887"/>
      <c r="DB83" s="885"/>
      <c r="DC83" s="886"/>
      <c r="DD83" s="886"/>
      <c r="DE83" s="886"/>
      <c r="DF83" s="887"/>
      <c r="DG83" s="885"/>
      <c r="DH83" s="886"/>
      <c r="DI83" s="886"/>
      <c r="DJ83" s="886"/>
      <c r="DK83" s="887"/>
      <c r="DL83" s="885"/>
      <c r="DM83" s="886"/>
      <c r="DN83" s="886"/>
      <c r="DO83" s="886"/>
      <c r="DP83" s="887"/>
      <c r="DQ83" s="885"/>
      <c r="DR83" s="886"/>
      <c r="DS83" s="886"/>
      <c r="DT83" s="886"/>
      <c r="DU83" s="887"/>
      <c r="DV83" s="882"/>
      <c r="DW83" s="883"/>
      <c r="DX83" s="883"/>
      <c r="DY83" s="883"/>
      <c r="DZ83" s="888"/>
      <c r="EA83" s="48"/>
    </row>
    <row r="84" spans="1:131" ht="26.25" customHeight="1" x14ac:dyDescent="0.15">
      <c r="A84" s="52">
        <v>17</v>
      </c>
      <c r="B84" s="911"/>
      <c r="C84" s="912"/>
      <c r="D84" s="912"/>
      <c r="E84" s="912"/>
      <c r="F84" s="912"/>
      <c r="G84" s="912"/>
      <c r="H84" s="912"/>
      <c r="I84" s="912"/>
      <c r="J84" s="912"/>
      <c r="K84" s="912"/>
      <c r="L84" s="912"/>
      <c r="M84" s="912"/>
      <c r="N84" s="912"/>
      <c r="O84" s="912"/>
      <c r="P84" s="913"/>
      <c r="Q84" s="914"/>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16"/>
      <c r="BA84" s="916"/>
      <c r="BB84" s="916"/>
      <c r="BC84" s="916"/>
      <c r="BD84" s="917"/>
      <c r="BE84" s="55"/>
      <c r="BF84" s="55"/>
      <c r="BG84" s="55"/>
      <c r="BH84" s="55"/>
      <c r="BI84" s="55"/>
      <c r="BJ84" s="55"/>
      <c r="BK84" s="55"/>
      <c r="BL84" s="55"/>
      <c r="BM84" s="55"/>
      <c r="BN84" s="55"/>
      <c r="BO84" s="55"/>
      <c r="BP84" s="55"/>
      <c r="BQ84" s="52">
        <v>78</v>
      </c>
      <c r="BR84" s="73"/>
      <c r="BS84" s="882"/>
      <c r="BT84" s="883"/>
      <c r="BU84" s="883"/>
      <c r="BV84" s="883"/>
      <c r="BW84" s="883"/>
      <c r="BX84" s="883"/>
      <c r="BY84" s="883"/>
      <c r="BZ84" s="883"/>
      <c r="CA84" s="883"/>
      <c r="CB84" s="883"/>
      <c r="CC84" s="883"/>
      <c r="CD84" s="883"/>
      <c r="CE84" s="883"/>
      <c r="CF84" s="883"/>
      <c r="CG84" s="884"/>
      <c r="CH84" s="885"/>
      <c r="CI84" s="886"/>
      <c r="CJ84" s="886"/>
      <c r="CK84" s="886"/>
      <c r="CL84" s="887"/>
      <c r="CM84" s="885"/>
      <c r="CN84" s="886"/>
      <c r="CO84" s="886"/>
      <c r="CP84" s="886"/>
      <c r="CQ84" s="887"/>
      <c r="CR84" s="885"/>
      <c r="CS84" s="886"/>
      <c r="CT84" s="886"/>
      <c r="CU84" s="886"/>
      <c r="CV84" s="887"/>
      <c r="CW84" s="885"/>
      <c r="CX84" s="886"/>
      <c r="CY84" s="886"/>
      <c r="CZ84" s="886"/>
      <c r="DA84" s="887"/>
      <c r="DB84" s="885"/>
      <c r="DC84" s="886"/>
      <c r="DD84" s="886"/>
      <c r="DE84" s="886"/>
      <c r="DF84" s="887"/>
      <c r="DG84" s="885"/>
      <c r="DH84" s="886"/>
      <c r="DI84" s="886"/>
      <c r="DJ84" s="886"/>
      <c r="DK84" s="887"/>
      <c r="DL84" s="885"/>
      <c r="DM84" s="886"/>
      <c r="DN84" s="886"/>
      <c r="DO84" s="886"/>
      <c r="DP84" s="887"/>
      <c r="DQ84" s="885"/>
      <c r="DR84" s="886"/>
      <c r="DS84" s="886"/>
      <c r="DT84" s="886"/>
      <c r="DU84" s="887"/>
      <c r="DV84" s="882"/>
      <c r="DW84" s="883"/>
      <c r="DX84" s="883"/>
      <c r="DY84" s="883"/>
      <c r="DZ84" s="888"/>
      <c r="EA84" s="48"/>
    </row>
    <row r="85" spans="1:131" ht="26.25" customHeight="1" x14ac:dyDescent="0.15">
      <c r="A85" s="52">
        <v>18</v>
      </c>
      <c r="B85" s="911"/>
      <c r="C85" s="912"/>
      <c r="D85" s="912"/>
      <c r="E85" s="912"/>
      <c r="F85" s="912"/>
      <c r="G85" s="912"/>
      <c r="H85" s="912"/>
      <c r="I85" s="912"/>
      <c r="J85" s="912"/>
      <c r="K85" s="912"/>
      <c r="L85" s="912"/>
      <c r="M85" s="912"/>
      <c r="N85" s="912"/>
      <c r="O85" s="912"/>
      <c r="P85" s="913"/>
      <c r="Q85" s="914"/>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16"/>
      <c r="BA85" s="916"/>
      <c r="BB85" s="916"/>
      <c r="BC85" s="916"/>
      <c r="BD85" s="917"/>
      <c r="BE85" s="55"/>
      <c r="BF85" s="55"/>
      <c r="BG85" s="55"/>
      <c r="BH85" s="55"/>
      <c r="BI85" s="55"/>
      <c r="BJ85" s="55"/>
      <c r="BK85" s="55"/>
      <c r="BL85" s="55"/>
      <c r="BM85" s="55"/>
      <c r="BN85" s="55"/>
      <c r="BO85" s="55"/>
      <c r="BP85" s="55"/>
      <c r="BQ85" s="52">
        <v>79</v>
      </c>
      <c r="BR85" s="73"/>
      <c r="BS85" s="882"/>
      <c r="BT85" s="883"/>
      <c r="BU85" s="883"/>
      <c r="BV85" s="883"/>
      <c r="BW85" s="883"/>
      <c r="BX85" s="883"/>
      <c r="BY85" s="883"/>
      <c r="BZ85" s="883"/>
      <c r="CA85" s="883"/>
      <c r="CB85" s="883"/>
      <c r="CC85" s="883"/>
      <c r="CD85" s="883"/>
      <c r="CE85" s="883"/>
      <c r="CF85" s="883"/>
      <c r="CG85" s="884"/>
      <c r="CH85" s="885"/>
      <c r="CI85" s="886"/>
      <c r="CJ85" s="886"/>
      <c r="CK85" s="886"/>
      <c r="CL85" s="887"/>
      <c r="CM85" s="885"/>
      <c r="CN85" s="886"/>
      <c r="CO85" s="886"/>
      <c r="CP85" s="886"/>
      <c r="CQ85" s="887"/>
      <c r="CR85" s="885"/>
      <c r="CS85" s="886"/>
      <c r="CT85" s="886"/>
      <c r="CU85" s="886"/>
      <c r="CV85" s="887"/>
      <c r="CW85" s="885"/>
      <c r="CX85" s="886"/>
      <c r="CY85" s="886"/>
      <c r="CZ85" s="886"/>
      <c r="DA85" s="887"/>
      <c r="DB85" s="885"/>
      <c r="DC85" s="886"/>
      <c r="DD85" s="886"/>
      <c r="DE85" s="886"/>
      <c r="DF85" s="887"/>
      <c r="DG85" s="885"/>
      <c r="DH85" s="886"/>
      <c r="DI85" s="886"/>
      <c r="DJ85" s="886"/>
      <c r="DK85" s="887"/>
      <c r="DL85" s="885"/>
      <c r="DM85" s="886"/>
      <c r="DN85" s="886"/>
      <c r="DO85" s="886"/>
      <c r="DP85" s="887"/>
      <c r="DQ85" s="885"/>
      <c r="DR85" s="886"/>
      <c r="DS85" s="886"/>
      <c r="DT85" s="886"/>
      <c r="DU85" s="887"/>
      <c r="DV85" s="882"/>
      <c r="DW85" s="883"/>
      <c r="DX85" s="883"/>
      <c r="DY85" s="883"/>
      <c r="DZ85" s="888"/>
      <c r="EA85" s="48"/>
    </row>
    <row r="86" spans="1:131" ht="26.25" customHeight="1" x14ac:dyDescent="0.15">
      <c r="A86" s="52">
        <v>19</v>
      </c>
      <c r="B86" s="911"/>
      <c r="C86" s="912"/>
      <c r="D86" s="912"/>
      <c r="E86" s="912"/>
      <c r="F86" s="912"/>
      <c r="G86" s="912"/>
      <c r="H86" s="912"/>
      <c r="I86" s="912"/>
      <c r="J86" s="912"/>
      <c r="K86" s="912"/>
      <c r="L86" s="912"/>
      <c r="M86" s="912"/>
      <c r="N86" s="912"/>
      <c r="O86" s="912"/>
      <c r="P86" s="913"/>
      <c r="Q86" s="914"/>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16"/>
      <c r="BA86" s="916"/>
      <c r="BB86" s="916"/>
      <c r="BC86" s="916"/>
      <c r="BD86" s="917"/>
      <c r="BE86" s="55"/>
      <c r="BF86" s="55"/>
      <c r="BG86" s="55"/>
      <c r="BH86" s="55"/>
      <c r="BI86" s="55"/>
      <c r="BJ86" s="55"/>
      <c r="BK86" s="55"/>
      <c r="BL86" s="55"/>
      <c r="BM86" s="55"/>
      <c r="BN86" s="55"/>
      <c r="BO86" s="55"/>
      <c r="BP86" s="55"/>
      <c r="BQ86" s="52">
        <v>80</v>
      </c>
      <c r="BR86" s="73"/>
      <c r="BS86" s="882"/>
      <c r="BT86" s="883"/>
      <c r="BU86" s="883"/>
      <c r="BV86" s="883"/>
      <c r="BW86" s="883"/>
      <c r="BX86" s="883"/>
      <c r="BY86" s="883"/>
      <c r="BZ86" s="883"/>
      <c r="CA86" s="883"/>
      <c r="CB86" s="883"/>
      <c r="CC86" s="883"/>
      <c r="CD86" s="883"/>
      <c r="CE86" s="883"/>
      <c r="CF86" s="883"/>
      <c r="CG86" s="884"/>
      <c r="CH86" s="885"/>
      <c r="CI86" s="886"/>
      <c r="CJ86" s="886"/>
      <c r="CK86" s="886"/>
      <c r="CL86" s="887"/>
      <c r="CM86" s="885"/>
      <c r="CN86" s="886"/>
      <c r="CO86" s="886"/>
      <c r="CP86" s="886"/>
      <c r="CQ86" s="887"/>
      <c r="CR86" s="885"/>
      <c r="CS86" s="886"/>
      <c r="CT86" s="886"/>
      <c r="CU86" s="886"/>
      <c r="CV86" s="887"/>
      <c r="CW86" s="885"/>
      <c r="CX86" s="886"/>
      <c r="CY86" s="886"/>
      <c r="CZ86" s="886"/>
      <c r="DA86" s="887"/>
      <c r="DB86" s="885"/>
      <c r="DC86" s="886"/>
      <c r="DD86" s="886"/>
      <c r="DE86" s="886"/>
      <c r="DF86" s="887"/>
      <c r="DG86" s="885"/>
      <c r="DH86" s="886"/>
      <c r="DI86" s="886"/>
      <c r="DJ86" s="886"/>
      <c r="DK86" s="887"/>
      <c r="DL86" s="885"/>
      <c r="DM86" s="886"/>
      <c r="DN86" s="886"/>
      <c r="DO86" s="886"/>
      <c r="DP86" s="887"/>
      <c r="DQ86" s="885"/>
      <c r="DR86" s="886"/>
      <c r="DS86" s="886"/>
      <c r="DT86" s="886"/>
      <c r="DU86" s="887"/>
      <c r="DV86" s="882"/>
      <c r="DW86" s="883"/>
      <c r="DX86" s="883"/>
      <c r="DY86" s="883"/>
      <c r="DZ86" s="888"/>
      <c r="EA86" s="48"/>
    </row>
    <row r="87" spans="1:131" ht="26.25" customHeight="1" x14ac:dyDescent="0.15">
      <c r="A87" s="57">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55"/>
      <c r="BF87" s="55"/>
      <c r="BG87" s="55"/>
      <c r="BH87" s="55"/>
      <c r="BI87" s="55"/>
      <c r="BJ87" s="55"/>
      <c r="BK87" s="55"/>
      <c r="BL87" s="55"/>
      <c r="BM87" s="55"/>
      <c r="BN87" s="55"/>
      <c r="BO87" s="55"/>
      <c r="BP87" s="55"/>
      <c r="BQ87" s="52">
        <v>81</v>
      </c>
      <c r="BR87" s="73"/>
      <c r="BS87" s="882"/>
      <c r="BT87" s="883"/>
      <c r="BU87" s="883"/>
      <c r="BV87" s="883"/>
      <c r="BW87" s="883"/>
      <c r="BX87" s="883"/>
      <c r="BY87" s="883"/>
      <c r="BZ87" s="883"/>
      <c r="CA87" s="883"/>
      <c r="CB87" s="883"/>
      <c r="CC87" s="883"/>
      <c r="CD87" s="883"/>
      <c r="CE87" s="883"/>
      <c r="CF87" s="883"/>
      <c r="CG87" s="884"/>
      <c r="CH87" s="885"/>
      <c r="CI87" s="886"/>
      <c r="CJ87" s="886"/>
      <c r="CK87" s="886"/>
      <c r="CL87" s="887"/>
      <c r="CM87" s="885"/>
      <c r="CN87" s="886"/>
      <c r="CO87" s="886"/>
      <c r="CP87" s="886"/>
      <c r="CQ87" s="887"/>
      <c r="CR87" s="885"/>
      <c r="CS87" s="886"/>
      <c r="CT87" s="886"/>
      <c r="CU87" s="886"/>
      <c r="CV87" s="887"/>
      <c r="CW87" s="885"/>
      <c r="CX87" s="886"/>
      <c r="CY87" s="886"/>
      <c r="CZ87" s="886"/>
      <c r="DA87" s="887"/>
      <c r="DB87" s="885"/>
      <c r="DC87" s="886"/>
      <c r="DD87" s="886"/>
      <c r="DE87" s="886"/>
      <c r="DF87" s="887"/>
      <c r="DG87" s="885"/>
      <c r="DH87" s="886"/>
      <c r="DI87" s="886"/>
      <c r="DJ87" s="886"/>
      <c r="DK87" s="887"/>
      <c r="DL87" s="885"/>
      <c r="DM87" s="886"/>
      <c r="DN87" s="886"/>
      <c r="DO87" s="886"/>
      <c r="DP87" s="887"/>
      <c r="DQ87" s="885"/>
      <c r="DR87" s="886"/>
      <c r="DS87" s="886"/>
      <c r="DT87" s="886"/>
      <c r="DU87" s="887"/>
      <c r="DV87" s="882"/>
      <c r="DW87" s="883"/>
      <c r="DX87" s="883"/>
      <c r="DY87" s="883"/>
      <c r="DZ87" s="888"/>
      <c r="EA87" s="48"/>
    </row>
    <row r="88" spans="1:131" ht="26.25" customHeight="1" x14ac:dyDescent="0.15">
      <c r="A88" s="53" t="s">
        <v>248</v>
      </c>
      <c r="B88" s="889" t="s">
        <v>186</v>
      </c>
      <c r="C88" s="890"/>
      <c r="D88" s="890"/>
      <c r="E88" s="890"/>
      <c r="F88" s="890"/>
      <c r="G88" s="890"/>
      <c r="H88" s="890"/>
      <c r="I88" s="890"/>
      <c r="J88" s="890"/>
      <c r="K88" s="890"/>
      <c r="L88" s="890"/>
      <c r="M88" s="890"/>
      <c r="N88" s="890"/>
      <c r="O88" s="890"/>
      <c r="P88" s="891"/>
      <c r="Q88" s="899"/>
      <c r="R88" s="900"/>
      <c r="S88" s="900"/>
      <c r="T88" s="900"/>
      <c r="U88" s="900"/>
      <c r="V88" s="900"/>
      <c r="W88" s="900"/>
      <c r="X88" s="900"/>
      <c r="Y88" s="900"/>
      <c r="Z88" s="900"/>
      <c r="AA88" s="900"/>
      <c r="AB88" s="900"/>
      <c r="AC88" s="900"/>
      <c r="AD88" s="900"/>
      <c r="AE88" s="900"/>
      <c r="AF88" s="901">
        <v>11776</v>
      </c>
      <c r="AG88" s="901"/>
      <c r="AH88" s="901"/>
      <c r="AI88" s="901"/>
      <c r="AJ88" s="901"/>
      <c r="AK88" s="900"/>
      <c r="AL88" s="900"/>
      <c r="AM88" s="900"/>
      <c r="AN88" s="900"/>
      <c r="AO88" s="900"/>
      <c r="AP88" s="901">
        <v>504</v>
      </c>
      <c r="AQ88" s="901"/>
      <c r="AR88" s="901"/>
      <c r="AS88" s="901"/>
      <c r="AT88" s="901"/>
      <c r="AU88" s="901">
        <v>241</v>
      </c>
      <c r="AV88" s="901"/>
      <c r="AW88" s="901"/>
      <c r="AX88" s="901"/>
      <c r="AY88" s="901"/>
      <c r="AZ88" s="902"/>
      <c r="BA88" s="902"/>
      <c r="BB88" s="902"/>
      <c r="BC88" s="902"/>
      <c r="BD88" s="903"/>
      <c r="BE88" s="55"/>
      <c r="BF88" s="55"/>
      <c r="BG88" s="55"/>
      <c r="BH88" s="55"/>
      <c r="BI88" s="55"/>
      <c r="BJ88" s="55"/>
      <c r="BK88" s="55"/>
      <c r="BL88" s="55"/>
      <c r="BM88" s="55"/>
      <c r="BN88" s="55"/>
      <c r="BO88" s="55"/>
      <c r="BP88" s="55"/>
      <c r="BQ88" s="52">
        <v>82</v>
      </c>
      <c r="BR88" s="73"/>
      <c r="BS88" s="882"/>
      <c r="BT88" s="883"/>
      <c r="BU88" s="883"/>
      <c r="BV88" s="883"/>
      <c r="BW88" s="883"/>
      <c r="BX88" s="883"/>
      <c r="BY88" s="883"/>
      <c r="BZ88" s="883"/>
      <c r="CA88" s="883"/>
      <c r="CB88" s="883"/>
      <c r="CC88" s="883"/>
      <c r="CD88" s="883"/>
      <c r="CE88" s="883"/>
      <c r="CF88" s="883"/>
      <c r="CG88" s="884"/>
      <c r="CH88" s="885"/>
      <c r="CI88" s="886"/>
      <c r="CJ88" s="886"/>
      <c r="CK88" s="886"/>
      <c r="CL88" s="887"/>
      <c r="CM88" s="885"/>
      <c r="CN88" s="886"/>
      <c r="CO88" s="886"/>
      <c r="CP88" s="886"/>
      <c r="CQ88" s="887"/>
      <c r="CR88" s="885"/>
      <c r="CS88" s="886"/>
      <c r="CT88" s="886"/>
      <c r="CU88" s="886"/>
      <c r="CV88" s="887"/>
      <c r="CW88" s="885"/>
      <c r="CX88" s="886"/>
      <c r="CY88" s="886"/>
      <c r="CZ88" s="886"/>
      <c r="DA88" s="887"/>
      <c r="DB88" s="885"/>
      <c r="DC88" s="886"/>
      <c r="DD88" s="886"/>
      <c r="DE88" s="886"/>
      <c r="DF88" s="887"/>
      <c r="DG88" s="885"/>
      <c r="DH88" s="886"/>
      <c r="DI88" s="886"/>
      <c r="DJ88" s="886"/>
      <c r="DK88" s="887"/>
      <c r="DL88" s="885"/>
      <c r="DM88" s="886"/>
      <c r="DN88" s="886"/>
      <c r="DO88" s="886"/>
      <c r="DP88" s="887"/>
      <c r="DQ88" s="885"/>
      <c r="DR88" s="886"/>
      <c r="DS88" s="886"/>
      <c r="DT88" s="886"/>
      <c r="DU88" s="887"/>
      <c r="DV88" s="882"/>
      <c r="DW88" s="883"/>
      <c r="DX88" s="883"/>
      <c r="DY88" s="883"/>
      <c r="DZ88" s="888"/>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2"/>
      <c r="BT89" s="883"/>
      <c r="BU89" s="883"/>
      <c r="BV89" s="883"/>
      <c r="BW89" s="883"/>
      <c r="BX89" s="883"/>
      <c r="BY89" s="883"/>
      <c r="BZ89" s="883"/>
      <c r="CA89" s="883"/>
      <c r="CB89" s="883"/>
      <c r="CC89" s="883"/>
      <c r="CD89" s="883"/>
      <c r="CE89" s="883"/>
      <c r="CF89" s="883"/>
      <c r="CG89" s="884"/>
      <c r="CH89" s="885"/>
      <c r="CI89" s="886"/>
      <c r="CJ89" s="886"/>
      <c r="CK89" s="886"/>
      <c r="CL89" s="887"/>
      <c r="CM89" s="885"/>
      <c r="CN89" s="886"/>
      <c r="CO89" s="886"/>
      <c r="CP89" s="886"/>
      <c r="CQ89" s="887"/>
      <c r="CR89" s="885"/>
      <c r="CS89" s="886"/>
      <c r="CT89" s="886"/>
      <c r="CU89" s="886"/>
      <c r="CV89" s="887"/>
      <c r="CW89" s="885"/>
      <c r="CX89" s="886"/>
      <c r="CY89" s="886"/>
      <c r="CZ89" s="886"/>
      <c r="DA89" s="887"/>
      <c r="DB89" s="885"/>
      <c r="DC89" s="886"/>
      <c r="DD89" s="886"/>
      <c r="DE89" s="886"/>
      <c r="DF89" s="887"/>
      <c r="DG89" s="885"/>
      <c r="DH89" s="886"/>
      <c r="DI89" s="886"/>
      <c r="DJ89" s="886"/>
      <c r="DK89" s="887"/>
      <c r="DL89" s="885"/>
      <c r="DM89" s="886"/>
      <c r="DN89" s="886"/>
      <c r="DO89" s="886"/>
      <c r="DP89" s="887"/>
      <c r="DQ89" s="885"/>
      <c r="DR89" s="886"/>
      <c r="DS89" s="886"/>
      <c r="DT89" s="886"/>
      <c r="DU89" s="887"/>
      <c r="DV89" s="882"/>
      <c r="DW89" s="883"/>
      <c r="DX89" s="883"/>
      <c r="DY89" s="883"/>
      <c r="DZ89" s="888"/>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2"/>
      <c r="BT90" s="883"/>
      <c r="BU90" s="883"/>
      <c r="BV90" s="883"/>
      <c r="BW90" s="883"/>
      <c r="BX90" s="883"/>
      <c r="BY90" s="883"/>
      <c r="BZ90" s="883"/>
      <c r="CA90" s="883"/>
      <c r="CB90" s="883"/>
      <c r="CC90" s="883"/>
      <c r="CD90" s="883"/>
      <c r="CE90" s="883"/>
      <c r="CF90" s="883"/>
      <c r="CG90" s="884"/>
      <c r="CH90" s="885"/>
      <c r="CI90" s="886"/>
      <c r="CJ90" s="886"/>
      <c r="CK90" s="886"/>
      <c r="CL90" s="887"/>
      <c r="CM90" s="885"/>
      <c r="CN90" s="886"/>
      <c r="CO90" s="886"/>
      <c r="CP90" s="886"/>
      <c r="CQ90" s="887"/>
      <c r="CR90" s="885"/>
      <c r="CS90" s="886"/>
      <c r="CT90" s="886"/>
      <c r="CU90" s="886"/>
      <c r="CV90" s="887"/>
      <c r="CW90" s="885"/>
      <c r="CX90" s="886"/>
      <c r="CY90" s="886"/>
      <c r="CZ90" s="886"/>
      <c r="DA90" s="887"/>
      <c r="DB90" s="885"/>
      <c r="DC90" s="886"/>
      <c r="DD90" s="886"/>
      <c r="DE90" s="886"/>
      <c r="DF90" s="887"/>
      <c r="DG90" s="885"/>
      <c r="DH90" s="886"/>
      <c r="DI90" s="886"/>
      <c r="DJ90" s="886"/>
      <c r="DK90" s="887"/>
      <c r="DL90" s="885"/>
      <c r="DM90" s="886"/>
      <c r="DN90" s="886"/>
      <c r="DO90" s="886"/>
      <c r="DP90" s="887"/>
      <c r="DQ90" s="885"/>
      <c r="DR90" s="886"/>
      <c r="DS90" s="886"/>
      <c r="DT90" s="886"/>
      <c r="DU90" s="887"/>
      <c r="DV90" s="882"/>
      <c r="DW90" s="883"/>
      <c r="DX90" s="883"/>
      <c r="DY90" s="883"/>
      <c r="DZ90" s="888"/>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2"/>
      <c r="BT91" s="883"/>
      <c r="BU91" s="883"/>
      <c r="BV91" s="883"/>
      <c r="BW91" s="883"/>
      <c r="BX91" s="883"/>
      <c r="BY91" s="883"/>
      <c r="BZ91" s="883"/>
      <c r="CA91" s="883"/>
      <c r="CB91" s="883"/>
      <c r="CC91" s="883"/>
      <c r="CD91" s="883"/>
      <c r="CE91" s="883"/>
      <c r="CF91" s="883"/>
      <c r="CG91" s="884"/>
      <c r="CH91" s="885"/>
      <c r="CI91" s="886"/>
      <c r="CJ91" s="886"/>
      <c r="CK91" s="886"/>
      <c r="CL91" s="887"/>
      <c r="CM91" s="885"/>
      <c r="CN91" s="886"/>
      <c r="CO91" s="886"/>
      <c r="CP91" s="886"/>
      <c r="CQ91" s="887"/>
      <c r="CR91" s="885"/>
      <c r="CS91" s="886"/>
      <c r="CT91" s="886"/>
      <c r="CU91" s="886"/>
      <c r="CV91" s="887"/>
      <c r="CW91" s="885"/>
      <c r="CX91" s="886"/>
      <c r="CY91" s="886"/>
      <c r="CZ91" s="886"/>
      <c r="DA91" s="887"/>
      <c r="DB91" s="885"/>
      <c r="DC91" s="886"/>
      <c r="DD91" s="886"/>
      <c r="DE91" s="886"/>
      <c r="DF91" s="887"/>
      <c r="DG91" s="885"/>
      <c r="DH91" s="886"/>
      <c r="DI91" s="886"/>
      <c r="DJ91" s="886"/>
      <c r="DK91" s="887"/>
      <c r="DL91" s="885"/>
      <c r="DM91" s="886"/>
      <c r="DN91" s="886"/>
      <c r="DO91" s="886"/>
      <c r="DP91" s="887"/>
      <c r="DQ91" s="885"/>
      <c r="DR91" s="886"/>
      <c r="DS91" s="886"/>
      <c r="DT91" s="886"/>
      <c r="DU91" s="887"/>
      <c r="DV91" s="882"/>
      <c r="DW91" s="883"/>
      <c r="DX91" s="883"/>
      <c r="DY91" s="883"/>
      <c r="DZ91" s="888"/>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2"/>
      <c r="BT92" s="883"/>
      <c r="BU92" s="883"/>
      <c r="BV92" s="883"/>
      <c r="BW92" s="883"/>
      <c r="BX92" s="883"/>
      <c r="BY92" s="883"/>
      <c r="BZ92" s="883"/>
      <c r="CA92" s="883"/>
      <c r="CB92" s="883"/>
      <c r="CC92" s="883"/>
      <c r="CD92" s="883"/>
      <c r="CE92" s="883"/>
      <c r="CF92" s="883"/>
      <c r="CG92" s="884"/>
      <c r="CH92" s="885"/>
      <c r="CI92" s="886"/>
      <c r="CJ92" s="886"/>
      <c r="CK92" s="886"/>
      <c r="CL92" s="887"/>
      <c r="CM92" s="885"/>
      <c r="CN92" s="886"/>
      <c r="CO92" s="886"/>
      <c r="CP92" s="886"/>
      <c r="CQ92" s="887"/>
      <c r="CR92" s="885"/>
      <c r="CS92" s="886"/>
      <c r="CT92" s="886"/>
      <c r="CU92" s="886"/>
      <c r="CV92" s="887"/>
      <c r="CW92" s="885"/>
      <c r="CX92" s="886"/>
      <c r="CY92" s="886"/>
      <c r="CZ92" s="886"/>
      <c r="DA92" s="887"/>
      <c r="DB92" s="885"/>
      <c r="DC92" s="886"/>
      <c r="DD92" s="886"/>
      <c r="DE92" s="886"/>
      <c r="DF92" s="887"/>
      <c r="DG92" s="885"/>
      <c r="DH92" s="886"/>
      <c r="DI92" s="886"/>
      <c r="DJ92" s="886"/>
      <c r="DK92" s="887"/>
      <c r="DL92" s="885"/>
      <c r="DM92" s="886"/>
      <c r="DN92" s="886"/>
      <c r="DO92" s="886"/>
      <c r="DP92" s="887"/>
      <c r="DQ92" s="885"/>
      <c r="DR92" s="886"/>
      <c r="DS92" s="886"/>
      <c r="DT92" s="886"/>
      <c r="DU92" s="887"/>
      <c r="DV92" s="882"/>
      <c r="DW92" s="883"/>
      <c r="DX92" s="883"/>
      <c r="DY92" s="883"/>
      <c r="DZ92" s="888"/>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2"/>
      <c r="BT93" s="883"/>
      <c r="BU93" s="883"/>
      <c r="BV93" s="883"/>
      <c r="BW93" s="883"/>
      <c r="BX93" s="883"/>
      <c r="BY93" s="883"/>
      <c r="BZ93" s="883"/>
      <c r="CA93" s="883"/>
      <c r="CB93" s="883"/>
      <c r="CC93" s="883"/>
      <c r="CD93" s="883"/>
      <c r="CE93" s="883"/>
      <c r="CF93" s="883"/>
      <c r="CG93" s="884"/>
      <c r="CH93" s="885"/>
      <c r="CI93" s="886"/>
      <c r="CJ93" s="886"/>
      <c r="CK93" s="886"/>
      <c r="CL93" s="887"/>
      <c r="CM93" s="885"/>
      <c r="CN93" s="886"/>
      <c r="CO93" s="886"/>
      <c r="CP93" s="886"/>
      <c r="CQ93" s="887"/>
      <c r="CR93" s="885"/>
      <c r="CS93" s="886"/>
      <c r="CT93" s="886"/>
      <c r="CU93" s="886"/>
      <c r="CV93" s="887"/>
      <c r="CW93" s="885"/>
      <c r="CX93" s="886"/>
      <c r="CY93" s="886"/>
      <c r="CZ93" s="886"/>
      <c r="DA93" s="887"/>
      <c r="DB93" s="885"/>
      <c r="DC93" s="886"/>
      <c r="DD93" s="886"/>
      <c r="DE93" s="886"/>
      <c r="DF93" s="887"/>
      <c r="DG93" s="885"/>
      <c r="DH93" s="886"/>
      <c r="DI93" s="886"/>
      <c r="DJ93" s="886"/>
      <c r="DK93" s="887"/>
      <c r="DL93" s="885"/>
      <c r="DM93" s="886"/>
      <c r="DN93" s="886"/>
      <c r="DO93" s="886"/>
      <c r="DP93" s="887"/>
      <c r="DQ93" s="885"/>
      <c r="DR93" s="886"/>
      <c r="DS93" s="886"/>
      <c r="DT93" s="886"/>
      <c r="DU93" s="887"/>
      <c r="DV93" s="882"/>
      <c r="DW93" s="883"/>
      <c r="DX93" s="883"/>
      <c r="DY93" s="883"/>
      <c r="DZ93" s="888"/>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2"/>
      <c r="BT94" s="883"/>
      <c r="BU94" s="883"/>
      <c r="BV94" s="883"/>
      <c r="BW94" s="883"/>
      <c r="BX94" s="883"/>
      <c r="BY94" s="883"/>
      <c r="BZ94" s="883"/>
      <c r="CA94" s="883"/>
      <c r="CB94" s="883"/>
      <c r="CC94" s="883"/>
      <c r="CD94" s="883"/>
      <c r="CE94" s="883"/>
      <c r="CF94" s="883"/>
      <c r="CG94" s="884"/>
      <c r="CH94" s="885"/>
      <c r="CI94" s="886"/>
      <c r="CJ94" s="886"/>
      <c r="CK94" s="886"/>
      <c r="CL94" s="887"/>
      <c r="CM94" s="885"/>
      <c r="CN94" s="886"/>
      <c r="CO94" s="886"/>
      <c r="CP94" s="886"/>
      <c r="CQ94" s="887"/>
      <c r="CR94" s="885"/>
      <c r="CS94" s="886"/>
      <c r="CT94" s="886"/>
      <c r="CU94" s="886"/>
      <c r="CV94" s="887"/>
      <c r="CW94" s="885"/>
      <c r="CX94" s="886"/>
      <c r="CY94" s="886"/>
      <c r="CZ94" s="886"/>
      <c r="DA94" s="887"/>
      <c r="DB94" s="885"/>
      <c r="DC94" s="886"/>
      <c r="DD94" s="886"/>
      <c r="DE94" s="886"/>
      <c r="DF94" s="887"/>
      <c r="DG94" s="885"/>
      <c r="DH94" s="886"/>
      <c r="DI94" s="886"/>
      <c r="DJ94" s="886"/>
      <c r="DK94" s="887"/>
      <c r="DL94" s="885"/>
      <c r="DM94" s="886"/>
      <c r="DN94" s="886"/>
      <c r="DO94" s="886"/>
      <c r="DP94" s="887"/>
      <c r="DQ94" s="885"/>
      <c r="DR94" s="886"/>
      <c r="DS94" s="886"/>
      <c r="DT94" s="886"/>
      <c r="DU94" s="887"/>
      <c r="DV94" s="882"/>
      <c r="DW94" s="883"/>
      <c r="DX94" s="883"/>
      <c r="DY94" s="883"/>
      <c r="DZ94" s="888"/>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2"/>
      <c r="BT95" s="883"/>
      <c r="BU95" s="883"/>
      <c r="BV95" s="883"/>
      <c r="BW95" s="883"/>
      <c r="BX95" s="883"/>
      <c r="BY95" s="883"/>
      <c r="BZ95" s="883"/>
      <c r="CA95" s="883"/>
      <c r="CB95" s="883"/>
      <c r="CC95" s="883"/>
      <c r="CD95" s="883"/>
      <c r="CE95" s="883"/>
      <c r="CF95" s="883"/>
      <c r="CG95" s="884"/>
      <c r="CH95" s="885"/>
      <c r="CI95" s="886"/>
      <c r="CJ95" s="886"/>
      <c r="CK95" s="886"/>
      <c r="CL95" s="887"/>
      <c r="CM95" s="885"/>
      <c r="CN95" s="886"/>
      <c r="CO95" s="886"/>
      <c r="CP95" s="886"/>
      <c r="CQ95" s="887"/>
      <c r="CR95" s="885"/>
      <c r="CS95" s="886"/>
      <c r="CT95" s="886"/>
      <c r="CU95" s="886"/>
      <c r="CV95" s="887"/>
      <c r="CW95" s="885"/>
      <c r="CX95" s="886"/>
      <c r="CY95" s="886"/>
      <c r="CZ95" s="886"/>
      <c r="DA95" s="887"/>
      <c r="DB95" s="885"/>
      <c r="DC95" s="886"/>
      <c r="DD95" s="886"/>
      <c r="DE95" s="886"/>
      <c r="DF95" s="887"/>
      <c r="DG95" s="885"/>
      <c r="DH95" s="886"/>
      <c r="DI95" s="886"/>
      <c r="DJ95" s="886"/>
      <c r="DK95" s="887"/>
      <c r="DL95" s="885"/>
      <c r="DM95" s="886"/>
      <c r="DN95" s="886"/>
      <c r="DO95" s="886"/>
      <c r="DP95" s="887"/>
      <c r="DQ95" s="885"/>
      <c r="DR95" s="886"/>
      <c r="DS95" s="886"/>
      <c r="DT95" s="886"/>
      <c r="DU95" s="887"/>
      <c r="DV95" s="882"/>
      <c r="DW95" s="883"/>
      <c r="DX95" s="883"/>
      <c r="DY95" s="883"/>
      <c r="DZ95" s="888"/>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2"/>
      <c r="BT96" s="883"/>
      <c r="BU96" s="883"/>
      <c r="BV96" s="883"/>
      <c r="BW96" s="883"/>
      <c r="BX96" s="883"/>
      <c r="BY96" s="883"/>
      <c r="BZ96" s="883"/>
      <c r="CA96" s="883"/>
      <c r="CB96" s="883"/>
      <c r="CC96" s="883"/>
      <c r="CD96" s="883"/>
      <c r="CE96" s="883"/>
      <c r="CF96" s="883"/>
      <c r="CG96" s="884"/>
      <c r="CH96" s="885"/>
      <c r="CI96" s="886"/>
      <c r="CJ96" s="886"/>
      <c r="CK96" s="886"/>
      <c r="CL96" s="887"/>
      <c r="CM96" s="885"/>
      <c r="CN96" s="886"/>
      <c r="CO96" s="886"/>
      <c r="CP96" s="886"/>
      <c r="CQ96" s="887"/>
      <c r="CR96" s="885"/>
      <c r="CS96" s="886"/>
      <c r="CT96" s="886"/>
      <c r="CU96" s="886"/>
      <c r="CV96" s="887"/>
      <c r="CW96" s="885"/>
      <c r="CX96" s="886"/>
      <c r="CY96" s="886"/>
      <c r="CZ96" s="886"/>
      <c r="DA96" s="887"/>
      <c r="DB96" s="885"/>
      <c r="DC96" s="886"/>
      <c r="DD96" s="886"/>
      <c r="DE96" s="886"/>
      <c r="DF96" s="887"/>
      <c r="DG96" s="885"/>
      <c r="DH96" s="886"/>
      <c r="DI96" s="886"/>
      <c r="DJ96" s="886"/>
      <c r="DK96" s="887"/>
      <c r="DL96" s="885"/>
      <c r="DM96" s="886"/>
      <c r="DN96" s="886"/>
      <c r="DO96" s="886"/>
      <c r="DP96" s="887"/>
      <c r="DQ96" s="885"/>
      <c r="DR96" s="886"/>
      <c r="DS96" s="886"/>
      <c r="DT96" s="886"/>
      <c r="DU96" s="887"/>
      <c r="DV96" s="882"/>
      <c r="DW96" s="883"/>
      <c r="DX96" s="883"/>
      <c r="DY96" s="883"/>
      <c r="DZ96" s="888"/>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2"/>
      <c r="BT97" s="883"/>
      <c r="BU97" s="883"/>
      <c r="BV97" s="883"/>
      <c r="BW97" s="883"/>
      <c r="BX97" s="883"/>
      <c r="BY97" s="883"/>
      <c r="BZ97" s="883"/>
      <c r="CA97" s="883"/>
      <c r="CB97" s="883"/>
      <c r="CC97" s="883"/>
      <c r="CD97" s="883"/>
      <c r="CE97" s="883"/>
      <c r="CF97" s="883"/>
      <c r="CG97" s="884"/>
      <c r="CH97" s="885"/>
      <c r="CI97" s="886"/>
      <c r="CJ97" s="886"/>
      <c r="CK97" s="886"/>
      <c r="CL97" s="887"/>
      <c r="CM97" s="885"/>
      <c r="CN97" s="886"/>
      <c r="CO97" s="886"/>
      <c r="CP97" s="886"/>
      <c r="CQ97" s="887"/>
      <c r="CR97" s="885"/>
      <c r="CS97" s="886"/>
      <c r="CT97" s="886"/>
      <c r="CU97" s="886"/>
      <c r="CV97" s="887"/>
      <c r="CW97" s="885"/>
      <c r="CX97" s="886"/>
      <c r="CY97" s="886"/>
      <c r="CZ97" s="886"/>
      <c r="DA97" s="887"/>
      <c r="DB97" s="885"/>
      <c r="DC97" s="886"/>
      <c r="DD97" s="886"/>
      <c r="DE97" s="886"/>
      <c r="DF97" s="887"/>
      <c r="DG97" s="885"/>
      <c r="DH97" s="886"/>
      <c r="DI97" s="886"/>
      <c r="DJ97" s="886"/>
      <c r="DK97" s="887"/>
      <c r="DL97" s="885"/>
      <c r="DM97" s="886"/>
      <c r="DN97" s="886"/>
      <c r="DO97" s="886"/>
      <c r="DP97" s="887"/>
      <c r="DQ97" s="885"/>
      <c r="DR97" s="886"/>
      <c r="DS97" s="886"/>
      <c r="DT97" s="886"/>
      <c r="DU97" s="887"/>
      <c r="DV97" s="882"/>
      <c r="DW97" s="883"/>
      <c r="DX97" s="883"/>
      <c r="DY97" s="883"/>
      <c r="DZ97" s="888"/>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2"/>
      <c r="BT98" s="883"/>
      <c r="BU98" s="883"/>
      <c r="BV98" s="883"/>
      <c r="BW98" s="883"/>
      <c r="BX98" s="883"/>
      <c r="BY98" s="883"/>
      <c r="BZ98" s="883"/>
      <c r="CA98" s="883"/>
      <c r="CB98" s="883"/>
      <c r="CC98" s="883"/>
      <c r="CD98" s="883"/>
      <c r="CE98" s="883"/>
      <c r="CF98" s="883"/>
      <c r="CG98" s="884"/>
      <c r="CH98" s="885"/>
      <c r="CI98" s="886"/>
      <c r="CJ98" s="886"/>
      <c r="CK98" s="886"/>
      <c r="CL98" s="887"/>
      <c r="CM98" s="885"/>
      <c r="CN98" s="886"/>
      <c r="CO98" s="886"/>
      <c r="CP98" s="886"/>
      <c r="CQ98" s="887"/>
      <c r="CR98" s="885"/>
      <c r="CS98" s="886"/>
      <c r="CT98" s="886"/>
      <c r="CU98" s="886"/>
      <c r="CV98" s="887"/>
      <c r="CW98" s="885"/>
      <c r="CX98" s="886"/>
      <c r="CY98" s="886"/>
      <c r="CZ98" s="886"/>
      <c r="DA98" s="887"/>
      <c r="DB98" s="885"/>
      <c r="DC98" s="886"/>
      <c r="DD98" s="886"/>
      <c r="DE98" s="886"/>
      <c r="DF98" s="887"/>
      <c r="DG98" s="885"/>
      <c r="DH98" s="886"/>
      <c r="DI98" s="886"/>
      <c r="DJ98" s="886"/>
      <c r="DK98" s="887"/>
      <c r="DL98" s="885"/>
      <c r="DM98" s="886"/>
      <c r="DN98" s="886"/>
      <c r="DO98" s="886"/>
      <c r="DP98" s="887"/>
      <c r="DQ98" s="885"/>
      <c r="DR98" s="886"/>
      <c r="DS98" s="886"/>
      <c r="DT98" s="886"/>
      <c r="DU98" s="887"/>
      <c r="DV98" s="882"/>
      <c r="DW98" s="883"/>
      <c r="DX98" s="883"/>
      <c r="DY98" s="883"/>
      <c r="DZ98" s="888"/>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2"/>
      <c r="BT99" s="883"/>
      <c r="BU99" s="883"/>
      <c r="BV99" s="883"/>
      <c r="BW99" s="883"/>
      <c r="BX99" s="883"/>
      <c r="BY99" s="883"/>
      <c r="BZ99" s="883"/>
      <c r="CA99" s="883"/>
      <c r="CB99" s="883"/>
      <c r="CC99" s="883"/>
      <c r="CD99" s="883"/>
      <c r="CE99" s="883"/>
      <c r="CF99" s="883"/>
      <c r="CG99" s="884"/>
      <c r="CH99" s="885"/>
      <c r="CI99" s="886"/>
      <c r="CJ99" s="886"/>
      <c r="CK99" s="886"/>
      <c r="CL99" s="887"/>
      <c r="CM99" s="885"/>
      <c r="CN99" s="886"/>
      <c r="CO99" s="886"/>
      <c r="CP99" s="886"/>
      <c r="CQ99" s="887"/>
      <c r="CR99" s="885"/>
      <c r="CS99" s="886"/>
      <c r="CT99" s="886"/>
      <c r="CU99" s="886"/>
      <c r="CV99" s="887"/>
      <c r="CW99" s="885"/>
      <c r="CX99" s="886"/>
      <c r="CY99" s="886"/>
      <c r="CZ99" s="886"/>
      <c r="DA99" s="887"/>
      <c r="DB99" s="885"/>
      <c r="DC99" s="886"/>
      <c r="DD99" s="886"/>
      <c r="DE99" s="886"/>
      <c r="DF99" s="887"/>
      <c r="DG99" s="885"/>
      <c r="DH99" s="886"/>
      <c r="DI99" s="886"/>
      <c r="DJ99" s="886"/>
      <c r="DK99" s="887"/>
      <c r="DL99" s="885"/>
      <c r="DM99" s="886"/>
      <c r="DN99" s="886"/>
      <c r="DO99" s="886"/>
      <c r="DP99" s="887"/>
      <c r="DQ99" s="885"/>
      <c r="DR99" s="886"/>
      <c r="DS99" s="886"/>
      <c r="DT99" s="886"/>
      <c r="DU99" s="887"/>
      <c r="DV99" s="882"/>
      <c r="DW99" s="883"/>
      <c r="DX99" s="883"/>
      <c r="DY99" s="883"/>
      <c r="DZ99" s="888"/>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2"/>
      <c r="BT100" s="883"/>
      <c r="BU100" s="883"/>
      <c r="BV100" s="883"/>
      <c r="BW100" s="883"/>
      <c r="BX100" s="883"/>
      <c r="BY100" s="883"/>
      <c r="BZ100" s="883"/>
      <c r="CA100" s="883"/>
      <c r="CB100" s="883"/>
      <c r="CC100" s="883"/>
      <c r="CD100" s="883"/>
      <c r="CE100" s="883"/>
      <c r="CF100" s="883"/>
      <c r="CG100" s="884"/>
      <c r="CH100" s="885"/>
      <c r="CI100" s="886"/>
      <c r="CJ100" s="886"/>
      <c r="CK100" s="886"/>
      <c r="CL100" s="887"/>
      <c r="CM100" s="885"/>
      <c r="CN100" s="886"/>
      <c r="CO100" s="886"/>
      <c r="CP100" s="886"/>
      <c r="CQ100" s="887"/>
      <c r="CR100" s="885"/>
      <c r="CS100" s="886"/>
      <c r="CT100" s="886"/>
      <c r="CU100" s="886"/>
      <c r="CV100" s="887"/>
      <c r="CW100" s="885"/>
      <c r="CX100" s="886"/>
      <c r="CY100" s="886"/>
      <c r="CZ100" s="886"/>
      <c r="DA100" s="887"/>
      <c r="DB100" s="885"/>
      <c r="DC100" s="886"/>
      <c r="DD100" s="886"/>
      <c r="DE100" s="886"/>
      <c r="DF100" s="887"/>
      <c r="DG100" s="885"/>
      <c r="DH100" s="886"/>
      <c r="DI100" s="886"/>
      <c r="DJ100" s="886"/>
      <c r="DK100" s="887"/>
      <c r="DL100" s="885"/>
      <c r="DM100" s="886"/>
      <c r="DN100" s="886"/>
      <c r="DO100" s="886"/>
      <c r="DP100" s="887"/>
      <c r="DQ100" s="885"/>
      <c r="DR100" s="886"/>
      <c r="DS100" s="886"/>
      <c r="DT100" s="886"/>
      <c r="DU100" s="887"/>
      <c r="DV100" s="882"/>
      <c r="DW100" s="883"/>
      <c r="DX100" s="883"/>
      <c r="DY100" s="883"/>
      <c r="DZ100" s="888"/>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2"/>
      <c r="BT101" s="883"/>
      <c r="BU101" s="883"/>
      <c r="BV101" s="883"/>
      <c r="BW101" s="883"/>
      <c r="BX101" s="883"/>
      <c r="BY101" s="883"/>
      <c r="BZ101" s="883"/>
      <c r="CA101" s="883"/>
      <c r="CB101" s="883"/>
      <c r="CC101" s="883"/>
      <c r="CD101" s="883"/>
      <c r="CE101" s="883"/>
      <c r="CF101" s="883"/>
      <c r="CG101" s="884"/>
      <c r="CH101" s="885"/>
      <c r="CI101" s="886"/>
      <c r="CJ101" s="886"/>
      <c r="CK101" s="886"/>
      <c r="CL101" s="887"/>
      <c r="CM101" s="885"/>
      <c r="CN101" s="886"/>
      <c r="CO101" s="886"/>
      <c r="CP101" s="886"/>
      <c r="CQ101" s="887"/>
      <c r="CR101" s="885"/>
      <c r="CS101" s="886"/>
      <c r="CT101" s="886"/>
      <c r="CU101" s="886"/>
      <c r="CV101" s="887"/>
      <c r="CW101" s="885"/>
      <c r="CX101" s="886"/>
      <c r="CY101" s="886"/>
      <c r="CZ101" s="886"/>
      <c r="DA101" s="887"/>
      <c r="DB101" s="885"/>
      <c r="DC101" s="886"/>
      <c r="DD101" s="886"/>
      <c r="DE101" s="886"/>
      <c r="DF101" s="887"/>
      <c r="DG101" s="885"/>
      <c r="DH101" s="886"/>
      <c r="DI101" s="886"/>
      <c r="DJ101" s="886"/>
      <c r="DK101" s="887"/>
      <c r="DL101" s="885"/>
      <c r="DM101" s="886"/>
      <c r="DN101" s="886"/>
      <c r="DO101" s="886"/>
      <c r="DP101" s="887"/>
      <c r="DQ101" s="885"/>
      <c r="DR101" s="886"/>
      <c r="DS101" s="886"/>
      <c r="DT101" s="886"/>
      <c r="DU101" s="887"/>
      <c r="DV101" s="882"/>
      <c r="DW101" s="883"/>
      <c r="DX101" s="883"/>
      <c r="DY101" s="883"/>
      <c r="DZ101" s="888"/>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248</v>
      </c>
      <c r="BR102" s="889" t="s">
        <v>449</v>
      </c>
      <c r="BS102" s="890"/>
      <c r="BT102" s="890"/>
      <c r="BU102" s="890"/>
      <c r="BV102" s="890"/>
      <c r="BW102" s="890"/>
      <c r="BX102" s="890"/>
      <c r="BY102" s="890"/>
      <c r="BZ102" s="890"/>
      <c r="CA102" s="890"/>
      <c r="CB102" s="890"/>
      <c r="CC102" s="890"/>
      <c r="CD102" s="890"/>
      <c r="CE102" s="890"/>
      <c r="CF102" s="890"/>
      <c r="CG102" s="891"/>
      <c r="CH102" s="892"/>
      <c r="CI102" s="893"/>
      <c r="CJ102" s="893"/>
      <c r="CK102" s="893"/>
      <c r="CL102" s="894"/>
      <c r="CM102" s="892"/>
      <c r="CN102" s="893"/>
      <c r="CO102" s="893"/>
      <c r="CP102" s="893"/>
      <c r="CQ102" s="894"/>
      <c r="CR102" s="895">
        <v>42</v>
      </c>
      <c r="CS102" s="896"/>
      <c r="CT102" s="896"/>
      <c r="CU102" s="896"/>
      <c r="CV102" s="897"/>
      <c r="CW102" s="895" t="s">
        <v>201</v>
      </c>
      <c r="CX102" s="896"/>
      <c r="CY102" s="896"/>
      <c r="CZ102" s="896"/>
      <c r="DA102" s="897"/>
      <c r="DB102" s="895">
        <v>16</v>
      </c>
      <c r="DC102" s="896"/>
      <c r="DD102" s="896"/>
      <c r="DE102" s="896"/>
      <c r="DF102" s="897"/>
      <c r="DG102" s="895" t="s">
        <v>201</v>
      </c>
      <c r="DH102" s="896"/>
      <c r="DI102" s="896"/>
      <c r="DJ102" s="896"/>
      <c r="DK102" s="897"/>
      <c r="DL102" s="895" t="s">
        <v>201</v>
      </c>
      <c r="DM102" s="896"/>
      <c r="DN102" s="896"/>
      <c r="DO102" s="896"/>
      <c r="DP102" s="897"/>
      <c r="DQ102" s="895" t="s">
        <v>201</v>
      </c>
      <c r="DR102" s="896"/>
      <c r="DS102" s="896"/>
      <c r="DT102" s="896"/>
      <c r="DU102" s="897"/>
      <c r="DV102" s="889"/>
      <c r="DW102" s="890"/>
      <c r="DX102" s="890"/>
      <c r="DY102" s="890"/>
      <c r="DZ102" s="898"/>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7" t="s">
        <v>467</v>
      </c>
      <c r="BR103" s="877"/>
      <c r="BS103" s="877"/>
      <c r="BT103" s="877"/>
      <c r="BU103" s="877"/>
      <c r="BV103" s="877"/>
      <c r="BW103" s="877"/>
      <c r="BX103" s="877"/>
      <c r="BY103" s="877"/>
      <c r="BZ103" s="877"/>
      <c r="CA103" s="877"/>
      <c r="CB103" s="877"/>
      <c r="CC103" s="877"/>
      <c r="CD103" s="877"/>
      <c r="CE103" s="877"/>
      <c r="CF103" s="877"/>
      <c r="CG103" s="877"/>
      <c r="CH103" s="877"/>
      <c r="CI103" s="877"/>
      <c r="CJ103" s="877"/>
      <c r="CK103" s="877"/>
      <c r="CL103" s="877"/>
      <c r="CM103" s="877"/>
      <c r="CN103" s="877"/>
      <c r="CO103" s="877"/>
      <c r="CP103" s="877"/>
      <c r="CQ103" s="877"/>
      <c r="CR103" s="877"/>
      <c r="CS103" s="877"/>
      <c r="CT103" s="877"/>
      <c r="CU103" s="877"/>
      <c r="CV103" s="877"/>
      <c r="CW103" s="877"/>
      <c r="CX103" s="877"/>
      <c r="CY103" s="877"/>
      <c r="CZ103" s="877"/>
      <c r="DA103" s="877"/>
      <c r="DB103" s="877"/>
      <c r="DC103" s="877"/>
      <c r="DD103" s="877"/>
      <c r="DE103" s="877"/>
      <c r="DF103" s="877"/>
      <c r="DG103" s="877"/>
      <c r="DH103" s="877"/>
      <c r="DI103" s="877"/>
      <c r="DJ103" s="877"/>
      <c r="DK103" s="877"/>
      <c r="DL103" s="877"/>
      <c r="DM103" s="877"/>
      <c r="DN103" s="877"/>
      <c r="DO103" s="877"/>
      <c r="DP103" s="877"/>
      <c r="DQ103" s="877"/>
      <c r="DR103" s="877"/>
      <c r="DS103" s="877"/>
      <c r="DT103" s="877"/>
      <c r="DU103" s="877"/>
      <c r="DV103" s="877"/>
      <c r="DW103" s="877"/>
      <c r="DX103" s="877"/>
      <c r="DY103" s="877"/>
      <c r="DZ103" s="877"/>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0" t="s">
        <v>468</v>
      </c>
      <c r="BR104" s="710"/>
      <c r="BS104" s="710"/>
      <c r="BT104" s="710"/>
      <c r="BU104" s="710"/>
      <c r="BV104" s="710"/>
      <c r="BW104" s="710"/>
      <c r="BX104" s="710"/>
      <c r="BY104" s="710"/>
      <c r="BZ104" s="710"/>
      <c r="CA104" s="710"/>
      <c r="CB104" s="710"/>
      <c r="CC104" s="710"/>
      <c r="CD104" s="710"/>
      <c r="CE104" s="710"/>
      <c r="CF104" s="710"/>
      <c r="CG104" s="710"/>
      <c r="CH104" s="710"/>
      <c r="CI104" s="710"/>
      <c r="CJ104" s="710"/>
      <c r="CK104" s="710"/>
      <c r="CL104" s="710"/>
      <c r="CM104" s="710"/>
      <c r="CN104" s="710"/>
      <c r="CO104" s="710"/>
      <c r="CP104" s="710"/>
      <c r="CQ104" s="710"/>
      <c r="CR104" s="710"/>
      <c r="CS104" s="710"/>
      <c r="CT104" s="710"/>
      <c r="CU104" s="710"/>
      <c r="CV104" s="710"/>
      <c r="CW104" s="710"/>
      <c r="CX104" s="710"/>
      <c r="CY104" s="710"/>
      <c r="CZ104" s="710"/>
      <c r="DA104" s="710"/>
      <c r="DB104" s="710"/>
      <c r="DC104" s="710"/>
      <c r="DD104" s="710"/>
      <c r="DE104" s="710"/>
      <c r="DF104" s="710"/>
      <c r="DG104" s="710"/>
      <c r="DH104" s="710"/>
      <c r="DI104" s="710"/>
      <c r="DJ104" s="710"/>
      <c r="DK104" s="710"/>
      <c r="DL104" s="710"/>
      <c r="DM104" s="710"/>
      <c r="DN104" s="710"/>
      <c r="DO104" s="710"/>
      <c r="DP104" s="710"/>
      <c r="DQ104" s="710"/>
      <c r="DR104" s="710"/>
      <c r="DS104" s="710"/>
      <c r="DT104" s="710"/>
      <c r="DU104" s="710"/>
      <c r="DV104" s="710"/>
      <c r="DW104" s="710"/>
      <c r="DX104" s="710"/>
      <c r="DY104" s="710"/>
      <c r="DZ104" s="710"/>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469</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278</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878" t="s">
        <v>470</v>
      </c>
      <c r="B108" s="879"/>
      <c r="C108" s="879"/>
      <c r="D108" s="879"/>
      <c r="E108" s="879"/>
      <c r="F108" s="879"/>
      <c r="G108" s="879"/>
      <c r="H108" s="879"/>
      <c r="I108" s="879"/>
      <c r="J108" s="879"/>
      <c r="K108" s="879"/>
      <c r="L108" s="879"/>
      <c r="M108" s="879"/>
      <c r="N108" s="879"/>
      <c r="O108" s="879"/>
      <c r="P108" s="879"/>
      <c r="Q108" s="879"/>
      <c r="R108" s="879"/>
      <c r="S108" s="879"/>
      <c r="T108" s="879"/>
      <c r="U108" s="879"/>
      <c r="V108" s="879"/>
      <c r="W108" s="879"/>
      <c r="X108" s="879"/>
      <c r="Y108" s="879"/>
      <c r="Z108" s="879"/>
      <c r="AA108" s="879"/>
      <c r="AB108" s="879"/>
      <c r="AC108" s="879"/>
      <c r="AD108" s="879"/>
      <c r="AE108" s="879"/>
      <c r="AF108" s="879"/>
      <c r="AG108" s="879"/>
      <c r="AH108" s="879"/>
      <c r="AI108" s="879"/>
      <c r="AJ108" s="879"/>
      <c r="AK108" s="879"/>
      <c r="AL108" s="879"/>
      <c r="AM108" s="879"/>
      <c r="AN108" s="879"/>
      <c r="AO108" s="879"/>
      <c r="AP108" s="879"/>
      <c r="AQ108" s="879"/>
      <c r="AR108" s="879"/>
      <c r="AS108" s="879"/>
      <c r="AT108" s="880"/>
      <c r="AU108" s="878" t="s">
        <v>202</v>
      </c>
      <c r="AV108" s="879"/>
      <c r="AW108" s="879"/>
      <c r="AX108" s="879"/>
      <c r="AY108" s="879"/>
      <c r="AZ108" s="879"/>
      <c r="BA108" s="879"/>
      <c r="BB108" s="879"/>
      <c r="BC108" s="879"/>
      <c r="BD108" s="879"/>
      <c r="BE108" s="879"/>
      <c r="BF108" s="879"/>
      <c r="BG108" s="879"/>
      <c r="BH108" s="879"/>
      <c r="BI108" s="879"/>
      <c r="BJ108" s="879"/>
      <c r="BK108" s="879"/>
      <c r="BL108" s="879"/>
      <c r="BM108" s="879"/>
      <c r="BN108" s="879"/>
      <c r="BO108" s="879"/>
      <c r="BP108" s="879"/>
      <c r="BQ108" s="879"/>
      <c r="BR108" s="879"/>
      <c r="BS108" s="879"/>
      <c r="BT108" s="879"/>
      <c r="BU108" s="879"/>
      <c r="BV108" s="879"/>
      <c r="BW108" s="879"/>
      <c r="BX108" s="879"/>
      <c r="BY108" s="879"/>
      <c r="BZ108" s="879"/>
      <c r="CA108" s="879"/>
      <c r="CB108" s="879"/>
      <c r="CC108" s="879"/>
      <c r="CD108" s="879"/>
      <c r="CE108" s="879"/>
      <c r="CF108" s="879"/>
      <c r="CG108" s="879"/>
      <c r="CH108" s="879"/>
      <c r="CI108" s="879"/>
      <c r="CJ108" s="879"/>
      <c r="CK108" s="879"/>
      <c r="CL108" s="879"/>
      <c r="CM108" s="879"/>
      <c r="CN108" s="879"/>
      <c r="CO108" s="879"/>
      <c r="CP108" s="879"/>
      <c r="CQ108" s="879"/>
      <c r="CR108" s="879"/>
      <c r="CS108" s="879"/>
      <c r="CT108" s="879"/>
      <c r="CU108" s="879"/>
      <c r="CV108" s="879"/>
      <c r="CW108" s="879"/>
      <c r="CX108" s="879"/>
      <c r="CY108" s="879"/>
      <c r="CZ108" s="879"/>
      <c r="DA108" s="879"/>
      <c r="DB108" s="879"/>
      <c r="DC108" s="879"/>
      <c r="DD108" s="879"/>
      <c r="DE108" s="879"/>
      <c r="DF108" s="879"/>
      <c r="DG108" s="879"/>
      <c r="DH108" s="879"/>
      <c r="DI108" s="879"/>
      <c r="DJ108" s="879"/>
      <c r="DK108" s="879"/>
      <c r="DL108" s="879"/>
      <c r="DM108" s="879"/>
      <c r="DN108" s="879"/>
      <c r="DO108" s="879"/>
      <c r="DP108" s="879"/>
      <c r="DQ108" s="879"/>
      <c r="DR108" s="879"/>
      <c r="DS108" s="879"/>
      <c r="DT108" s="879"/>
      <c r="DU108" s="879"/>
      <c r="DV108" s="879"/>
      <c r="DW108" s="879"/>
      <c r="DX108" s="879"/>
      <c r="DY108" s="879"/>
      <c r="DZ108" s="880"/>
    </row>
    <row r="109" spans="1:131" s="48" customFormat="1" ht="26.25" customHeight="1" x14ac:dyDescent="0.15">
      <c r="A109" s="849" t="s">
        <v>471</v>
      </c>
      <c r="B109" s="850"/>
      <c r="C109" s="850"/>
      <c r="D109" s="850"/>
      <c r="E109" s="850"/>
      <c r="F109" s="850"/>
      <c r="G109" s="850"/>
      <c r="H109" s="850"/>
      <c r="I109" s="850"/>
      <c r="J109" s="850"/>
      <c r="K109" s="850"/>
      <c r="L109" s="850"/>
      <c r="M109" s="850"/>
      <c r="N109" s="850"/>
      <c r="O109" s="850"/>
      <c r="P109" s="850"/>
      <c r="Q109" s="850"/>
      <c r="R109" s="850"/>
      <c r="S109" s="850"/>
      <c r="T109" s="850"/>
      <c r="U109" s="850"/>
      <c r="V109" s="850"/>
      <c r="W109" s="850"/>
      <c r="X109" s="850"/>
      <c r="Y109" s="850"/>
      <c r="Z109" s="851"/>
      <c r="AA109" s="852" t="s">
        <v>472</v>
      </c>
      <c r="AB109" s="850"/>
      <c r="AC109" s="850"/>
      <c r="AD109" s="850"/>
      <c r="AE109" s="851"/>
      <c r="AF109" s="852" t="s">
        <v>473</v>
      </c>
      <c r="AG109" s="850"/>
      <c r="AH109" s="850"/>
      <c r="AI109" s="850"/>
      <c r="AJ109" s="851"/>
      <c r="AK109" s="852" t="s">
        <v>391</v>
      </c>
      <c r="AL109" s="850"/>
      <c r="AM109" s="850"/>
      <c r="AN109" s="850"/>
      <c r="AO109" s="851"/>
      <c r="AP109" s="852" t="s">
        <v>474</v>
      </c>
      <c r="AQ109" s="850"/>
      <c r="AR109" s="850"/>
      <c r="AS109" s="850"/>
      <c r="AT109" s="853"/>
      <c r="AU109" s="849" t="s">
        <v>471</v>
      </c>
      <c r="AV109" s="850"/>
      <c r="AW109" s="850"/>
      <c r="AX109" s="850"/>
      <c r="AY109" s="850"/>
      <c r="AZ109" s="850"/>
      <c r="BA109" s="850"/>
      <c r="BB109" s="850"/>
      <c r="BC109" s="850"/>
      <c r="BD109" s="850"/>
      <c r="BE109" s="850"/>
      <c r="BF109" s="850"/>
      <c r="BG109" s="850"/>
      <c r="BH109" s="850"/>
      <c r="BI109" s="850"/>
      <c r="BJ109" s="850"/>
      <c r="BK109" s="850"/>
      <c r="BL109" s="850"/>
      <c r="BM109" s="850"/>
      <c r="BN109" s="850"/>
      <c r="BO109" s="850"/>
      <c r="BP109" s="851"/>
      <c r="BQ109" s="852" t="s">
        <v>472</v>
      </c>
      <c r="BR109" s="850"/>
      <c r="BS109" s="850"/>
      <c r="BT109" s="850"/>
      <c r="BU109" s="851"/>
      <c r="BV109" s="852" t="s">
        <v>473</v>
      </c>
      <c r="BW109" s="850"/>
      <c r="BX109" s="850"/>
      <c r="BY109" s="850"/>
      <c r="BZ109" s="851"/>
      <c r="CA109" s="852" t="s">
        <v>391</v>
      </c>
      <c r="CB109" s="850"/>
      <c r="CC109" s="850"/>
      <c r="CD109" s="850"/>
      <c r="CE109" s="851"/>
      <c r="CF109" s="881" t="s">
        <v>474</v>
      </c>
      <c r="CG109" s="881"/>
      <c r="CH109" s="881"/>
      <c r="CI109" s="881"/>
      <c r="CJ109" s="881"/>
      <c r="CK109" s="852" t="s">
        <v>98</v>
      </c>
      <c r="CL109" s="850"/>
      <c r="CM109" s="850"/>
      <c r="CN109" s="850"/>
      <c r="CO109" s="850"/>
      <c r="CP109" s="850"/>
      <c r="CQ109" s="850"/>
      <c r="CR109" s="850"/>
      <c r="CS109" s="850"/>
      <c r="CT109" s="850"/>
      <c r="CU109" s="850"/>
      <c r="CV109" s="850"/>
      <c r="CW109" s="850"/>
      <c r="CX109" s="850"/>
      <c r="CY109" s="850"/>
      <c r="CZ109" s="850"/>
      <c r="DA109" s="850"/>
      <c r="DB109" s="850"/>
      <c r="DC109" s="850"/>
      <c r="DD109" s="850"/>
      <c r="DE109" s="850"/>
      <c r="DF109" s="851"/>
      <c r="DG109" s="852" t="s">
        <v>472</v>
      </c>
      <c r="DH109" s="850"/>
      <c r="DI109" s="850"/>
      <c r="DJ109" s="850"/>
      <c r="DK109" s="851"/>
      <c r="DL109" s="852" t="s">
        <v>473</v>
      </c>
      <c r="DM109" s="850"/>
      <c r="DN109" s="850"/>
      <c r="DO109" s="850"/>
      <c r="DP109" s="851"/>
      <c r="DQ109" s="852" t="s">
        <v>391</v>
      </c>
      <c r="DR109" s="850"/>
      <c r="DS109" s="850"/>
      <c r="DT109" s="850"/>
      <c r="DU109" s="851"/>
      <c r="DV109" s="852" t="s">
        <v>474</v>
      </c>
      <c r="DW109" s="850"/>
      <c r="DX109" s="850"/>
      <c r="DY109" s="850"/>
      <c r="DZ109" s="853"/>
    </row>
    <row r="110" spans="1:131" s="48" customFormat="1" ht="26.25" customHeight="1" x14ac:dyDescent="0.15">
      <c r="A110" s="760" t="s">
        <v>329</v>
      </c>
      <c r="B110" s="761"/>
      <c r="C110" s="761"/>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2"/>
      <c r="AA110" s="753">
        <v>1683973</v>
      </c>
      <c r="AB110" s="754"/>
      <c r="AC110" s="754"/>
      <c r="AD110" s="754"/>
      <c r="AE110" s="755"/>
      <c r="AF110" s="756">
        <v>1657443</v>
      </c>
      <c r="AG110" s="754"/>
      <c r="AH110" s="754"/>
      <c r="AI110" s="754"/>
      <c r="AJ110" s="755"/>
      <c r="AK110" s="756">
        <v>1622780</v>
      </c>
      <c r="AL110" s="754"/>
      <c r="AM110" s="754"/>
      <c r="AN110" s="754"/>
      <c r="AO110" s="755"/>
      <c r="AP110" s="854">
        <v>26.1</v>
      </c>
      <c r="AQ110" s="855"/>
      <c r="AR110" s="855"/>
      <c r="AS110" s="855"/>
      <c r="AT110" s="856"/>
      <c r="AU110" s="857" t="s">
        <v>121</v>
      </c>
      <c r="AV110" s="858"/>
      <c r="AW110" s="858"/>
      <c r="AX110" s="858"/>
      <c r="AY110" s="858"/>
      <c r="AZ110" s="813" t="s">
        <v>475</v>
      </c>
      <c r="BA110" s="761"/>
      <c r="BB110" s="761"/>
      <c r="BC110" s="761"/>
      <c r="BD110" s="761"/>
      <c r="BE110" s="761"/>
      <c r="BF110" s="761"/>
      <c r="BG110" s="761"/>
      <c r="BH110" s="761"/>
      <c r="BI110" s="761"/>
      <c r="BJ110" s="761"/>
      <c r="BK110" s="761"/>
      <c r="BL110" s="761"/>
      <c r="BM110" s="761"/>
      <c r="BN110" s="761"/>
      <c r="BO110" s="761"/>
      <c r="BP110" s="762"/>
      <c r="BQ110" s="814">
        <v>14223145</v>
      </c>
      <c r="BR110" s="815"/>
      <c r="BS110" s="815"/>
      <c r="BT110" s="815"/>
      <c r="BU110" s="815"/>
      <c r="BV110" s="815">
        <v>13149329</v>
      </c>
      <c r="BW110" s="815"/>
      <c r="BX110" s="815"/>
      <c r="BY110" s="815"/>
      <c r="BZ110" s="815"/>
      <c r="CA110" s="815">
        <v>12109377</v>
      </c>
      <c r="CB110" s="815"/>
      <c r="CC110" s="815"/>
      <c r="CD110" s="815"/>
      <c r="CE110" s="815"/>
      <c r="CF110" s="839">
        <v>194.8</v>
      </c>
      <c r="CG110" s="840"/>
      <c r="CH110" s="840"/>
      <c r="CI110" s="840"/>
      <c r="CJ110" s="840"/>
      <c r="CK110" s="863" t="s">
        <v>386</v>
      </c>
      <c r="CL110" s="704"/>
      <c r="CM110" s="813" t="s">
        <v>63</v>
      </c>
      <c r="CN110" s="761"/>
      <c r="CO110" s="761"/>
      <c r="CP110" s="761"/>
      <c r="CQ110" s="761"/>
      <c r="CR110" s="761"/>
      <c r="CS110" s="761"/>
      <c r="CT110" s="761"/>
      <c r="CU110" s="761"/>
      <c r="CV110" s="761"/>
      <c r="CW110" s="761"/>
      <c r="CX110" s="761"/>
      <c r="CY110" s="761"/>
      <c r="CZ110" s="761"/>
      <c r="DA110" s="761"/>
      <c r="DB110" s="761"/>
      <c r="DC110" s="761"/>
      <c r="DD110" s="761"/>
      <c r="DE110" s="761"/>
      <c r="DF110" s="762"/>
      <c r="DG110" s="814" t="s">
        <v>201</v>
      </c>
      <c r="DH110" s="815"/>
      <c r="DI110" s="815"/>
      <c r="DJ110" s="815"/>
      <c r="DK110" s="815"/>
      <c r="DL110" s="815" t="s">
        <v>201</v>
      </c>
      <c r="DM110" s="815"/>
      <c r="DN110" s="815"/>
      <c r="DO110" s="815"/>
      <c r="DP110" s="815"/>
      <c r="DQ110" s="815" t="s">
        <v>201</v>
      </c>
      <c r="DR110" s="815"/>
      <c r="DS110" s="815"/>
      <c r="DT110" s="815"/>
      <c r="DU110" s="815"/>
      <c r="DV110" s="816" t="s">
        <v>201</v>
      </c>
      <c r="DW110" s="816"/>
      <c r="DX110" s="816"/>
      <c r="DY110" s="816"/>
      <c r="DZ110" s="817"/>
    </row>
    <row r="111" spans="1:131" s="48" customFormat="1" ht="26.25" customHeight="1" x14ac:dyDescent="0.15">
      <c r="A111" s="709" t="s">
        <v>456</v>
      </c>
      <c r="B111" s="710"/>
      <c r="C111" s="710"/>
      <c r="D111" s="710"/>
      <c r="E111" s="710"/>
      <c r="F111" s="710"/>
      <c r="G111" s="710"/>
      <c r="H111" s="710"/>
      <c r="I111" s="710"/>
      <c r="J111" s="710"/>
      <c r="K111" s="710"/>
      <c r="L111" s="710"/>
      <c r="M111" s="710"/>
      <c r="N111" s="710"/>
      <c r="O111" s="710"/>
      <c r="P111" s="710"/>
      <c r="Q111" s="710"/>
      <c r="R111" s="710"/>
      <c r="S111" s="710"/>
      <c r="T111" s="710"/>
      <c r="U111" s="710"/>
      <c r="V111" s="710"/>
      <c r="W111" s="710"/>
      <c r="X111" s="710"/>
      <c r="Y111" s="710"/>
      <c r="Z111" s="876"/>
      <c r="AA111" s="714" t="s">
        <v>201</v>
      </c>
      <c r="AB111" s="715"/>
      <c r="AC111" s="715"/>
      <c r="AD111" s="715"/>
      <c r="AE111" s="716"/>
      <c r="AF111" s="717" t="s">
        <v>201</v>
      </c>
      <c r="AG111" s="715"/>
      <c r="AH111" s="715"/>
      <c r="AI111" s="715"/>
      <c r="AJ111" s="716"/>
      <c r="AK111" s="717" t="s">
        <v>201</v>
      </c>
      <c r="AL111" s="715"/>
      <c r="AM111" s="715"/>
      <c r="AN111" s="715"/>
      <c r="AO111" s="716"/>
      <c r="AP111" s="786" t="s">
        <v>201</v>
      </c>
      <c r="AQ111" s="787"/>
      <c r="AR111" s="787"/>
      <c r="AS111" s="787"/>
      <c r="AT111" s="788"/>
      <c r="AU111" s="859"/>
      <c r="AV111" s="860"/>
      <c r="AW111" s="860"/>
      <c r="AX111" s="860"/>
      <c r="AY111" s="860"/>
      <c r="AZ111" s="785" t="s">
        <v>476</v>
      </c>
      <c r="BA111" s="722"/>
      <c r="BB111" s="722"/>
      <c r="BC111" s="722"/>
      <c r="BD111" s="722"/>
      <c r="BE111" s="722"/>
      <c r="BF111" s="722"/>
      <c r="BG111" s="722"/>
      <c r="BH111" s="722"/>
      <c r="BI111" s="722"/>
      <c r="BJ111" s="722"/>
      <c r="BK111" s="722"/>
      <c r="BL111" s="722"/>
      <c r="BM111" s="722"/>
      <c r="BN111" s="722"/>
      <c r="BO111" s="722"/>
      <c r="BP111" s="723"/>
      <c r="BQ111" s="789" t="s">
        <v>201</v>
      </c>
      <c r="BR111" s="790"/>
      <c r="BS111" s="790"/>
      <c r="BT111" s="790"/>
      <c r="BU111" s="790"/>
      <c r="BV111" s="790" t="s">
        <v>201</v>
      </c>
      <c r="BW111" s="790"/>
      <c r="BX111" s="790"/>
      <c r="BY111" s="790"/>
      <c r="BZ111" s="790"/>
      <c r="CA111" s="790" t="s">
        <v>201</v>
      </c>
      <c r="CB111" s="790"/>
      <c r="CC111" s="790"/>
      <c r="CD111" s="790"/>
      <c r="CE111" s="790"/>
      <c r="CF111" s="847" t="s">
        <v>201</v>
      </c>
      <c r="CG111" s="848"/>
      <c r="CH111" s="848"/>
      <c r="CI111" s="848"/>
      <c r="CJ111" s="848"/>
      <c r="CK111" s="864"/>
      <c r="CL111" s="706"/>
      <c r="CM111" s="785" t="s">
        <v>139</v>
      </c>
      <c r="CN111" s="722"/>
      <c r="CO111" s="722"/>
      <c r="CP111" s="722"/>
      <c r="CQ111" s="722"/>
      <c r="CR111" s="722"/>
      <c r="CS111" s="722"/>
      <c r="CT111" s="722"/>
      <c r="CU111" s="722"/>
      <c r="CV111" s="722"/>
      <c r="CW111" s="722"/>
      <c r="CX111" s="722"/>
      <c r="CY111" s="722"/>
      <c r="CZ111" s="722"/>
      <c r="DA111" s="722"/>
      <c r="DB111" s="722"/>
      <c r="DC111" s="722"/>
      <c r="DD111" s="722"/>
      <c r="DE111" s="722"/>
      <c r="DF111" s="723"/>
      <c r="DG111" s="789" t="s">
        <v>201</v>
      </c>
      <c r="DH111" s="790"/>
      <c r="DI111" s="790"/>
      <c r="DJ111" s="790"/>
      <c r="DK111" s="790"/>
      <c r="DL111" s="790" t="s">
        <v>201</v>
      </c>
      <c r="DM111" s="790"/>
      <c r="DN111" s="790"/>
      <c r="DO111" s="790"/>
      <c r="DP111" s="790"/>
      <c r="DQ111" s="790" t="s">
        <v>201</v>
      </c>
      <c r="DR111" s="790"/>
      <c r="DS111" s="790"/>
      <c r="DT111" s="790"/>
      <c r="DU111" s="790"/>
      <c r="DV111" s="791" t="s">
        <v>201</v>
      </c>
      <c r="DW111" s="791"/>
      <c r="DX111" s="791"/>
      <c r="DY111" s="791"/>
      <c r="DZ111" s="792"/>
    </row>
    <row r="112" spans="1:131" s="48" customFormat="1" ht="26.25" customHeight="1" x14ac:dyDescent="0.15">
      <c r="A112" s="693" t="s">
        <v>154</v>
      </c>
      <c r="B112" s="694"/>
      <c r="C112" s="722" t="s">
        <v>478</v>
      </c>
      <c r="D112" s="722"/>
      <c r="E112" s="722"/>
      <c r="F112" s="722"/>
      <c r="G112" s="722"/>
      <c r="H112" s="722"/>
      <c r="I112" s="722"/>
      <c r="J112" s="722"/>
      <c r="K112" s="722"/>
      <c r="L112" s="722"/>
      <c r="M112" s="722"/>
      <c r="N112" s="722"/>
      <c r="O112" s="722"/>
      <c r="P112" s="722"/>
      <c r="Q112" s="722"/>
      <c r="R112" s="722"/>
      <c r="S112" s="722"/>
      <c r="T112" s="722"/>
      <c r="U112" s="722"/>
      <c r="V112" s="722"/>
      <c r="W112" s="722"/>
      <c r="X112" s="722"/>
      <c r="Y112" s="722"/>
      <c r="Z112" s="723"/>
      <c r="AA112" s="714" t="s">
        <v>201</v>
      </c>
      <c r="AB112" s="715"/>
      <c r="AC112" s="715"/>
      <c r="AD112" s="715"/>
      <c r="AE112" s="716"/>
      <c r="AF112" s="717" t="s">
        <v>201</v>
      </c>
      <c r="AG112" s="715"/>
      <c r="AH112" s="715"/>
      <c r="AI112" s="715"/>
      <c r="AJ112" s="716"/>
      <c r="AK112" s="717" t="s">
        <v>201</v>
      </c>
      <c r="AL112" s="715"/>
      <c r="AM112" s="715"/>
      <c r="AN112" s="715"/>
      <c r="AO112" s="716"/>
      <c r="AP112" s="786" t="s">
        <v>201</v>
      </c>
      <c r="AQ112" s="787"/>
      <c r="AR112" s="787"/>
      <c r="AS112" s="787"/>
      <c r="AT112" s="788"/>
      <c r="AU112" s="859"/>
      <c r="AV112" s="860"/>
      <c r="AW112" s="860"/>
      <c r="AX112" s="860"/>
      <c r="AY112" s="860"/>
      <c r="AZ112" s="785" t="s">
        <v>266</v>
      </c>
      <c r="BA112" s="722"/>
      <c r="BB112" s="722"/>
      <c r="BC112" s="722"/>
      <c r="BD112" s="722"/>
      <c r="BE112" s="722"/>
      <c r="BF112" s="722"/>
      <c r="BG112" s="722"/>
      <c r="BH112" s="722"/>
      <c r="BI112" s="722"/>
      <c r="BJ112" s="722"/>
      <c r="BK112" s="722"/>
      <c r="BL112" s="722"/>
      <c r="BM112" s="722"/>
      <c r="BN112" s="722"/>
      <c r="BO112" s="722"/>
      <c r="BP112" s="723"/>
      <c r="BQ112" s="789">
        <v>10039966</v>
      </c>
      <c r="BR112" s="790"/>
      <c r="BS112" s="790"/>
      <c r="BT112" s="790"/>
      <c r="BU112" s="790"/>
      <c r="BV112" s="790">
        <v>9299785</v>
      </c>
      <c r="BW112" s="790"/>
      <c r="BX112" s="790"/>
      <c r="BY112" s="790"/>
      <c r="BZ112" s="790"/>
      <c r="CA112" s="790">
        <v>8869694</v>
      </c>
      <c r="CB112" s="790"/>
      <c r="CC112" s="790"/>
      <c r="CD112" s="790"/>
      <c r="CE112" s="790"/>
      <c r="CF112" s="847">
        <v>142.69999999999999</v>
      </c>
      <c r="CG112" s="848"/>
      <c r="CH112" s="848"/>
      <c r="CI112" s="848"/>
      <c r="CJ112" s="848"/>
      <c r="CK112" s="864"/>
      <c r="CL112" s="706"/>
      <c r="CM112" s="785" t="s">
        <v>396</v>
      </c>
      <c r="CN112" s="722"/>
      <c r="CO112" s="722"/>
      <c r="CP112" s="722"/>
      <c r="CQ112" s="722"/>
      <c r="CR112" s="722"/>
      <c r="CS112" s="722"/>
      <c r="CT112" s="722"/>
      <c r="CU112" s="722"/>
      <c r="CV112" s="722"/>
      <c r="CW112" s="722"/>
      <c r="CX112" s="722"/>
      <c r="CY112" s="722"/>
      <c r="CZ112" s="722"/>
      <c r="DA112" s="722"/>
      <c r="DB112" s="722"/>
      <c r="DC112" s="722"/>
      <c r="DD112" s="722"/>
      <c r="DE112" s="722"/>
      <c r="DF112" s="723"/>
      <c r="DG112" s="789" t="s">
        <v>201</v>
      </c>
      <c r="DH112" s="790"/>
      <c r="DI112" s="790"/>
      <c r="DJ112" s="790"/>
      <c r="DK112" s="790"/>
      <c r="DL112" s="790" t="s">
        <v>201</v>
      </c>
      <c r="DM112" s="790"/>
      <c r="DN112" s="790"/>
      <c r="DO112" s="790"/>
      <c r="DP112" s="790"/>
      <c r="DQ112" s="790" t="s">
        <v>201</v>
      </c>
      <c r="DR112" s="790"/>
      <c r="DS112" s="790"/>
      <c r="DT112" s="790"/>
      <c r="DU112" s="790"/>
      <c r="DV112" s="791" t="s">
        <v>201</v>
      </c>
      <c r="DW112" s="791"/>
      <c r="DX112" s="791"/>
      <c r="DY112" s="791"/>
      <c r="DZ112" s="792"/>
    </row>
    <row r="113" spans="1:130" s="48" customFormat="1" ht="26.25" customHeight="1" x14ac:dyDescent="0.15">
      <c r="A113" s="695"/>
      <c r="B113" s="696"/>
      <c r="C113" s="722" t="s">
        <v>479</v>
      </c>
      <c r="D113" s="722"/>
      <c r="E113" s="722"/>
      <c r="F113" s="722"/>
      <c r="G113" s="722"/>
      <c r="H113" s="722"/>
      <c r="I113" s="722"/>
      <c r="J113" s="722"/>
      <c r="K113" s="722"/>
      <c r="L113" s="722"/>
      <c r="M113" s="722"/>
      <c r="N113" s="722"/>
      <c r="O113" s="722"/>
      <c r="P113" s="722"/>
      <c r="Q113" s="722"/>
      <c r="R113" s="722"/>
      <c r="S113" s="722"/>
      <c r="T113" s="722"/>
      <c r="U113" s="722"/>
      <c r="V113" s="722"/>
      <c r="W113" s="722"/>
      <c r="X113" s="722"/>
      <c r="Y113" s="722"/>
      <c r="Z113" s="723"/>
      <c r="AA113" s="714">
        <v>1063028</v>
      </c>
      <c r="AB113" s="715"/>
      <c r="AC113" s="715"/>
      <c r="AD113" s="715"/>
      <c r="AE113" s="716"/>
      <c r="AF113" s="717">
        <v>1035086</v>
      </c>
      <c r="AG113" s="715"/>
      <c r="AH113" s="715"/>
      <c r="AI113" s="715"/>
      <c r="AJ113" s="716"/>
      <c r="AK113" s="717">
        <v>1016625</v>
      </c>
      <c r="AL113" s="715"/>
      <c r="AM113" s="715"/>
      <c r="AN113" s="715"/>
      <c r="AO113" s="716"/>
      <c r="AP113" s="786">
        <v>16.399999999999999</v>
      </c>
      <c r="AQ113" s="787"/>
      <c r="AR113" s="787"/>
      <c r="AS113" s="787"/>
      <c r="AT113" s="788"/>
      <c r="AU113" s="859"/>
      <c r="AV113" s="860"/>
      <c r="AW113" s="860"/>
      <c r="AX113" s="860"/>
      <c r="AY113" s="860"/>
      <c r="AZ113" s="785" t="s">
        <v>205</v>
      </c>
      <c r="BA113" s="722"/>
      <c r="BB113" s="722"/>
      <c r="BC113" s="722"/>
      <c r="BD113" s="722"/>
      <c r="BE113" s="722"/>
      <c r="BF113" s="722"/>
      <c r="BG113" s="722"/>
      <c r="BH113" s="722"/>
      <c r="BI113" s="722"/>
      <c r="BJ113" s="722"/>
      <c r="BK113" s="722"/>
      <c r="BL113" s="722"/>
      <c r="BM113" s="722"/>
      <c r="BN113" s="722"/>
      <c r="BO113" s="722"/>
      <c r="BP113" s="723"/>
      <c r="BQ113" s="789">
        <v>209139</v>
      </c>
      <c r="BR113" s="790"/>
      <c r="BS113" s="790"/>
      <c r="BT113" s="790"/>
      <c r="BU113" s="790"/>
      <c r="BV113" s="790">
        <v>245371</v>
      </c>
      <c r="BW113" s="790"/>
      <c r="BX113" s="790"/>
      <c r="BY113" s="790"/>
      <c r="BZ113" s="790"/>
      <c r="CA113" s="790">
        <v>256059</v>
      </c>
      <c r="CB113" s="790"/>
      <c r="CC113" s="790"/>
      <c r="CD113" s="790"/>
      <c r="CE113" s="790"/>
      <c r="CF113" s="847">
        <v>4.0999999999999996</v>
      </c>
      <c r="CG113" s="848"/>
      <c r="CH113" s="848"/>
      <c r="CI113" s="848"/>
      <c r="CJ113" s="848"/>
      <c r="CK113" s="864"/>
      <c r="CL113" s="706"/>
      <c r="CM113" s="785" t="s">
        <v>405</v>
      </c>
      <c r="CN113" s="722"/>
      <c r="CO113" s="722"/>
      <c r="CP113" s="722"/>
      <c r="CQ113" s="722"/>
      <c r="CR113" s="722"/>
      <c r="CS113" s="722"/>
      <c r="CT113" s="722"/>
      <c r="CU113" s="722"/>
      <c r="CV113" s="722"/>
      <c r="CW113" s="722"/>
      <c r="CX113" s="722"/>
      <c r="CY113" s="722"/>
      <c r="CZ113" s="722"/>
      <c r="DA113" s="722"/>
      <c r="DB113" s="722"/>
      <c r="DC113" s="722"/>
      <c r="DD113" s="722"/>
      <c r="DE113" s="722"/>
      <c r="DF113" s="723"/>
      <c r="DG113" s="714" t="s">
        <v>201</v>
      </c>
      <c r="DH113" s="715"/>
      <c r="DI113" s="715"/>
      <c r="DJ113" s="715"/>
      <c r="DK113" s="716"/>
      <c r="DL113" s="717" t="s">
        <v>201</v>
      </c>
      <c r="DM113" s="715"/>
      <c r="DN113" s="715"/>
      <c r="DO113" s="715"/>
      <c r="DP113" s="716"/>
      <c r="DQ113" s="717" t="s">
        <v>201</v>
      </c>
      <c r="DR113" s="715"/>
      <c r="DS113" s="715"/>
      <c r="DT113" s="715"/>
      <c r="DU113" s="716"/>
      <c r="DV113" s="786" t="s">
        <v>201</v>
      </c>
      <c r="DW113" s="787"/>
      <c r="DX113" s="787"/>
      <c r="DY113" s="787"/>
      <c r="DZ113" s="788"/>
    </row>
    <row r="114" spans="1:130" s="48" customFormat="1" ht="26.25" customHeight="1" x14ac:dyDescent="0.15">
      <c r="A114" s="695"/>
      <c r="B114" s="696"/>
      <c r="C114" s="722" t="s">
        <v>481</v>
      </c>
      <c r="D114" s="722"/>
      <c r="E114" s="722"/>
      <c r="F114" s="722"/>
      <c r="G114" s="722"/>
      <c r="H114" s="722"/>
      <c r="I114" s="722"/>
      <c r="J114" s="722"/>
      <c r="K114" s="722"/>
      <c r="L114" s="722"/>
      <c r="M114" s="722"/>
      <c r="N114" s="722"/>
      <c r="O114" s="722"/>
      <c r="P114" s="722"/>
      <c r="Q114" s="722"/>
      <c r="R114" s="722"/>
      <c r="S114" s="722"/>
      <c r="T114" s="722"/>
      <c r="U114" s="722"/>
      <c r="V114" s="722"/>
      <c r="W114" s="722"/>
      <c r="X114" s="722"/>
      <c r="Y114" s="722"/>
      <c r="Z114" s="723"/>
      <c r="AA114" s="714">
        <v>26557</v>
      </c>
      <c r="AB114" s="715"/>
      <c r="AC114" s="715"/>
      <c r="AD114" s="715"/>
      <c r="AE114" s="716"/>
      <c r="AF114" s="717">
        <v>27062</v>
      </c>
      <c r="AG114" s="715"/>
      <c r="AH114" s="715"/>
      <c r="AI114" s="715"/>
      <c r="AJ114" s="716"/>
      <c r="AK114" s="717">
        <v>38907</v>
      </c>
      <c r="AL114" s="715"/>
      <c r="AM114" s="715"/>
      <c r="AN114" s="715"/>
      <c r="AO114" s="716"/>
      <c r="AP114" s="786">
        <v>0.6</v>
      </c>
      <c r="AQ114" s="787"/>
      <c r="AR114" s="787"/>
      <c r="AS114" s="787"/>
      <c r="AT114" s="788"/>
      <c r="AU114" s="859"/>
      <c r="AV114" s="860"/>
      <c r="AW114" s="860"/>
      <c r="AX114" s="860"/>
      <c r="AY114" s="860"/>
      <c r="AZ114" s="785" t="s">
        <v>482</v>
      </c>
      <c r="BA114" s="722"/>
      <c r="BB114" s="722"/>
      <c r="BC114" s="722"/>
      <c r="BD114" s="722"/>
      <c r="BE114" s="722"/>
      <c r="BF114" s="722"/>
      <c r="BG114" s="722"/>
      <c r="BH114" s="722"/>
      <c r="BI114" s="722"/>
      <c r="BJ114" s="722"/>
      <c r="BK114" s="722"/>
      <c r="BL114" s="722"/>
      <c r="BM114" s="722"/>
      <c r="BN114" s="722"/>
      <c r="BO114" s="722"/>
      <c r="BP114" s="723"/>
      <c r="BQ114" s="789">
        <v>1441250</v>
      </c>
      <c r="BR114" s="790"/>
      <c r="BS114" s="790"/>
      <c r="BT114" s="790"/>
      <c r="BU114" s="790"/>
      <c r="BV114" s="790">
        <v>1524050</v>
      </c>
      <c r="BW114" s="790"/>
      <c r="BX114" s="790"/>
      <c r="BY114" s="790"/>
      <c r="BZ114" s="790"/>
      <c r="CA114" s="790">
        <v>1567097</v>
      </c>
      <c r="CB114" s="790"/>
      <c r="CC114" s="790"/>
      <c r="CD114" s="790"/>
      <c r="CE114" s="790"/>
      <c r="CF114" s="847">
        <v>25.2</v>
      </c>
      <c r="CG114" s="848"/>
      <c r="CH114" s="848"/>
      <c r="CI114" s="848"/>
      <c r="CJ114" s="848"/>
      <c r="CK114" s="864"/>
      <c r="CL114" s="706"/>
      <c r="CM114" s="785" t="s">
        <v>151</v>
      </c>
      <c r="CN114" s="722"/>
      <c r="CO114" s="722"/>
      <c r="CP114" s="722"/>
      <c r="CQ114" s="722"/>
      <c r="CR114" s="722"/>
      <c r="CS114" s="722"/>
      <c r="CT114" s="722"/>
      <c r="CU114" s="722"/>
      <c r="CV114" s="722"/>
      <c r="CW114" s="722"/>
      <c r="CX114" s="722"/>
      <c r="CY114" s="722"/>
      <c r="CZ114" s="722"/>
      <c r="DA114" s="722"/>
      <c r="DB114" s="722"/>
      <c r="DC114" s="722"/>
      <c r="DD114" s="722"/>
      <c r="DE114" s="722"/>
      <c r="DF114" s="723"/>
      <c r="DG114" s="714" t="s">
        <v>201</v>
      </c>
      <c r="DH114" s="715"/>
      <c r="DI114" s="715"/>
      <c r="DJ114" s="715"/>
      <c r="DK114" s="716"/>
      <c r="DL114" s="717" t="s">
        <v>201</v>
      </c>
      <c r="DM114" s="715"/>
      <c r="DN114" s="715"/>
      <c r="DO114" s="715"/>
      <c r="DP114" s="716"/>
      <c r="DQ114" s="717" t="s">
        <v>201</v>
      </c>
      <c r="DR114" s="715"/>
      <c r="DS114" s="715"/>
      <c r="DT114" s="715"/>
      <c r="DU114" s="716"/>
      <c r="DV114" s="786" t="s">
        <v>201</v>
      </c>
      <c r="DW114" s="787"/>
      <c r="DX114" s="787"/>
      <c r="DY114" s="787"/>
      <c r="DZ114" s="788"/>
    </row>
    <row r="115" spans="1:130" s="48" customFormat="1" ht="26.25" customHeight="1" x14ac:dyDescent="0.15">
      <c r="A115" s="695"/>
      <c r="B115" s="696"/>
      <c r="C115" s="722" t="s">
        <v>373</v>
      </c>
      <c r="D115" s="722"/>
      <c r="E115" s="722"/>
      <c r="F115" s="722"/>
      <c r="G115" s="722"/>
      <c r="H115" s="722"/>
      <c r="I115" s="722"/>
      <c r="J115" s="722"/>
      <c r="K115" s="722"/>
      <c r="L115" s="722"/>
      <c r="M115" s="722"/>
      <c r="N115" s="722"/>
      <c r="O115" s="722"/>
      <c r="P115" s="722"/>
      <c r="Q115" s="722"/>
      <c r="R115" s="722"/>
      <c r="S115" s="722"/>
      <c r="T115" s="722"/>
      <c r="U115" s="722"/>
      <c r="V115" s="722"/>
      <c r="W115" s="722"/>
      <c r="X115" s="722"/>
      <c r="Y115" s="722"/>
      <c r="Z115" s="723"/>
      <c r="AA115" s="714">
        <v>130</v>
      </c>
      <c r="AB115" s="715"/>
      <c r="AC115" s="715"/>
      <c r="AD115" s="715"/>
      <c r="AE115" s="716"/>
      <c r="AF115" s="717" t="s">
        <v>201</v>
      </c>
      <c r="AG115" s="715"/>
      <c r="AH115" s="715"/>
      <c r="AI115" s="715"/>
      <c r="AJ115" s="716"/>
      <c r="AK115" s="717" t="s">
        <v>201</v>
      </c>
      <c r="AL115" s="715"/>
      <c r="AM115" s="715"/>
      <c r="AN115" s="715"/>
      <c r="AO115" s="716"/>
      <c r="AP115" s="786" t="s">
        <v>201</v>
      </c>
      <c r="AQ115" s="787"/>
      <c r="AR115" s="787"/>
      <c r="AS115" s="787"/>
      <c r="AT115" s="788"/>
      <c r="AU115" s="859"/>
      <c r="AV115" s="860"/>
      <c r="AW115" s="860"/>
      <c r="AX115" s="860"/>
      <c r="AY115" s="860"/>
      <c r="AZ115" s="785" t="s">
        <v>343</v>
      </c>
      <c r="BA115" s="722"/>
      <c r="BB115" s="722"/>
      <c r="BC115" s="722"/>
      <c r="BD115" s="722"/>
      <c r="BE115" s="722"/>
      <c r="BF115" s="722"/>
      <c r="BG115" s="722"/>
      <c r="BH115" s="722"/>
      <c r="BI115" s="722"/>
      <c r="BJ115" s="722"/>
      <c r="BK115" s="722"/>
      <c r="BL115" s="722"/>
      <c r="BM115" s="722"/>
      <c r="BN115" s="722"/>
      <c r="BO115" s="722"/>
      <c r="BP115" s="723"/>
      <c r="BQ115" s="789" t="s">
        <v>201</v>
      </c>
      <c r="BR115" s="790"/>
      <c r="BS115" s="790"/>
      <c r="BT115" s="790"/>
      <c r="BU115" s="790"/>
      <c r="BV115" s="790" t="s">
        <v>201</v>
      </c>
      <c r="BW115" s="790"/>
      <c r="BX115" s="790"/>
      <c r="BY115" s="790"/>
      <c r="BZ115" s="790"/>
      <c r="CA115" s="790" t="s">
        <v>201</v>
      </c>
      <c r="CB115" s="790"/>
      <c r="CC115" s="790"/>
      <c r="CD115" s="790"/>
      <c r="CE115" s="790"/>
      <c r="CF115" s="847" t="s">
        <v>201</v>
      </c>
      <c r="CG115" s="848"/>
      <c r="CH115" s="848"/>
      <c r="CI115" s="848"/>
      <c r="CJ115" s="848"/>
      <c r="CK115" s="864"/>
      <c r="CL115" s="706"/>
      <c r="CM115" s="785" t="s">
        <v>33</v>
      </c>
      <c r="CN115" s="722"/>
      <c r="CO115" s="722"/>
      <c r="CP115" s="722"/>
      <c r="CQ115" s="722"/>
      <c r="CR115" s="722"/>
      <c r="CS115" s="722"/>
      <c r="CT115" s="722"/>
      <c r="CU115" s="722"/>
      <c r="CV115" s="722"/>
      <c r="CW115" s="722"/>
      <c r="CX115" s="722"/>
      <c r="CY115" s="722"/>
      <c r="CZ115" s="722"/>
      <c r="DA115" s="722"/>
      <c r="DB115" s="722"/>
      <c r="DC115" s="722"/>
      <c r="DD115" s="722"/>
      <c r="DE115" s="722"/>
      <c r="DF115" s="723"/>
      <c r="DG115" s="714" t="s">
        <v>201</v>
      </c>
      <c r="DH115" s="715"/>
      <c r="DI115" s="715"/>
      <c r="DJ115" s="715"/>
      <c r="DK115" s="716"/>
      <c r="DL115" s="717" t="s">
        <v>201</v>
      </c>
      <c r="DM115" s="715"/>
      <c r="DN115" s="715"/>
      <c r="DO115" s="715"/>
      <c r="DP115" s="716"/>
      <c r="DQ115" s="717" t="s">
        <v>201</v>
      </c>
      <c r="DR115" s="715"/>
      <c r="DS115" s="715"/>
      <c r="DT115" s="715"/>
      <c r="DU115" s="716"/>
      <c r="DV115" s="786" t="s">
        <v>201</v>
      </c>
      <c r="DW115" s="787"/>
      <c r="DX115" s="787"/>
      <c r="DY115" s="787"/>
      <c r="DZ115" s="788"/>
    </row>
    <row r="116" spans="1:130" s="48" customFormat="1" ht="26.25" customHeight="1" x14ac:dyDescent="0.15">
      <c r="A116" s="697"/>
      <c r="B116" s="698"/>
      <c r="C116" s="794" t="s">
        <v>1</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14" t="s">
        <v>201</v>
      </c>
      <c r="AB116" s="715"/>
      <c r="AC116" s="715"/>
      <c r="AD116" s="715"/>
      <c r="AE116" s="716"/>
      <c r="AF116" s="717" t="s">
        <v>201</v>
      </c>
      <c r="AG116" s="715"/>
      <c r="AH116" s="715"/>
      <c r="AI116" s="715"/>
      <c r="AJ116" s="716"/>
      <c r="AK116" s="717" t="s">
        <v>201</v>
      </c>
      <c r="AL116" s="715"/>
      <c r="AM116" s="715"/>
      <c r="AN116" s="715"/>
      <c r="AO116" s="716"/>
      <c r="AP116" s="786" t="s">
        <v>201</v>
      </c>
      <c r="AQ116" s="787"/>
      <c r="AR116" s="787"/>
      <c r="AS116" s="787"/>
      <c r="AT116" s="788"/>
      <c r="AU116" s="859"/>
      <c r="AV116" s="860"/>
      <c r="AW116" s="860"/>
      <c r="AX116" s="860"/>
      <c r="AY116" s="860"/>
      <c r="AZ116" s="866" t="s">
        <v>223</v>
      </c>
      <c r="BA116" s="867"/>
      <c r="BB116" s="867"/>
      <c r="BC116" s="867"/>
      <c r="BD116" s="867"/>
      <c r="BE116" s="867"/>
      <c r="BF116" s="867"/>
      <c r="BG116" s="867"/>
      <c r="BH116" s="867"/>
      <c r="BI116" s="867"/>
      <c r="BJ116" s="867"/>
      <c r="BK116" s="867"/>
      <c r="BL116" s="867"/>
      <c r="BM116" s="867"/>
      <c r="BN116" s="867"/>
      <c r="BO116" s="867"/>
      <c r="BP116" s="868"/>
      <c r="BQ116" s="789" t="s">
        <v>201</v>
      </c>
      <c r="BR116" s="790"/>
      <c r="BS116" s="790"/>
      <c r="BT116" s="790"/>
      <c r="BU116" s="790"/>
      <c r="BV116" s="790" t="s">
        <v>201</v>
      </c>
      <c r="BW116" s="790"/>
      <c r="BX116" s="790"/>
      <c r="BY116" s="790"/>
      <c r="BZ116" s="790"/>
      <c r="CA116" s="790" t="s">
        <v>201</v>
      </c>
      <c r="CB116" s="790"/>
      <c r="CC116" s="790"/>
      <c r="CD116" s="790"/>
      <c r="CE116" s="790"/>
      <c r="CF116" s="847" t="s">
        <v>201</v>
      </c>
      <c r="CG116" s="848"/>
      <c r="CH116" s="848"/>
      <c r="CI116" s="848"/>
      <c r="CJ116" s="848"/>
      <c r="CK116" s="864"/>
      <c r="CL116" s="706"/>
      <c r="CM116" s="785" t="s">
        <v>11</v>
      </c>
      <c r="CN116" s="722"/>
      <c r="CO116" s="722"/>
      <c r="CP116" s="722"/>
      <c r="CQ116" s="722"/>
      <c r="CR116" s="722"/>
      <c r="CS116" s="722"/>
      <c r="CT116" s="722"/>
      <c r="CU116" s="722"/>
      <c r="CV116" s="722"/>
      <c r="CW116" s="722"/>
      <c r="CX116" s="722"/>
      <c r="CY116" s="722"/>
      <c r="CZ116" s="722"/>
      <c r="DA116" s="722"/>
      <c r="DB116" s="722"/>
      <c r="DC116" s="722"/>
      <c r="DD116" s="722"/>
      <c r="DE116" s="722"/>
      <c r="DF116" s="723"/>
      <c r="DG116" s="714" t="s">
        <v>201</v>
      </c>
      <c r="DH116" s="715"/>
      <c r="DI116" s="715"/>
      <c r="DJ116" s="715"/>
      <c r="DK116" s="716"/>
      <c r="DL116" s="717" t="s">
        <v>201</v>
      </c>
      <c r="DM116" s="715"/>
      <c r="DN116" s="715"/>
      <c r="DO116" s="715"/>
      <c r="DP116" s="716"/>
      <c r="DQ116" s="717" t="s">
        <v>201</v>
      </c>
      <c r="DR116" s="715"/>
      <c r="DS116" s="715"/>
      <c r="DT116" s="715"/>
      <c r="DU116" s="716"/>
      <c r="DV116" s="786" t="s">
        <v>201</v>
      </c>
      <c r="DW116" s="787"/>
      <c r="DX116" s="787"/>
      <c r="DY116" s="787"/>
      <c r="DZ116" s="788"/>
    </row>
    <row r="117" spans="1:130" s="48" customFormat="1" ht="26.25" customHeight="1" x14ac:dyDescent="0.15">
      <c r="A117" s="849" t="s">
        <v>271</v>
      </c>
      <c r="B117" s="850"/>
      <c r="C117" s="850"/>
      <c r="D117" s="850"/>
      <c r="E117" s="850"/>
      <c r="F117" s="850"/>
      <c r="G117" s="850"/>
      <c r="H117" s="850"/>
      <c r="I117" s="850"/>
      <c r="J117" s="850"/>
      <c r="K117" s="850"/>
      <c r="L117" s="850"/>
      <c r="M117" s="850"/>
      <c r="N117" s="850"/>
      <c r="O117" s="850"/>
      <c r="P117" s="850"/>
      <c r="Q117" s="850"/>
      <c r="R117" s="850"/>
      <c r="S117" s="850"/>
      <c r="T117" s="850"/>
      <c r="U117" s="850"/>
      <c r="V117" s="850"/>
      <c r="W117" s="850"/>
      <c r="X117" s="850"/>
      <c r="Y117" s="826" t="s">
        <v>324</v>
      </c>
      <c r="Z117" s="851"/>
      <c r="AA117" s="869">
        <v>2773688</v>
      </c>
      <c r="AB117" s="870"/>
      <c r="AC117" s="870"/>
      <c r="AD117" s="870"/>
      <c r="AE117" s="871"/>
      <c r="AF117" s="872">
        <v>2719591</v>
      </c>
      <c r="AG117" s="870"/>
      <c r="AH117" s="870"/>
      <c r="AI117" s="870"/>
      <c r="AJ117" s="871"/>
      <c r="AK117" s="872">
        <v>2678312</v>
      </c>
      <c r="AL117" s="870"/>
      <c r="AM117" s="870"/>
      <c r="AN117" s="870"/>
      <c r="AO117" s="871"/>
      <c r="AP117" s="873"/>
      <c r="AQ117" s="874"/>
      <c r="AR117" s="874"/>
      <c r="AS117" s="874"/>
      <c r="AT117" s="875"/>
      <c r="AU117" s="859"/>
      <c r="AV117" s="860"/>
      <c r="AW117" s="860"/>
      <c r="AX117" s="860"/>
      <c r="AY117" s="860"/>
      <c r="AZ117" s="844" t="s">
        <v>360</v>
      </c>
      <c r="BA117" s="845"/>
      <c r="BB117" s="845"/>
      <c r="BC117" s="845"/>
      <c r="BD117" s="845"/>
      <c r="BE117" s="845"/>
      <c r="BF117" s="845"/>
      <c r="BG117" s="845"/>
      <c r="BH117" s="845"/>
      <c r="BI117" s="845"/>
      <c r="BJ117" s="845"/>
      <c r="BK117" s="845"/>
      <c r="BL117" s="845"/>
      <c r="BM117" s="845"/>
      <c r="BN117" s="845"/>
      <c r="BO117" s="845"/>
      <c r="BP117" s="846"/>
      <c r="BQ117" s="789" t="s">
        <v>201</v>
      </c>
      <c r="BR117" s="790"/>
      <c r="BS117" s="790"/>
      <c r="BT117" s="790"/>
      <c r="BU117" s="790"/>
      <c r="BV117" s="790" t="s">
        <v>201</v>
      </c>
      <c r="BW117" s="790"/>
      <c r="BX117" s="790"/>
      <c r="BY117" s="790"/>
      <c r="BZ117" s="790"/>
      <c r="CA117" s="790" t="s">
        <v>201</v>
      </c>
      <c r="CB117" s="790"/>
      <c r="CC117" s="790"/>
      <c r="CD117" s="790"/>
      <c r="CE117" s="790"/>
      <c r="CF117" s="847" t="s">
        <v>201</v>
      </c>
      <c r="CG117" s="848"/>
      <c r="CH117" s="848"/>
      <c r="CI117" s="848"/>
      <c r="CJ117" s="848"/>
      <c r="CK117" s="864"/>
      <c r="CL117" s="706"/>
      <c r="CM117" s="785" t="s">
        <v>339</v>
      </c>
      <c r="CN117" s="722"/>
      <c r="CO117" s="722"/>
      <c r="CP117" s="722"/>
      <c r="CQ117" s="722"/>
      <c r="CR117" s="722"/>
      <c r="CS117" s="722"/>
      <c r="CT117" s="722"/>
      <c r="CU117" s="722"/>
      <c r="CV117" s="722"/>
      <c r="CW117" s="722"/>
      <c r="CX117" s="722"/>
      <c r="CY117" s="722"/>
      <c r="CZ117" s="722"/>
      <c r="DA117" s="722"/>
      <c r="DB117" s="722"/>
      <c r="DC117" s="722"/>
      <c r="DD117" s="722"/>
      <c r="DE117" s="722"/>
      <c r="DF117" s="723"/>
      <c r="DG117" s="714" t="s">
        <v>201</v>
      </c>
      <c r="DH117" s="715"/>
      <c r="DI117" s="715"/>
      <c r="DJ117" s="715"/>
      <c r="DK117" s="716"/>
      <c r="DL117" s="717" t="s">
        <v>201</v>
      </c>
      <c r="DM117" s="715"/>
      <c r="DN117" s="715"/>
      <c r="DO117" s="715"/>
      <c r="DP117" s="716"/>
      <c r="DQ117" s="717" t="s">
        <v>201</v>
      </c>
      <c r="DR117" s="715"/>
      <c r="DS117" s="715"/>
      <c r="DT117" s="715"/>
      <c r="DU117" s="716"/>
      <c r="DV117" s="786" t="s">
        <v>201</v>
      </c>
      <c r="DW117" s="787"/>
      <c r="DX117" s="787"/>
      <c r="DY117" s="787"/>
      <c r="DZ117" s="788"/>
    </row>
    <row r="118" spans="1:130" s="48" customFormat="1" ht="26.25" customHeight="1" x14ac:dyDescent="0.15">
      <c r="A118" s="849" t="s">
        <v>98</v>
      </c>
      <c r="B118" s="850"/>
      <c r="C118" s="850"/>
      <c r="D118" s="850"/>
      <c r="E118" s="850"/>
      <c r="F118" s="850"/>
      <c r="G118" s="850"/>
      <c r="H118" s="850"/>
      <c r="I118" s="850"/>
      <c r="J118" s="850"/>
      <c r="K118" s="850"/>
      <c r="L118" s="850"/>
      <c r="M118" s="850"/>
      <c r="N118" s="850"/>
      <c r="O118" s="850"/>
      <c r="P118" s="850"/>
      <c r="Q118" s="850"/>
      <c r="R118" s="850"/>
      <c r="S118" s="850"/>
      <c r="T118" s="850"/>
      <c r="U118" s="850"/>
      <c r="V118" s="850"/>
      <c r="W118" s="850"/>
      <c r="X118" s="850"/>
      <c r="Y118" s="850"/>
      <c r="Z118" s="851"/>
      <c r="AA118" s="852" t="s">
        <v>472</v>
      </c>
      <c r="AB118" s="850"/>
      <c r="AC118" s="850"/>
      <c r="AD118" s="850"/>
      <c r="AE118" s="851"/>
      <c r="AF118" s="852" t="s">
        <v>473</v>
      </c>
      <c r="AG118" s="850"/>
      <c r="AH118" s="850"/>
      <c r="AI118" s="850"/>
      <c r="AJ118" s="851"/>
      <c r="AK118" s="852" t="s">
        <v>391</v>
      </c>
      <c r="AL118" s="850"/>
      <c r="AM118" s="850"/>
      <c r="AN118" s="850"/>
      <c r="AO118" s="851"/>
      <c r="AP118" s="852" t="s">
        <v>474</v>
      </c>
      <c r="AQ118" s="850"/>
      <c r="AR118" s="850"/>
      <c r="AS118" s="850"/>
      <c r="AT118" s="853"/>
      <c r="AU118" s="859"/>
      <c r="AV118" s="860"/>
      <c r="AW118" s="860"/>
      <c r="AX118" s="860"/>
      <c r="AY118" s="860"/>
      <c r="AZ118" s="793" t="s">
        <v>483</v>
      </c>
      <c r="BA118" s="794"/>
      <c r="BB118" s="794"/>
      <c r="BC118" s="794"/>
      <c r="BD118" s="794"/>
      <c r="BE118" s="794"/>
      <c r="BF118" s="794"/>
      <c r="BG118" s="794"/>
      <c r="BH118" s="794"/>
      <c r="BI118" s="794"/>
      <c r="BJ118" s="794"/>
      <c r="BK118" s="794"/>
      <c r="BL118" s="794"/>
      <c r="BM118" s="794"/>
      <c r="BN118" s="794"/>
      <c r="BO118" s="794"/>
      <c r="BP118" s="795"/>
      <c r="BQ118" s="822" t="s">
        <v>201</v>
      </c>
      <c r="BR118" s="823"/>
      <c r="BS118" s="823"/>
      <c r="BT118" s="823"/>
      <c r="BU118" s="823"/>
      <c r="BV118" s="823" t="s">
        <v>201</v>
      </c>
      <c r="BW118" s="823"/>
      <c r="BX118" s="823"/>
      <c r="BY118" s="823"/>
      <c r="BZ118" s="823"/>
      <c r="CA118" s="823" t="s">
        <v>201</v>
      </c>
      <c r="CB118" s="823"/>
      <c r="CC118" s="823"/>
      <c r="CD118" s="823"/>
      <c r="CE118" s="823"/>
      <c r="CF118" s="847" t="s">
        <v>201</v>
      </c>
      <c r="CG118" s="848"/>
      <c r="CH118" s="848"/>
      <c r="CI118" s="848"/>
      <c r="CJ118" s="848"/>
      <c r="CK118" s="864"/>
      <c r="CL118" s="706"/>
      <c r="CM118" s="785" t="s">
        <v>484</v>
      </c>
      <c r="CN118" s="722"/>
      <c r="CO118" s="722"/>
      <c r="CP118" s="722"/>
      <c r="CQ118" s="722"/>
      <c r="CR118" s="722"/>
      <c r="CS118" s="722"/>
      <c r="CT118" s="722"/>
      <c r="CU118" s="722"/>
      <c r="CV118" s="722"/>
      <c r="CW118" s="722"/>
      <c r="CX118" s="722"/>
      <c r="CY118" s="722"/>
      <c r="CZ118" s="722"/>
      <c r="DA118" s="722"/>
      <c r="DB118" s="722"/>
      <c r="DC118" s="722"/>
      <c r="DD118" s="722"/>
      <c r="DE118" s="722"/>
      <c r="DF118" s="723"/>
      <c r="DG118" s="714" t="s">
        <v>201</v>
      </c>
      <c r="DH118" s="715"/>
      <c r="DI118" s="715"/>
      <c r="DJ118" s="715"/>
      <c r="DK118" s="716"/>
      <c r="DL118" s="717" t="s">
        <v>201</v>
      </c>
      <c r="DM118" s="715"/>
      <c r="DN118" s="715"/>
      <c r="DO118" s="715"/>
      <c r="DP118" s="716"/>
      <c r="DQ118" s="717" t="s">
        <v>201</v>
      </c>
      <c r="DR118" s="715"/>
      <c r="DS118" s="715"/>
      <c r="DT118" s="715"/>
      <c r="DU118" s="716"/>
      <c r="DV118" s="786" t="s">
        <v>201</v>
      </c>
      <c r="DW118" s="787"/>
      <c r="DX118" s="787"/>
      <c r="DY118" s="787"/>
      <c r="DZ118" s="788"/>
    </row>
    <row r="119" spans="1:130" s="48" customFormat="1" ht="26.25" customHeight="1" x14ac:dyDescent="0.15">
      <c r="A119" s="703" t="s">
        <v>386</v>
      </c>
      <c r="B119" s="704"/>
      <c r="C119" s="813" t="s">
        <v>63</v>
      </c>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c r="Z119" s="762"/>
      <c r="AA119" s="753" t="s">
        <v>201</v>
      </c>
      <c r="AB119" s="754"/>
      <c r="AC119" s="754"/>
      <c r="AD119" s="754"/>
      <c r="AE119" s="755"/>
      <c r="AF119" s="756" t="s">
        <v>201</v>
      </c>
      <c r="AG119" s="754"/>
      <c r="AH119" s="754"/>
      <c r="AI119" s="754"/>
      <c r="AJ119" s="755"/>
      <c r="AK119" s="756" t="s">
        <v>201</v>
      </c>
      <c r="AL119" s="754"/>
      <c r="AM119" s="754"/>
      <c r="AN119" s="754"/>
      <c r="AO119" s="755"/>
      <c r="AP119" s="854" t="s">
        <v>201</v>
      </c>
      <c r="AQ119" s="855"/>
      <c r="AR119" s="855"/>
      <c r="AS119" s="855"/>
      <c r="AT119" s="856"/>
      <c r="AU119" s="861"/>
      <c r="AV119" s="862"/>
      <c r="AW119" s="862"/>
      <c r="AX119" s="862"/>
      <c r="AY119" s="862"/>
      <c r="AZ119" s="69" t="s">
        <v>271</v>
      </c>
      <c r="BA119" s="69"/>
      <c r="BB119" s="69"/>
      <c r="BC119" s="69"/>
      <c r="BD119" s="69"/>
      <c r="BE119" s="69"/>
      <c r="BF119" s="69"/>
      <c r="BG119" s="69"/>
      <c r="BH119" s="69"/>
      <c r="BI119" s="69"/>
      <c r="BJ119" s="69"/>
      <c r="BK119" s="69"/>
      <c r="BL119" s="69"/>
      <c r="BM119" s="69"/>
      <c r="BN119" s="69"/>
      <c r="BO119" s="826" t="s">
        <v>170</v>
      </c>
      <c r="BP119" s="827"/>
      <c r="BQ119" s="822">
        <v>25913500</v>
      </c>
      <c r="BR119" s="823"/>
      <c r="BS119" s="823"/>
      <c r="BT119" s="823"/>
      <c r="BU119" s="823"/>
      <c r="BV119" s="823">
        <v>24218535</v>
      </c>
      <c r="BW119" s="823"/>
      <c r="BX119" s="823"/>
      <c r="BY119" s="823"/>
      <c r="BZ119" s="823"/>
      <c r="CA119" s="823">
        <v>22802227</v>
      </c>
      <c r="CB119" s="823"/>
      <c r="CC119" s="823"/>
      <c r="CD119" s="823"/>
      <c r="CE119" s="823"/>
      <c r="CF119" s="680"/>
      <c r="CG119" s="681"/>
      <c r="CH119" s="681"/>
      <c r="CI119" s="681"/>
      <c r="CJ119" s="830"/>
      <c r="CK119" s="865"/>
      <c r="CL119" s="708"/>
      <c r="CM119" s="793" t="s">
        <v>485</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3" t="s">
        <v>201</v>
      </c>
      <c r="DH119" s="734"/>
      <c r="DI119" s="734"/>
      <c r="DJ119" s="734"/>
      <c r="DK119" s="735"/>
      <c r="DL119" s="736" t="s">
        <v>201</v>
      </c>
      <c r="DM119" s="734"/>
      <c r="DN119" s="734"/>
      <c r="DO119" s="734"/>
      <c r="DP119" s="735"/>
      <c r="DQ119" s="736" t="s">
        <v>201</v>
      </c>
      <c r="DR119" s="734"/>
      <c r="DS119" s="734"/>
      <c r="DT119" s="734"/>
      <c r="DU119" s="735"/>
      <c r="DV119" s="810" t="s">
        <v>201</v>
      </c>
      <c r="DW119" s="811"/>
      <c r="DX119" s="811"/>
      <c r="DY119" s="811"/>
      <c r="DZ119" s="812"/>
    </row>
    <row r="120" spans="1:130" s="48" customFormat="1" ht="26.25" customHeight="1" x14ac:dyDescent="0.15">
      <c r="A120" s="705"/>
      <c r="B120" s="706"/>
      <c r="C120" s="785" t="s">
        <v>139</v>
      </c>
      <c r="D120" s="722"/>
      <c r="E120" s="722"/>
      <c r="F120" s="722"/>
      <c r="G120" s="722"/>
      <c r="H120" s="722"/>
      <c r="I120" s="722"/>
      <c r="J120" s="722"/>
      <c r="K120" s="722"/>
      <c r="L120" s="722"/>
      <c r="M120" s="722"/>
      <c r="N120" s="722"/>
      <c r="O120" s="722"/>
      <c r="P120" s="722"/>
      <c r="Q120" s="722"/>
      <c r="R120" s="722"/>
      <c r="S120" s="722"/>
      <c r="T120" s="722"/>
      <c r="U120" s="722"/>
      <c r="V120" s="722"/>
      <c r="W120" s="722"/>
      <c r="X120" s="722"/>
      <c r="Y120" s="722"/>
      <c r="Z120" s="723"/>
      <c r="AA120" s="714" t="s">
        <v>201</v>
      </c>
      <c r="AB120" s="715"/>
      <c r="AC120" s="715"/>
      <c r="AD120" s="715"/>
      <c r="AE120" s="716"/>
      <c r="AF120" s="717" t="s">
        <v>201</v>
      </c>
      <c r="AG120" s="715"/>
      <c r="AH120" s="715"/>
      <c r="AI120" s="715"/>
      <c r="AJ120" s="716"/>
      <c r="AK120" s="717" t="s">
        <v>201</v>
      </c>
      <c r="AL120" s="715"/>
      <c r="AM120" s="715"/>
      <c r="AN120" s="715"/>
      <c r="AO120" s="716"/>
      <c r="AP120" s="786" t="s">
        <v>201</v>
      </c>
      <c r="AQ120" s="787"/>
      <c r="AR120" s="787"/>
      <c r="AS120" s="787"/>
      <c r="AT120" s="788"/>
      <c r="AU120" s="831" t="s">
        <v>477</v>
      </c>
      <c r="AV120" s="832"/>
      <c r="AW120" s="832"/>
      <c r="AX120" s="832"/>
      <c r="AY120" s="833"/>
      <c r="AZ120" s="813" t="s">
        <v>215</v>
      </c>
      <c r="BA120" s="761"/>
      <c r="BB120" s="761"/>
      <c r="BC120" s="761"/>
      <c r="BD120" s="761"/>
      <c r="BE120" s="761"/>
      <c r="BF120" s="761"/>
      <c r="BG120" s="761"/>
      <c r="BH120" s="761"/>
      <c r="BI120" s="761"/>
      <c r="BJ120" s="761"/>
      <c r="BK120" s="761"/>
      <c r="BL120" s="761"/>
      <c r="BM120" s="761"/>
      <c r="BN120" s="761"/>
      <c r="BO120" s="761"/>
      <c r="BP120" s="762"/>
      <c r="BQ120" s="814">
        <v>2982040</v>
      </c>
      <c r="BR120" s="815"/>
      <c r="BS120" s="815"/>
      <c r="BT120" s="815"/>
      <c r="BU120" s="815"/>
      <c r="BV120" s="815">
        <v>3034165</v>
      </c>
      <c r="BW120" s="815"/>
      <c r="BX120" s="815"/>
      <c r="BY120" s="815"/>
      <c r="BZ120" s="815"/>
      <c r="CA120" s="815">
        <v>2952833</v>
      </c>
      <c r="CB120" s="815"/>
      <c r="CC120" s="815"/>
      <c r="CD120" s="815"/>
      <c r="CE120" s="815"/>
      <c r="CF120" s="839">
        <v>47.5</v>
      </c>
      <c r="CG120" s="840"/>
      <c r="CH120" s="840"/>
      <c r="CI120" s="840"/>
      <c r="CJ120" s="840"/>
      <c r="CK120" s="818" t="s">
        <v>267</v>
      </c>
      <c r="CL120" s="777"/>
      <c r="CM120" s="777"/>
      <c r="CN120" s="777"/>
      <c r="CO120" s="778"/>
      <c r="CP120" s="841" t="s">
        <v>377</v>
      </c>
      <c r="CQ120" s="842"/>
      <c r="CR120" s="842"/>
      <c r="CS120" s="842"/>
      <c r="CT120" s="842"/>
      <c r="CU120" s="842"/>
      <c r="CV120" s="842"/>
      <c r="CW120" s="842"/>
      <c r="CX120" s="842"/>
      <c r="CY120" s="842"/>
      <c r="CZ120" s="842"/>
      <c r="DA120" s="842"/>
      <c r="DB120" s="842"/>
      <c r="DC120" s="842"/>
      <c r="DD120" s="842"/>
      <c r="DE120" s="842"/>
      <c r="DF120" s="843"/>
      <c r="DG120" s="814">
        <v>7419452</v>
      </c>
      <c r="DH120" s="815"/>
      <c r="DI120" s="815"/>
      <c r="DJ120" s="815"/>
      <c r="DK120" s="815"/>
      <c r="DL120" s="815">
        <v>6873961</v>
      </c>
      <c r="DM120" s="815"/>
      <c r="DN120" s="815"/>
      <c r="DO120" s="815"/>
      <c r="DP120" s="815"/>
      <c r="DQ120" s="815">
        <v>6374080</v>
      </c>
      <c r="DR120" s="815"/>
      <c r="DS120" s="815"/>
      <c r="DT120" s="815"/>
      <c r="DU120" s="815"/>
      <c r="DV120" s="816">
        <v>102.5</v>
      </c>
      <c r="DW120" s="816"/>
      <c r="DX120" s="816"/>
      <c r="DY120" s="816"/>
      <c r="DZ120" s="817"/>
    </row>
    <row r="121" spans="1:130" s="48" customFormat="1" ht="26.25" customHeight="1" x14ac:dyDescent="0.15">
      <c r="A121" s="705"/>
      <c r="B121" s="706"/>
      <c r="C121" s="844" t="s">
        <v>138</v>
      </c>
      <c r="D121" s="845"/>
      <c r="E121" s="845"/>
      <c r="F121" s="845"/>
      <c r="G121" s="845"/>
      <c r="H121" s="845"/>
      <c r="I121" s="845"/>
      <c r="J121" s="845"/>
      <c r="K121" s="845"/>
      <c r="L121" s="845"/>
      <c r="M121" s="845"/>
      <c r="N121" s="845"/>
      <c r="O121" s="845"/>
      <c r="P121" s="845"/>
      <c r="Q121" s="845"/>
      <c r="R121" s="845"/>
      <c r="S121" s="845"/>
      <c r="T121" s="845"/>
      <c r="U121" s="845"/>
      <c r="V121" s="845"/>
      <c r="W121" s="845"/>
      <c r="X121" s="845"/>
      <c r="Y121" s="845"/>
      <c r="Z121" s="846"/>
      <c r="AA121" s="714" t="s">
        <v>201</v>
      </c>
      <c r="AB121" s="715"/>
      <c r="AC121" s="715"/>
      <c r="AD121" s="715"/>
      <c r="AE121" s="716"/>
      <c r="AF121" s="717" t="s">
        <v>201</v>
      </c>
      <c r="AG121" s="715"/>
      <c r="AH121" s="715"/>
      <c r="AI121" s="715"/>
      <c r="AJ121" s="716"/>
      <c r="AK121" s="717" t="s">
        <v>201</v>
      </c>
      <c r="AL121" s="715"/>
      <c r="AM121" s="715"/>
      <c r="AN121" s="715"/>
      <c r="AO121" s="716"/>
      <c r="AP121" s="786" t="s">
        <v>201</v>
      </c>
      <c r="AQ121" s="787"/>
      <c r="AR121" s="787"/>
      <c r="AS121" s="787"/>
      <c r="AT121" s="788"/>
      <c r="AU121" s="834"/>
      <c r="AV121" s="835"/>
      <c r="AW121" s="835"/>
      <c r="AX121" s="835"/>
      <c r="AY121" s="836"/>
      <c r="AZ121" s="785" t="s">
        <v>390</v>
      </c>
      <c r="BA121" s="722"/>
      <c r="BB121" s="722"/>
      <c r="BC121" s="722"/>
      <c r="BD121" s="722"/>
      <c r="BE121" s="722"/>
      <c r="BF121" s="722"/>
      <c r="BG121" s="722"/>
      <c r="BH121" s="722"/>
      <c r="BI121" s="722"/>
      <c r="BJ121" s="722"/>
      <c r="BK121" s="722"/>
      <c r="BL121" s="722"/>
      <c r="BM121" s="722"/>
      <c r="BN121" s="722"/>
      <c r="BO121" s="722"/>
      <c r="BP121" s="723"/>
      <c r="BQ121" s="789">
        <v>203968</v>
      </c>
      <c r="BR121" s="790"/>
      <c r="BS121" s="790"/>
      <c r="BT121" s="790"/>
      <c r="BU121" s="790"/>
      <c r="BV121" s="790">
        <v>157288</v>
      </c>
      <c r="BW121" s="790"/>
      <c r="BX121" s="790"/>
      <c r="BY121" s="790"/>
      <c r="BZ121" s="790"/>
      <c r="CA121" s="790">
        <v>97167</v>
      </c>
      <c r="CB121" s="790"/>
      <c r="CC121" s="790"/>
      <c r="CD121" s="790"/>
      <c r="CE121" s="790"/>
      <c r="CF121" s="847">
        <v>1.6</v>
      </c>
      <c r="CG121" s="848"/>
      <c r="CH121" s="848"/>
      <c r="CI121" s="848"/>
      <c r="CJ121" s="848"/>
      <c r="CK121" s="819"/>
      <c r="CL121" s="780"/>
      <c r="CM121" s="780"/>
      <c r="CN121" s="780"/>
      <c r="CO121" s="781"/>
      <c r="CP121" s="807" t="s">
        <v>464</v>
      </c>
      <c r="CQ121" s="808"/>
      <c r="CR121" s="808"/>
      <c r="CS121" s="808"/>
      <c r="CT121" s="808"/>
      <c r="CU121" s="808"/>
      <c r="CV121" s="808"/>
      <c r="CW121" s="808"/>
      <c r="CX121" s="808"/>
      <c r="CY121" s="808"/>
      <c r="CZ121" s="808"/>
      <c r="DA121" s="808"/>
      <c r="DB121" s="808"/>
      <c r="DC121" s="808"/>
      <c r="DD121" s="808"/>
      <c r="DE121" s="808"/>
      <c r="DF121" s="809"/>
      <c r="DG121" s="789">
        <v>2459477</v>
      </c>
      <c r="DH121" s="790"/>
      <c r="DI121" s="790"/>
      <c r="DJ121" s="790"/>
      <c r="DK121" s="790"/>
      <c r="DL121" s="790">
        <v>2281427</v>
      </c>
      <c r="DM121" s="790"/>
      <c r="DN121" s="790"/>
      <c r="DO121" s="790"/>
      <c r="DP121" s="790"/>
      <c r="DQ121" s="790">
        <v>2367199</v>
      </c>
      <c r="DR121" s="790"/>
      <c r="DS121" s="790"/>
      <c r="DT121" s="790"/>
      <c r="DU121" s="790"/>
      <c r="DV121" s="791">
        <v>38.1</v>
      </c>
      <c r="DW121" s="791"/>
      <c r="DX121" s="791"/>
      <c r="DY121" s="791"/>
      <c r="DZ121" s="792"/>
    </row>
    <row r="122" spans="1:130" s="48" customFormat="1" ht="26.25" customHeight="1" x14ac:dyDescent="0.15">
      <c r="A122" s="705"/>
      <c r="B122" s="706"/>
      <c r="C122" s="785" t="s">
        <v>151</v>
      </c>
      <c r="D122" s="722"/>
      <c r="E122" s="722"/>
      <c r="F122" s="722"/>
      <c r="G122" s="722"/>
      <c r="H122" s="722"/>
      <c r="I122" s="722"/>
      <c r="J122" s="722"/>
      <c r="K122" s="722"/>
      <c r="L122" s="722"/>
      <c r="M122" s="722"/>
      <c r="N122" s="722"/>
      <c r="O122" s="722"/>
      <c r="P122" s="722"/>
      <c r="Q122" s="722"/>
      <c r="R122" s="722"/>
      <c r="S122" s="722"/>
      <c r="T122" s="722"/>
      <c r="U122" s="722"/>
      <c r="V122" s="722"/>
      <c r="W122" s="722"/>
      <c r="X122" s="722"/>
      <c r="Y122" s="722"/>
      <c r="Z122" s="723"/>
      <c r="AA122" s="714" t="s">
        <v>201</v>
      </c>
      <c r="AB122" s="715"/>
      <c r="AC122" s="715"/>
      <c r="AD122" s="715"/>
      <c r="AE122" s="716"/>
      <c r="AF122" s="717" t="s">
        <v>201</v>
      </c>
      <c r="AG122" s="715"/>
      <c r="AH122" s="715"/>
      <c r="AI122" s="715"/>
      <c r="AJ122" s="716"/>
      <c r="AK122" s="717" t="s">
        <v>201</v>
      </c>
      <c r="AL122" s="715"/>
      <c r="AM122" s="715"/>
      <c r="AN122" s="715"/>
      <c r="AO122" s="716"/>
      <c r="AP122" s="786" t="s">
        <v>201</v>
      </c>
      <c r="AQ122" s="787"/>
      <c r="AR122" s="787"/>
      <c r="AS122" s="787"/>
      <c r="AT122" s="788"/>
      <c r="AU122" s="834"/>
      <c r="AV122" s="835"/>
      <c r="AW122" s="835"/>
      <c r="AX122" s="835"/>
      <c r="AY122" s="836"/>
      <c r="AZ122" s="793" t="s">
        <v>487</v>
      </c>
      <c r="BA122" s="794"/>
      <c r="BB122" s="794"/>
      <c r="BC122" s="794"/>
      <c r="BD122" s="794"/>
      <c r="BE122" s="794"/>
      <c r="BF122" s="794"/>
      <c r="BG122" s="794"/>
      <c r="BH122" s="794"/>
      <c r="BI122" s="794"/>
      <c r="BJ122" s="794"/>
      <c r="BK122" s="794"/>
      <c r="BL122" s="794"/>
      <c r="BM122" s="794"/>
      <c r="BN122" s="794"/>
      <c r="BO122" s="794"/>
      <c r="BP122" s="795"/>
      <c r="BQ122" s="822">
        <v>16236319</v>
      </c>
      <c r="BR122" s="823"/>
      <c r="BS122" s="823"/>
      <c r="BT122" s="823"/>
      <c r="BU122" s="823"/>
      <c r="BV122" s="823">
        <v>15215096</v>
      </c>
      <c r="BW122" s="823"/>
      <c r="BX122" s="823"/>
      <c r="BY122" s="823"/>
      <c r="BZ122" s="823"/>
      <c r="CA122" s="823">
        <v>14209808</v>
      </c>
      <c r="CB122" s="823"/>
      <c r="CC122" s="823"/>
      <c r="CD122" s="823"/>
      <c r="CE122" s="823"/>
      <c r="CF122" s="824">
        <v>228.6</v>
      </c>
      <c r="CG122" s="825"/>
      <c r="CH122" s="825"/>
      <c r="CI122" s="825"/>
      <c r="CJ122" s="825"/>
      <c r="CK122" s="819"/>
      <c r="CL122" s="780"/>
      <c r="CM122" s="780"/>
      <c r="CN122" s="780"/>
      <c r="CO122" s="781"/>
      <c r="CP122" s="807" t="s">
        <v>312</v>
      </c>
      <c r="CQ122" s="808"/>
      <c r="CR122" s="808"/>
      <c r="CS122" s="808"/>
      <c r="CT122" s="808"/>
      <c r="CU122" s="808"/>
      <c r="CV122" s="808"/>
      <c r="CW122" s="808"/>
      <c r="CX122" s="808"/>
      <c r="CY122" s="808"/>
      <c r="CZ122" s="808"/>
      <c r="DA122" s="808"/>
      <c r="DB122" s="808"/>
      <c r="DC122" s="808"/>
      <c r="DD122" s="808"/>
      <c r="DE122" s="808"/>
      <c r="DF122" s="809"/>
      <c r="DG122" s="789">
        <v>161037</v>
      </c>
      <c r="DH122" s="790"/>
      <c r="DI122" s="790"/>
      <c r="DJ122" s="790"/>
      <c r="DK122" s="790"/>
      <c r="DL122" s="790">
        <v>144397</v>
      </c>
      <c r="DM122" s="790"/>
      <c r="DN122" s="790"/>
      <c r="DO122" s="790"/>
      <c r="DP122" s="790"/>
      <c r="DQ122" s="790">
        <v>128415</v>
      </c>
      <c r="DR122" s="790"/>
      <c r="DS122" s="790"/>
      <c r="DT122" s="790"/>
      <c r="DU122" s="790"/>
      <c r="DV122" s="791">
        <v>2.1</v>
      </c>
      <c r="DW122" s="791"/>
      <c r="DX122" s="791"/>
      <c r="DY122" s="791"/>
      <c r="DZ122" s="792"/>
    </row>
    <row r="123" spans="1:130" s="48" customFormat="1" ht="26.25" customHeight="1" x14ac:dyDescent="0.15">
      <c r="A123" s="705"/>
      <c r="B123" s="706"/>
      <c r="C123" s="785" t="s">
        <v>11</v>
      </c>
      <c r="D123" s="722"/>
      <c r="E123" s="722"/>
      <c r="F123" s="722"/>
      <c r="G123" s="722"/>
      <c r="H123" s="722"/>
      <c r="I123" s="722"/>
      <c r="J123" s="722"/>
      <c r="K123" s="722"/>
      <c r="L123" s="722"/>
      <c r="M123" s="722"/>
      <c r="N123" s="722"/>
      <c r="O123" s="722"/>
      <c r="P123" s="722"/>
      <c r="Q123" s="722"/>
      <c r="R123" s="722"/>
      <c r="S123" s="722"/>
      <c r="T123" s="722"/>
      <c r="U123" s="722"/>
      <c r="V123" s="722"/>
      <c r="W123" s="722"/>
      <c r="X123" s="722"/>
      <c r="Y123" s="722"/>
      <c r="Z123" s="723"/>
      <c r="AA123" s="714" t="s">
        <v>201</v>
      </c>
      <c r="AB123" s="715"/>
      <c r="AC123" s="715"/>
      <c r="AD123" s="715"/>
      <c r="AE123" s="716"/>
      <c r="AF123" s="717" t="s">
        <v>201</v>
      </c>
      <c r="AG123" s="715"/>
      <c r="AH123" s="715"/>
      <c r="AI123" s="715"/>
      <c r="AJ123" s="716"/>
      <c r="AK123" s="717" t="s">
        <v>201</v>
      </c>
      <c r="AL123" s="715"/>
      <c r="AM123" s="715"/>
      <c r="AN123" s="715"/>
      <c r="AO123" s="716"/>
      <c r="AP123" s="786" t="s">
        <v>201</v>
      </c>
      <c r="AQ123" s="787"/>
      <c r="AR123" s="787"/>
      <c r="AS123" s="787"/>
      <c r="AT123" s="788"/>
      <c r="AU123" s="837"/>
      <c r="AV123" s="838"/>
      <c r="AW123" s="838"/>
      <c r="AX123" s="838"/>
      <c r="AY123" s="838"/>
      <c r="AZ123" s="69" t="s">
        <v>271</v>
      </c>
      <c r="BA123" s="69"/>
      <c r="BB123" s="69"/>
      <c r="BC123" s="69"/>
      <c r="BD123" s="69"/>
      <c r="BE123" s="69"/>
      <c r="BF123" s="69"/>
      <c r="BG123" s="69"/>
      <c r="BH123" s="69"/>
      <c r="BI123" s="69"/>
      <c r="BJ123" s="69"/>
      <c r="BK123" s="69"/>
      <c r="BL123" s="69"/>
      <c r="BM123" s="69"/>
      <c r="BN123" s="69"/>
      <c r="BO123" s="826" t="s">
        <v>221</v>
      </c>
      <c r="BP123" s="827"/>
      <c r="BQ123" s="828">
        <v>19422327</v>
      </c>
      <c r="BR123" s="829"/>
      <c r="BS123" s="829"/>
      <c r="BT123" s="829"/>
      <c r="BU123" s="829"/>
      <c r="BV123" s="829">
        <v>18406549</v>
      </c>
      <c r="BW123" s="829"/>
      <c r="BX123" s="829"/>
      <c r="BY123" s="829"/>
      <c r="BZ123" s="829"/>
      <c r="CA123" s="829">
        <v>17259808</v>
      </c>
      <c r="CB123" s="829"/>
      <c r="CC123" s="829"/>
      <c r="CD123" s="829"/>
      <c r="CE123" s="829"/>
      <c r="CF123" s="680"/>
      <c r="CG123" s="681"/>
      <c r="CH123" s="681"/>
      <c r="CI123" s="681"/>
      <c r="CJ123" s="830"/>
      <c r="CK123" s="819"/>
      <c r="CL123" s="780"/>
      <c r="CM123" s="780"/>
      <c r="CN123" s="780"/>
      <c r="CO123" s="781"/>
      <c r="CP123" s="807"/>
      <c r="CQ123" s="808"/>
      <c r="CR123" s="808"/>
      <c r="CS123" s="808"/>
      <c r="CT123" s="808"/>
      <c r="CU123" s="808"/>
      <c r="CV123" s="808"/>
      <c r="CW123" s="808"/>
      <c r="CX123" s="808"/>
      <c r="CY123" s="808"/>
      <c r="CZ123" s="808"/>
      <c r="DA123" s="808"/>
      <c r="DB123" s="808"/>
      <c r="DC123" s="808"/>
      <c r="DD123" s="808"/>
      <c r="DE123" s="808"/>
      <c r="DF123" s="809"/>
      <c r="DG123" s="714"/>
      <c r="DH123" s="715"/>
      <c r="DI123" s="715"/>
      <c r="DJ123" s="715"/>
      <c r="DK123" s="716"/>
      <c r="DL123" s="717"/>
      <c r="DM123" s="715"/>
      <c r="DN123" s="715"/>
      <c r="DO123" s="715"/>
      <c r="DP123" s="716"/>
      <c r="DQ123" s="717"/>
      <c r="DR123" s="715"/>
      <c r="DS123" s="715"/>
      <c r="DT123" s="715"/>
      <c r="DU123" s="716"/>
      <c r="DV123" s="786"/>
      <c r="DW123" s="787"/>
      <c r="DX123" s="787"/>
      <c r="DY123" s="787"/>
      <c r="DZ123" s="788"/>
    </row>
    <row r="124" spans="1:130" s="48" customFormat="1" ht="26.25" customHeight="1" x14ac:dyDescent="0.15">
      <c r="A124" s="705"/>
      <c r="B124" s="706"/>
      <c r="C124" s="785" t="s">
        <v>339</v>
      </c>
      <c r="D124" s="722"/>
      <c r="E124" s="722"/>
      <c r="F124" s="722"/>
      <c r="G124" s="722"/>
      <c r="H124" s="722"/>
      <c r="I124" s="722"/>
      <c r="J124" s="722"/>
      <c r="K124" s="722"/>
      <c r="L124" s="722"/>
      <c r="M124" s="722"/>
      <c r="N124" s="722"/>
      <c r="O124" s="722"/>
      <c r="P124" s="722"/>
      <c r="Q124" s="722"/>
      <c r="R124" s="722"/>
      <c r="S124" s="722"/>
      <c r="T124" s="722"/>
      <c r="U124" s="722"/>
      <c r="V124" s="722"/>
      <c r="W124" s="722"/>
      <c r="X124" s="722"/>
      <c r="Y124" s="722"/>
      <c r="Z124" s="723"/>
      <c r="AA124" s="714" t="s">
        <v>201</v>
      </c>
      <c r="AB124" s="715"/>
      <c r="AC124" s="715"/>
      <c r="AD124" s="715"/>
      <c r="AE124" s="716"/>
      <c r="AF124" s="717" t="s">
        <v>201</v>
      </c>
      <c r="AG124" s="715"/>
      <c r="AH124" s="715"/>
      <c r="AI124" s="715"/>
      <c r="AJ124" s="716"/>
      <c r="AK124" s="717" t="s">
        <v>201</v>
      </c>
      <c r="AL124" s="715"/>
      <c r="AM124" s="715"/>
      <c r="AN124" s="715"/>
      <c r="AO124" s="716"/>
      <c r="AP124" s="786" t="s">
        <v>201</v>
      </c>
      <c r="AQ124" s="787"/>
      <c r="AR124" s="787"/>
      <c r="AS124" s="787"/>
      <c r="AT124" s="788"/>
      <c r="AU124" s="801" t="s">
        <v>488</v>
      </c>
      <c r="AV124" s="802"/>
      <c r="AW124" s="802"/>
      <c r="AX124" s="802"/>
      <c r="AY124" s="802"/>
      <c r="AZ124" s="802"/>
      <c r="BA124" s="802"/>
      <c r="BB124" s="802"/>
      <c r="BC124" s="802"/>
      <c r="BD124" s="802"/>
      <c r="BE124" s="802"/>
      <c r="BF124" s="802"/>
      <c r="BG124" s="802"/>
      <c r="BH124" s="802"/>
      <c r="BI124" s="802"/>
      <c r="BJ124" s="802"/>
      <c r="BK124" s="802"/>
      <c r="BL124" s="802"/>
      <c r="BM124" s="802"/>
      <c r="BN124" s="802"/>
      <c r="BO124" s="802"/>
      <c r="BP124" s="803"/>
      <c r="BQ124" s="804">
        <v>101.5</v>
      </c>
      <c r="BR124" s="805"/>
      <c r="BS124" s="805"/>
      <c r="BT124" s="805"/>
      <c r="BU124" s="805"/>
      <c r="BV124" s="805">
        <v>93.8</v>
      </c>
      <c r="BW124" s="805"/>
      <c r="BX124" s="805"/>
      <c r="BY124" s="805"/>
      <c r="BZ124" s="805"/>
      <c r="CA124" s="805">
        <v>89.1</v>
      </c>
      <c r="CB124" s="805"/>
      <c r="CC124" s="805"/>
      <c r="CD124" s="805"/>
      <c r="CE124" s="805"/>
      <c r="CF124" s="688"/>
      <c r="CG124" s="689"/>
      <c r="CH124" s="689"/>
      <c r="CI124" s="689"/>
      <c r="CJ124" s="806"/>
      <c r="CK124" s="820"/>
      <c r="CL124" s="820"/>
      <c r="CM124" s="820"/>
      <c r="CN124" s="820"/>
      <c r="CO124" s="821"/>
      <c r="CP124" s="807" t="s">
        <v>489</v>
      </c>
      <c r="CQ124" s="808"/>
      <c r="CR124" s="808"/>
      <c r="CS124" s="808"/>
      <c r="CT124" s="808"/>
      <c r="CU124" s="808"/>
      <c r="CV124" s="808"/>
      <c r="CW124" s="808"/>
      <c r="CX124" s="808"/>
      <c r="CY124" s="808"/>
      <c r="CZ124" s="808"/>
      <c r="DA124" s="808"/>
      <c r="DB124" s="808"/>
      <c r="DC124" s="808"/>
      <c r="DD124" s="808"/>
      <c r="DE124" s="808"/>
      <c r="DF124" s="809"/>
      <c r="DG124" s="733" t="s">
        <v>201</v>
      </c>
      <c r="DH124" s="734"/>
      <c r="DI124" s="734"/>
      <c r="DJ124" s="734"/>
      <c r="DK124" s="735"/>
      <c r="DL124" s="736" t="s">
        <v>201</v>
      </c>
      <c r="DM124" s="734"/>
      <c r="DN124" s="734"/>
      <c r="DO124" s="734"/>
      <c r="DP124" s="735"/>
      <c r="DQ124" s="736" t="s">
        <v>201</v>
      </c>
      <c r="DR124" s="734"/>
      <c r="DS124" s="734"/>
      <c r="DT124" s="734"/>
      <c r="DU124" s="735"/>
      <c r="DV124" s="810" t="s">
        <v>201</v>
      </c>
      <c r="DW124" s="811"/>
      <c r="DX124" s="811"/>
      <c r="DY124" s="811"/>
      <c r="DZ124" s="812"/>
    </row>
    <row r="125" spans="1:130" s="48" customFormat="1" ht="26.25" customHeight="1" x14ac:dyDescent="0.15">
      <c r="A125" s="705"/>
      <c r="B125" s="706"/>
      <c r="C125" s="785" t="s">
        <v>484</v>
      </c>
      <c r="D125" s="722"/>
      <c r="E125" s="722"/>
      <c r="F125" s="722"/>
      <c r="G125" s="722"/>
      <c r="H125" s="722"/>
      <c r="I125" s="722"/>
      <c r="J125" s="722"/>
      <c r="K125" s="722"/>
      <c r="L125" s="722"/>
      <c r="M125" s="722"/>
      <c r="N125" s="722"/>
      <c r="O125" s="722"/>
      <c r="P125" s="722"/>
      <c r="Q125" s="722"/>
      <c r="R125" s="722"/>
      <c r="S125" s="722"/>
      <c r="T125" s="722"/>
      <c r="U125" s="722"/>
      <c r="V125" s="722"/>
      <c r="W125" s="722"/>
      <c r="X125" s="722"/>
      <c r="Y125" s="722"/>
      <c r="Z125" s="723"/>
      <c r="AA125" s="714" t="s">
        <v>201</v>
      </c>
      <c r="AB125" s="715"/>
      <c r="AC125" s="715"/>
      <c r="AD125" s="715"/>
      <c r="AE125" s="716"/>
      <c r="AF125" s="717" t="s">
        <v>201</v>
      </c>
      <c r="AG125" s="715"/>
      <c r="AH125" s="715"/>
      <c r="AI125" s="715"/>
      <c r="AJ125" s="716"/>
      <c r="AK125" s="717" t="s">
        <v>201</v>
      </c>
      <c r="AL125" s="715"/>
      <c r="AM125" s="715"/>
      <c r="AN125" s="715"/>
      <c r="AO125" s="716"/>
      <c r="AP125" s="786" t="s">
        <v>201</v>
      </c>
      <c r="AQ125" s="787"/>
      <c r="AR125" s="787"/>
      <c r="AS125" s="787"/>
      <c r="AT125" s="788"/>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6" t="s">
        <v>492</v>
      </c>
      <c r="CL125" s="777"/>
      <c r="CM125" s="777"/>
      <c r="CN125" s="777"/>
      <c r="CO125" s="778"/>
      <c r="CP125" s="813" t="s">
        <v>142</v>
      </c>
      <c r="CQ125" s="761"/>
      <c r="CR125" s="761"/>
      <c r="CS125" s="761"/>
      <c r="CT125" s="761"/>
      <c r="CU125" s="761"/>
      <c r="CV125" s="761"/>
      <c r="CW125" s="761"/>
      <c r="CX125" s="761"/>
      <c r="CY125" s="761"/>
      <c r="CZ125" s="761"/>
      <c r="DA125" s="761"/>
      <c r="DB125" s="761"/>
      <c r="DC125" s="761"/>
      <c r="DD125" s="761"/>
      <c r="DE125" s="761"/>
      <c r="DF125" s="762"/>
      <c r="DG125" s="814" t="s">
        <v>201</v>
      </c>
      <c r="DH125" s="815"/>
      <c r="DI125" s="815"/>
      <c r="DJ125" s="815"/>
      <c r="DK125" s="815"/>
      <c r="DL125" s="815" t="s">
        <v>201</v>
      </c>
      <c r="DM125" s="815"/>
      <c r="DN125" s="815"/>
      <c r="DO125" s="815"/>
      <c r="DP125" s="815"/>
      <c r="DQ125" s="815" t="s">
        <v>201</v>
      </c>
      <c r="DR125" s="815"/>
      <c r="DS125" s="815"/>
      <c r="DT125" s="815"/>
      <c r="DU125" s="815"/>
      <c r="DV125" s="816" t="s">
        <v>201</v>
      </c>
      <c r="DW125" s="816"/>
      <c r="DX125" s="816"/>
      <c r="DY125" s="816"/>
      <c r="DZ125" s="817"/>
    </row>
    <row r="126" spans="1:130" s="48" customFormat="1" ht="26.25" customHeight="1" x14ac:dyDescent="0.15">
      <c r="A126" s="705"/>
      <c r="B126" s="706"/>
      <c r="C126" s="785" t="s">
        <v>485</v>
      </c>
      <c r="D126" s="722"/>
      <c r="E126" s="722"/>
      <c r="F126" s="722"/>
      <c r="G126" s="722"/>
      <c r="H126" s="722"/>
      <c r="I126" s="722"/>
      <c r="J126" s="722"/>
      <c r="K126" s="722"/>
      <c r="L126" s="722"/>
      <c r="M126" s="722"/>
      <c r="N126" s="722"/>
      <c r="O126" s="722"/>
      <c r="P126" s="722"/>
      <c r="Q126" s="722"/>
      <c r="R126" s="722"/>
      <c r="S126" s="722"/>
      <c r="T126" s="722"/>
      <c r="U126" s="722"/>
      <c r="V126" s="722"/>
      <c r="W126" s="722"/>
      <c r="X126" s="722"/>
      <c r="Y126" s="722"/>
      <c r="Z126" s="723"/>
      <c r="AA126" s="714" t="s">
        <v>201</v>
      </c>
      <c r="AB126" s="715"/>
      <c r="AC126" s="715"/>
      <c r="AD126" s="715"/>
      <c r="AE126" s="716"/>
      <c r="AF126" s="717" t="s">
        <v>201</v>
      </c>
      <c r="AG126" s="715"/>
      <c r="AH126" s="715"/>
      <c r="AI126" s="715"/>
      <c r="AJ126" s="716"/>
      <c r="AK126" s="717" t="s">
        <v>201</v>
      </c>
      <c r="AL126" s="715"/>
      <c r="AM126" s="715"/>
      <c r="AN126" s="715"/>
      <c r="AO126" s="716"/>
      <c r="AP126" s="786" t="s">
        <v>201</v>
      </c>
      <c r="AQ126" s="787"/>
      <c r="AR126" s="787"/>
      <c r="AS126" s="787"/>
      <c r="AT126" s="788"/>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79"/>
      <c r="CL126" s="780"/>
      <c r="CM126" s="780"/>
      <c r="CN126" s="780"/>
      <c r="CO126" s="781"/>
      <c r="CP126" s="785" t="s">
        <v>416</v>
      </c>
      <c r="CQ126" s="722"/>
      <c r="CR126" s="722"/>
      <c r="CS126" s="722"/>
      <c r="CT126" s="722"/>
      <c r="CU126" s="722"/>
      <c r="CV126" s="722"/>
      <c r="CW126" s="722"/>
      <c r="CX126" s="722"/>
      <c r="CY126" s="722"/>
      <c r="CZ126" s="722"/>
      <c r="DA126" s="722"/>
      <c r="DB126" s="722"/>
      <c r="DC126" s="722"/>
      <c r="DD126" s="722"/>
      <c r="DE126" s="722"/>
      <c r="DF126" s="723"/>
      <c r="DG126" s="789" t="s">
        <v>201</v>
      </c>
      <c r="DH126" s="790"/>
      <c r="DI126" s="790"/>
      <c r="DJ126" s="790"/>
      <c r="DK126" s="790"/>
      <c r="DL126" s="790" t="s">
        <v>201</v>
      </c>
      <c r="DM126" s="790"/>
      <c r="DN126" s="790"/>
      <c r="DO126" s="790"/>
      <c r="DP126" s="790"/>
      <c r="DQ126" s="790" t="s">
        <v>201</v>
      </c>
      <c r="DR126" s="790"/>
      <c r="DS126" s="790"/>
      <c r="DT126" s="790"/>
      <c r="DU126" s="790"/>
      <c r="DV126" s="791" t="s">
        <v>201</v>
      </c>
      <c r="DW126" s="791"/>
      <c r="DX126" s="791"/>
      <c r="DY126" s="791"/>
      <c r="DZ126" s="792"/>
    </row>
    <row r="127" spans="1:130" s="48" customFormat="1" ht="26.25" customHeight="1" x14ac:dyDescent="0.15">
      <c r="A127" s="707"/>
      <c r="B127" s="708"/>
      <c r="C127" s="793" t="s">
        <v>81</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14">
        <v>130</v>
      </c>
      <c r="AB127" s="715"/>
      <c r="AC127" s="715"/>
      <c r="AD127" s="715"/>
      <c r="AE127" s="716"/>
      <c r="AF127" s="717" t="s">
        <v>201</v>
      </c>
      <c r="AG127" s="715"/>
      <c r="AH127" s="715"/>
      <c r="AI127" s="715"/>
      <c r="AJ127" s="716"/>
      <c r="AK127" s="717" t="s">
        <v>201</v>
      </c>
      <c r="AL127" s="715"/>
      <c r="AM127" s="715"/>
      <c r="AN127" s="715"/>
      <c r="AO127" s="716"/>
      <c r="AP127" s="786" t="s">
        <v>201</v>
      </c>
      <c r="AQ127" s="787"/>
      <c r="AR127" s="787"/>
      <c r="AS127" s="787"/>
      <c r="AT127" s="788"/>
      <c r="AU127" s="56"/>
      <c r="AV127" s="56"/>
      <c r="AW127" s="56"/>
      <c r="AX127" s="796" t="s">
        <v>494</v>
      </c>
      <c r="AY127" s="797"/>
      <c r="AZ127" s="797"/>
      <c r="BA127" s="797"/>
      <c r="BB127" s="797"/>
      <c r="BC127" s="797"/>
      <c r="BD127" s="797"/>
      <c r="BE127" s="798"/>
      <c r="BF127" s="799" t="s">
        <v>441</v>
      </c>
      <c r="BG127" s="797"/>
      <c r="BH127" s="797"/>
      <c r="BI127" s="797"/>
      <c r="BJ127" s="797"/>
      <c r="BK127" s="797"/>
      <c r="BL127" s="798"/>
      <c r="BM127" s="799" t="s">
        <v>417</v>
      </c>
      <c r="BN127" s="797"/>
      <c r="BO127" s="797"/>
      <c r="BP127" s="797"/>
      <c r="BQ127" s="797"/>
      <c r="BR127" s="797"/>
      <c r="BS127" s="798"/>
      <c r="BT127" s="799" t="s">
        <v>408</v>
      </c>
      <c r="BU127" s="797"/>
      <c r="BV127" s="797"/>
      <c r="BW127" s="797"/>
      <c r="BX127" s="797"/>
      <c r="BY127" s="797"/>
      <c r="BZ127" s="800"/>
      <c r="CA127" s="56"/>
      <c r="CB127" s="56"/>
      <c r="CC127" s="56"/>
      <c r="CD127" s="74"/>
      <c r="CE127" s="74"/>
      <c r="CF127" s="74"/>
      <c r="CG127" s="56"/>
      <c r="CH127" s="56"/>
      <c r="CI127" s="56"/>
      <c r="CJ127" s="75"/>
      <c r="CK127" s="779"/>
      <c r="CL127" s="780"/>
      <c r="CM127" s="780"/>
      <c r="CN127" s="780"/>
      <c r="CO127" s="781"/>
      <c r="CP127" s="785" t="s">
        <v>445</v>
      </c>
      <c r="CQ127" s="722"/>
      <c r="CR127" s="722"/>
      <c r="CS127" s="722"/>
      <c r="CT127" s="722"/>
      <c r="CU127" s="722"/>
      <c r="CV127" s="722"/>
      <c r="CW127" s="722"/>
      <c r="CX127" s="722"/>
      <c r="CY127" s="722"/>
      <c r="CZ127" s="722"/>
      <c r="DA127" s="722"/>
      <c r="DB127" s="722"/>
      <c r="DC127" s="722"/>
      <c r="DD127" s="722"/>
      <c r="DE127" s="722"/>
      <c r="DF127" s="723"/>
      <c r="DG127" s="789" t="s">
        <v>201</v>
      </c>
      <c r="DH127" s="790"/>
      <c r="DI127" s="790"/>
      <c r="DJ127" s="790"/>
      <c r="DK127" s="790"/>
      <c r="DL127" s="790" t="s">
        <v>201</v>
      </c>
      <c r="DM127" s="790"/>
      <c r="DN127" s="790"/>
      <c r="DO127" s="790"/>
      <c r="DP127" s="790"/>
      <c r="DQ127" s="790" t="s">
        <v>201</v>
      </c>
      <c r="DR127" s="790"/>
      <c r="DS127" s="790"/>
      <c r="DT127" s="790"/>
      <c r="DU127" s="790"/>
      <c r="DV127" s="791" t="s">
        <v>201</v>
      </c>
      <c r="DW127" s="791"/>
      <c r="DX127" s="791"/>
      <c r="DY127" s="791"/>
      <c r="DZ127" s="792"/>
    </row>
    <row r="128" spans="1:130" s="48" customFormat="1" ht="26.25" customHeight="1" x14ac:dyDescent="0.15">
      <c r="A128" s="749" t="s">
        <v>495</v>
      </c>
      <c r="B128" s="750"/>
      <c r="C128" s="750"/>
      <c r="D128" s="750"/>
      <c r="E128" s="750"/>
      <c r="F128" s="750"/>
      <c r="G128" s="750"/>
      <c r="H128" s="750"/>
      <c r="I128" s="750"/>
      <c r="J128" s="750"/>
      <c r="K128" s="750"/>
      <c r="L128" s="750"/>
      <c r="M128" s="750"/>
      <c r="N128" s="750"/>
      <c r="O128" s="750"/>
      <c r="P128" s="750"/>
      <c r="Q128" s="750"/>
      <c r="R128" s="750"/>
      <c r="S128" s="750"/>
      <c r="T128" s="750"/>
      <c r="U128" s="750"/>
      <c r="V128" s="750"/>
      <c r="W128" s="751" t="s">
        <v>8</v>
      </c>
      <c r="X128" s="751"/>
      <c r="Y128" s="751"/>
      <c r="Z128" s="752"/>
      <c r="AA128" s="753">
        <v>33187</v>
      </c>
      <c r="AB128" s="754"/>
      <c r="AC128" s="754"/>
      <c r="AD128" s="754"/>
      <c r="AE128" s="755"/>
      <c r="AF128" s="756">
        <v>30507</v>
      </c>
      <c r="AG128" s="754"/>
      <c r="AH128" s="754"/>
      <c r="AI128" s="754"/>
      <c r="AJ128" s="755"/>
      <c r="AK128" s="756">
        <v>15261</v>
      </c>
      <c r="AL128" s="754"/>
      <c r="AM128" s="754"/>
      <c r="AN128" s="754"/>
      <c r="AO128" s="755"/>
      <c r="AP128" s="757"/>
      <c r="AQ128" s="758"/>
      <c r="AR128" s="758"/>
      <c r="AS128" s="758"/>
      <c r="AT128" s="759"/>
      <c r="AU128" s="56"/>
      <c r="AV128" s="56"/>
      <c r="AW128" s="56"/>
      <c r="AX128" s="760" t="s">
        <v>308</v>
      </c>
      <c r="AY128" s="761"/>
      <c r="AZ128" s="761"/>
      <c r="BA128" s="761"/>
      <c r="BB128" s="761"/>
      <c r="BC128" s="761"/>
      <c r="BD128" s="761"/>
      <c r="BE128" s="762"/>
      <c r="BF128" s="763" t="s">
        <v>201</v>
      </c>
      <c r="BG128" s="764"/>
      <c r="BH128" s="764"/>
      <c r="BI128" s="764"/>
      <c r="BJ128" s="764"/>
      <c r="BK128" s="764"/>
      <c r="BL128" s="765"/>
      <c r="BM128" s="763">
        <v>13.81</v>
      </c>
      <c r="BN128" s="764"/>
      <c r="BO128" s="764"/>
      <c r="BP128" s="764"/>
      <c r="BQ128" s="764"/>
      <c r="BR128" s="764"/>
      <c r="BS128" s="765"/>
      <c r="BT128" s="763">
        <v>20</v>
      </c>
      <c r="BU128" s="764"/>
      <c r="BV128" s="764"/>
      <c r="BW128" s="764"/>
      <c r="BX128" s="764"/>
      <c r="BY128" s="764"/>
      <c r="BZ128" s="766"/>
      <c r="CA128" s="74"/>
      <c r="CB128" s="74"/>
      <c r="CC128" s="74"/>
      <c r="CD128" s="74"/>
      <c r="CE128" s="74"/>
      <c r="CF128" s="74"/>
      <c r="CG128" s="56"/>
      <c r="CH128" s="56"/>
      <c r="CI128" s="56"/>
      <c r="CJ128" s="75"/>
      <c r="CK128" s="782"/>
      <c r="CL128" s="783"/>
      <c r="CM128" s="783"/>
      <c r="CN128" s="783"/>
      <c r="CO128" s="784"/>
      <c r="CP128" s="767" t="s">
        <v>402</v>
      </c>
      <c r="CQ128" s="741"/>
      <c r="CR128" s="741"/>
      <c r="CS128" s="741"/>
      <c r="CT128" s="741"/>
      <c r="CU128" s="741"/>
      <c r="CV128" s="741"/>
      <c r="CW128" s="741"/>
      <c r="CX128" s="741"/>
      <c r="CY128" s="741"/>
      <c r="CZ128" s="741"/>
      <c r="DA128" s="741"/>
      <c r="DB128" s="741"/>
      <c r="DC128" s="741"/>
      <c r="DD128" s="741"/>
      <c r="DE128" s="741"/>
      <c r="DF128" s="742"/>
      <c r="DG128" s="768" t="s">
        <v>201</v>
      </c>
      <c r="DH128" s="769"/>
      <c r="DI128" s="769"/>
      <c r="DJ128" s="769"/>
      <c r="DK128" s="769"/>
      <c r="DL128" s="769" t="s">
        <v>201</v>
      </c>
      <c r="DM128" s="769"/>
      <c r="DN128" s="769"/>
      <c r="DO128" s="769"/>
      <c r="DP128" s="769"/>
      <c r="DQ128" s="769" t="s">
        <v>201</v>
      </c>
      <c r="DR128" s="769"/>
      <c r="DS128" s="769"/>
      <c r="DT128" s="769"/>
      <c r="DU128" s="769"/>
      <c r="DV128" s="770" t="s">
        <v>201</v>
      </c>
      <c r="DW128" s="770"/>
      <c r="DX128" s="770"/>
      <c r="DY128" s="770"/>
      <c r="DZ128" s="771"/>
    </row>
    <row r="129" spans="1:131" s="48" customFormat="1" ht="26.25" customHeight="1" x14ac:dyDescent="0.15">
      <c r="A129" s="709" t="s">
        <v>175</v>
      </c>
      <c r="B129" s="710"/>
      <c r="C129" s="710"/>
      <c r="D129" s="710"/>
      <c r="E129" s="710"/>
      <c r="F129" s="710"/>
      <c r="G129" s="710"/>
      <c r="H129" s="710"/>
      <c r="I129" s="710"/>
      <c r="J129" s="710"/>
      <c r="K129" s="710"/>
      <c r="L129" s="710"/>
      <c r="M129" s="710"/>
      <c r="N129" s="710"/>
      <c r="O129" s="710"/>
      <c r="P129" s="710"/>
      <c r="Q129" s="710"/>
      <c r="R129" s="710"/>
      <c r="S129" s="710"/>
      <c r="T129" s="710"/>
      <c r="U129" s="710"/>
      <c r="V129" s="710"/>
      <c r="W129" s="711" t="s">
        <v>234</v>
      </c>
      <c r="X129" s="712"/>
      <c r="Y129" s="712"/>
      <c r="Z129" s="713"/>
      <c r="AA129" s="714">
        <v>8030327</v>
      </c>
      <c r="AB129" s="715"/>
      <c r="AC129" s="715"/>
      <c r="AD129" s="715"/>
      <c r="AE129" s="716"/>
      <c r="AF129" s="717">
        <v>7790144</v>
      </c>
      <c r="AG129" s="715"/>
      <c r="AH129" s="715"/>
      <c r="AI129" s="715"/>
      <c r="AJ129" s="716"/>
      <c r="AK129" s="717">
        <v>7759544</v>
      </c>
      <c r="AL129" s="715"/>
      <c r="AM129" s="715"/>
      <c r="AN129" s="715"/>
      <c r="AO129" s="716"/>
      <c r="AP129" s="718"/>
      <c r="AQ129" s="719"/>
      <c r="AR129" s="719"/>
      <c r="AS129" s="719"/>
      <c r="AT129" s="720"/>
      <c r="AU129" s="67"/>
      <c r="AV129" s="67"/>
      <c r="AW129" s="67"/>
      <c r="AX129" s="721" t="s">
        <v>119</v>
      </c>
      <c r="AY129" s="722"/>
      <c r="AZ129" s="722"/>
      <c r="BA129" s="722"/>
      <c r="BB129" s="722"/>
      <c r="BC129" s="722"/>
      <c r="BD129" s="722"/>
      <c r="BE129" s="723"/>
      <c r="BF129" s="772" t="s">
        <v>201</v>
      </c>
      <c r="BG129" s="773"/>
      <c r="BH129" s="773"/>
      <c r="BI129" s="773"/>
      <c r="BJ129" s="773"/>
      <c r="BK129" s="773"/>
      <c r="BL129" s="774"/>
      <c r="BM129" s="772">
        <v>18.809999999999999</v>
      </c>
      <c r="BN129" s="773"/>
      <c r="BO129" s="773"/>
      <c r="BP129" s="773"/>
      <c r="BQ129" s="773"/>
      <c r="BR129" s="773"/>
      <c r="BS129" s="774"/>
      <c r="BT129" s="772">
        <v>30</v>
      </c>
      <c r="BU129" s="773"/>
      <c r="BV129" s="773"/>
      <c r="BW129" s="773"/>
      <c r="BX129" s="773"/>
      <c r="BY129" s="773"/>
      <c r="BZ129" s="77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09" t="s">
        <v>496</v>
      </c>
      <c r="B130" s="710"/>
      <c r="C130" s="710"/>
      <c r="D130" s="710"/>
      <c r="E130" s="710"/>
      <c r="F130" s="710"/>
      <c r="G130" s="710"/>
      <c r="H130" s="710"/>
      <c r="I130" s="710"/>
      <c r="J130" s="710"/>
      <c r="K130" s="710"/>
      <c r="L130" s="710"/>
      <c r="M130" s="710"/>
      <c r="N130" s="710"/>
      <c r="O130" s="710"/>
      <c r="P130" s="710"/>
      <c r="Q130" s="710"/>
      <c r="R130" s="710"/>
      <c r="S130" s="710"/>
      <c r="T130" s="710"/>
      <c r="U130" s="710"/>
      <c r="V130" s="710"/>
      <c r="W130" s="711" t="s">
        <v>497</v>
      </c>
      <c r="X130" s="712"/>
      <c r="Y130" s="712"/>
      <c r="Z130" s="713"/>
      <c r="AA130" s="714">
        <v>1639624</v>
      </c>
      <c r="AB130" s="715"/>
      <c r="AC130" s="715"/>
      <c r="AD130" s="715"/>
      <c r="AE130" s="716"/>
      <c r="AF130" s="717">
        <v>1597038</v>
      </c>
      <c r="AG130" s="715"/>
      <c r="AH130" s="715"/>
      <c r="AI130" s="715"/>
      <c r="AJ130" s="716"/>
      <c r="AK130" s="717">
        <v>1543921</v>
      </c>
      <c r="AL130" s="715"/>
      <c r="AM130" s="715"/>
      <c r="AN130" s="715"/>
      <c r="AO130" s="716"/>
      <c r="AP130" s="718"/>
      <c r="AQ130" s="719"/>
      <c r="AR130" s="719"/>
      <c r="AS130" s="719"/>
      <c r="AT130" s="720"/>
      <c r="AU130" s="67"/>
      <c r="AV130" s="67"/>
      <c r="AW130" s="67"/>
      <c r="AX130" s="721" t="s">
        <v>431</v>
      </c>
      <c r="AY130" s="722"/>
      <c r="AZ130" s="722"/>
      <c r="BA130" s="722"/>
      <c r="BB130" s="722"/>
      <c r="BC130" s="722"/>
      <c r="BD130" s="722"/>
      <c r="BE130" s="723"/>
      <c r="BF130" s="724">
        <v>17.600000000000001</v>
      </c>
      <c r="BG130" s="725"/>
      <c r="BH130" s="725"/>
      <c r="BI130" s="725"/>
      <c r="BJ130" s="725"/>
      <c r="BK130" s="725"/>
      <c r="BL130" s="726"/>
      <c r="BM130" s="724">
        <v>25</v>
      </c>
      <c r="BN130" s="725"/>
      <c r="BO130" s="725"/>
      <c r="BP130" s="725"/>
      <c r="BQ130" s="725"/>
      <c r="BR130" s="725"/>
      <c r="BS130" s="726"/>
      <c r="BT130" s="724">
        <v>35</v>
      </c>
      <c r="BU130" s="725"/>
      <c r="BV130" s="725"/>
      <c r="BW130" s="725"/>
      <c r="BX130" s="725"/>
      <c r="BY130" s="725"/>
      <c r="BZ130" s="72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28"/>
      <c r="B131" s="729"/>
      <c r="C131" s="729"/>
      <c r="D131" s="729"/>
      <c r="E131" s="729"/>
      <c r="F131" s="729"/>
      <c r="G131" s="729"/>
      <c r="H131" s="729"/>
      <c r="I131" s="729"/>
      <c r="J131" s="729"/>
      <c r="K131" s="729"/>
      <c r="L131" s="729"/>
      <c r="M131" s="729"/>
      <c r="N131" s="729"/>
      <c r="O131" s="729"/>
      <c r="P131" s="729"/>
      <c r="Q131" s="729"/>
      <c r="R131" s="729"/>
      <c r="S131" s="729"/>
      <c r="T131" s="729"/>
      <c r="U131" s="729"/>
      <c r="V131" s="729"/>
      <c r="W131" s="730" t="s">
        <v>177</v>
      </c>
      <c r="X131" s="731"/>
      <c r="Y131" s="731"/>
      <c r="Z131" s="732"/>
      <c r="AA131" s="733">
        <v>6390703</v>
      </c>
      <c r="AB131" s="734"/>
      <c r="AC131" s="734"/>
      <c r="AD131" s="734"/>
      <c r="AE131" s="735"/>
      <c r="AF131" s="736">
        <v>6193106</v>
      </c>
      <c r="AG131" s="734"/>
      <c r="AH131" s="734"/>
      <c r="AI131" s="734"/>
      <c r="AJ131" s="735"/>
      <c r="AK131" s="736">
        <v>6215623</v>
      </c>
      <c r="AL131" s="734"/>
      <c r="AM131" s="734"/>
      <c r="AN131" s="734"/>
      <c r="AO131" s="735"/>
      <c r="AP131" s="737"/>
      <c r="AQ131" s="738"/>
      <c r="AR131" s="738"/>
      <c r="AS131" s="738"/>
      <c r="AT131" s="739"/>
      <c r="AU131" s="67"/>
      <c r="AV131" s="67"/>
      <c r="AW131" s="67"/>
      <c r="AX131" s="740" t="s">
        <v>65</v>
      </c>
      <c r="AY131" s="741"/>
      <c r="AZ131" s="741"/>
      <c r="BA131" s="741"/>
      <c r="BB131" s="741"/>
      <c r="BC131" s="741"/>
      <c r="BD131" s="741"/>
      <c r="BE131" s="742"/>
      <c r="BF131" s="743">
        <v>89.1</v>
      </c>
      <c r="BG131" s="744"/>
      <c r="BH131" s="744"/>
      <c r="BI131" s="744"/>
      <c r="BJ131" s="744"/>
      <c r="BK131" s="744"/>
      <c r="BL131" s="745"/>
      <c r="BM131" s="743">
        <v>350</v>
      </c>
      <c r="BN131" s="744"/>
      <c r="BO131" s="744"/>
      <c r="BP131" s="744"/>
      <c r="BQ131" s="744"/>
      <c r="BR131" s="744"/>
      <c r="BS131" s="745"/>
      <c r="BT131" s="746"/>
      <c r="BU131" s="747"/>
      <c r="BV131" s="747"/>
      <c r="BW131" s="747"/>
      <c r="BX131" s="747"/>
      <c r="BY131" s="747"/>
      <c r="BZ131" s="748"/>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699" t="s">
        <v>30</v>
      </c>
      <c r="B132" s="700"/>
      <c r="C132" s="700"/>
      <c r="D132" s="700"/>
      <c r="E132" s="700"/>
      <c r="F132" s="700"/>
      <c r="G132" s="700"/>
      <c r="H132" s="700"/>
      <c r="I132" s="700"/>
      <c r="J132" s="700"/>
      <c r="K132" s="700"/>
      <c r="L132" s="700"/>
      <c r="M132" s="700"/>
      <c r="N132" s="700"/>
      <c r="O132" s="700"/>
      <c r="P132" s="700"/>
      <c r="Q132" s="700"/>
      <c r="R132" s="700"/>
      <c r="S132" s="700"/>
      <c r="T132" s="700"/>
      <c r="U132" s="700"/>
      <c r="V132" s="674" t="s">
        <v>498</v>
      </c>
      <c r="W132" s="674"/>
      <c r="X132" s="674"/>
      <c r="Y132" s="674"/>
      <c r="Z132" s="675"/>
      <c r="AA132" s="676">
        <v>17.226226910000001</v>
      </c>
      <c r="AB132" s="677"/>
      <c r="AC132" s="677"/>
      <c r="AD132" s="677"/>
      <c r="AE132" s="678"/>
      <c r="AF132" s="679">
        <v>17.633252200000001</v>
      </c>
      <c r="AG132" s="677"/>
      <c r="AH132" s="677"/>
      <c r="AI132" s="677"/>
      <c r="AJ132" s="678"/>
      <c r="AK132" s="679">
        <v>18.005113890000001</v>
      </c>
      <c r="AL132" s="677"/>
      <c r="AM132" s="677"/>
      <c r="AN132" s="677"/>
      <c r="AO132" s="678"/>
      <c r="AP132" s="680"/>
      <c r="AQ132" s="681"/>
      <c r="AR132" s="681"/>
      <c r="AS132" s="681"/>
      <c r="AT132" s="682"/>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01"/>
      <c r="B133" s="702"/>
      <c r="C133" s="702"/>
      <c r="D133" s="702"/>
      <c r="E133" s="702"/>
      <c r="F133" s="702"/>
      <c r="G133" s="702"/>
      <c r="H133" s="702"/>
      <c r="I133" s="702"/>
      <c r="J133" s="702"/>
      <c r="K133" s="702"/>
      <c r="L133" s="702"/>
      <c r="M133" s="702"/>
      <c r="N133" s="702"/>
      <c r="O133" s="702"/>
      <c r="P133" s="702"/>
      <c r="Q133" s="702"/>
      <c r="R133" s="702"/>
      <c r="S133" s="702"/>
      <c r="T133" s="702"/>
      <c r="U133" s="702"/>
      <c r="V133" s="683" t="s">
        <v>89</v>
      </c>
      <c r="W133" s="683"/>
      <c r="X133" s="683"/>
      <c r="Y133" s="683"/>
      <c r="Z133" s="684"/>
      <c r="AA133" s="685">
        <v>17.2</v>
      </c>
      <c r="AB133" s="686"/>
      <c r="AC133" s="686"/>
      <c r="AD133" s="686"/>
      <c r="AE133" s="687"/>
      <c r="AF133" s="685">
        <v>17.2</v>
      </c>
      <c r="AG133" s="686"/>
      <c r="AH133" s="686"/>
      <c r="AI133" s="686"/>
      <c r="AJ133" s="687"/>
      <c r="AK133" s="685">
        <v>17.600000000000001</v>
      </c>
      <c r="AL133" s="686"/>
      <c r="AM133" s="686"/>
      <c r="AN133" s="686"/>
      <c r="AO133" s="687"/>
      <c r="AP133" s="688"/>
      <c r="AQ133" s="689"/>
      <c r="AR133" s="689"/>
      <c r="AS133" s="689"/>
      <c r="AT133" s="690"/>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hMNp26xAmNSSqTIFDhnEBgkkctEbyv2TkA21/yLZmBVJT45CkB1BKi5ObXA2XK6MQj2FxHWIXttmVN3X94uzNw==" saltValue="HhGMzFTgSnoTzM5fUlm9W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102</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7LfqhZEBZwyZb4QcpOt1l+LmhOnW1crWBOrWOy3JD5MF4HR9e0YtzmcPBb0tmpoR7Ihsx37Q/j5J3FLHL8krmw==" saltValue="if1VmkYL+mkvadfI8KJ0h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LMlCU5JUFpN489YCMqPaVhAKgtWiF6ytGehP4O8cjXmidsxc/q4YXP7Kz5Aa0V3QucBZMvpTE5voVQQLXzOWA==" saltValue="h6D79xc15/uaFE3mGu0HcA=="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499</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332</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993" t="s">
        <v>90</v>
      </c>
      <c r="AP7" s="126"/>
      <c r="AQ7" s="137" t="s">
        <v>500</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994"/>
      <c r="AP8" s="127" t="s">
        <v>501</v>
      </c>
      <c r="AQ8" s="138" t="s">
        <v>502</v>
      </c>
      <c r="AR8" s="152" t="s">
        <v>422</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4" t="s">
        <v>503</v>
      </c>
      <c r="AL9" s="1005"/>
      <c r="AM9" s="1005"/>
      <c r="AN9" s="1006"/>
      <c r="AO9" s="116">
        <v>2340467</v>
      </c>
      <c r="AP9" s="116">
        <v>118343</v>
      </c>
      <c r="AQ9" s="139">
        <v>67248</v>
      </c>
      <c r="AR9" s="153">
        <v>76</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4" t="s">
        <v>208</v>
      </c>
      <c r="AL10" s="1005"/>
      <c r="AM10" s="1005"/>
      <c r="AN10" s="1006"/>
      <c r="AO10" s="117">
        <v>369738</v>
      </c>
      <c r="AP10" s="117">
        <v>18695</v>
      </c>
      <c r="AQ10" s="140">
        <v>9038</v>
      </c>
      <c r="AR10" s="154">
        <v>106.8</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4" t="s">
        <v>400</v>
      </c>
      <c r="AL11" s="1005"/>
      <c r="AM11" s="1005"/>
      <c r="AN11" s="1006"/>
      <c r="AO11" s="117">
        <v>480</v>
      </c>
      <c r="AP11" s="117">
        <v>24</v>
      </c>
      <c r="AQ11" s="140">
        <v>320</v>
      </c>
      <c r="AR11" s="154">
        <v>-92.5</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4" t="s">
        <v>133</v>
      </c>
      <c r="AL12" s="1005"/>
      <c r="AM12" s="1005"/>
      <c r="AN12" s="1006"/>
      <c r="AO12" s="117" t="s">
        <v>201</v>
      </c>
      <c r="AP12" s="117" t="s">
        <v>201</v>
      </c>
      <c r="AQ12" s="140">
        <v>22</v>
      </c>
      <c r="AR12" s="154" t="s">
        <v>201</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4" t="s">
        <v>504</v>
      </c>
      <c r="AL13" s="1005"/>
      <c r="AM13" s="1005"/>
      <c r="AN13" s="1006"/>
      <c r="AO13" s="117">
        <v>89156</v>
      </c>
      <c r="AP13" s="117">
        <v>4508</v>
      </c>
      <c r="AQ13" s="140">
        <v>2764</v>
      </c>
      <c r="AR13" s="154">
        <v>63.1</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4" t="s">
        <v>505</v>
      </c>
      <c r="AL14" s="1005"/>
      <c r="AM14" s="1005"/>
      <c r="AN14" s="1006"/>
      <c r="AO14" s="117">
        <v>21581</v>
      </c>
      <c r="AP14" s="117">
        <v>1091</v>
      </c>
      <c r="AQ14" s="140">
        <v>1165</v>
      </c>
      <c r="AR14" s="154">
        <v>-6.4</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7" t="s">
        <v>310</v>
      </c>
      <c r="AL15" s="1008"/>
      <c r="AM15" s="1008"/>
      <c r="AN15" s="1009"/>
      <c r="AO15" s="117">
        <v>-142099</v>
      </c>
      <c r="AP15" s="117">
        <v>-7185</v>
      </c>
      <c r="AQ15" s="140">
        <v>-3941</v>
      </c>
      <c r="AR15" s="154">
        <v>82.3</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7" t="s">
        <v>271</v>
      </c>
      <c r="AL16" s="1008"/>
      <c r="AM16" s="1008"/>
      <c r="AN16" s="1009"/>
      <c r="AO16" s="117">
        <v>2679323</v>
      </c>
      <c r="AP16" s="117">
        <v>135477</v>
      </c>
      <c r="AQ16" s="140">
        <v>76616</v>
      </c>
      <c r="AR16" s="154">
        <v>76.8</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179</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506</v>
      </c>
      <c r="AP20" s="128" t="s">
        <v>336</v>
      </c>
      <c r="AQ20" s="141" t="s">
        <v>43</v>
      </c>
      <c r="AR20" s="155"/>
    </row>
    <row r="21" spans="1:46" s="81" customFormat="1" x14ac:dyDescent="0.15">
      <c r="A21" s="83"/>
      <c r="AK21" s="1010" t="s">
        <v>507</v>
      </c>
      <c r="AL21" s="1011"/>
      <c r="AM21" s="1011"/>
      <c r="AN21" s="1012"/>
      <c r="AO21" s="119">
        <v>11.33</v>
      </c>
      <c r="AP21" s="129">
        <v>6.73</v>
      </c>
      <c r="AQ21" s="142">
        <v>4.5999999999999996</v>
      </c>
      <c r="AS21" s="161"/>
      <c r="AT21" s="83"/>
    </row>
    <row r="22" spans="1:46" s="81" customFormat="1" x14ac:dyDescent="0.15">
      <c r="A22" s="83"/>
      <c r="AK22" s="1010" t="s">
        <v>508</v>
      </c>
      <c r="AL22" s="1011"/>
      <c r="AM22" s="1011"/>
      <c r="AN22" s="1012"/>
      <c r="AO22" s="120">
        <v>94.3</v>
      </c>
      <c r="AP22" s="130">
        <v>96.9</v>
      </c>
      <c r="AQ22" s="143">
        <v>-2.6</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1003" t="s">
        <v>509</v>
      </c>
      <c r="B26" s="1003"/>
      <c r="C26" s="1003"/>
      <c r="D26" s="1003"/>
      <c r="E26" s="1003"/>
      <c r="F26" s="1003"/>
      <c r="G26" s="1003"/>
      <c r="H26" s="1003"/>
      <c r="I26" s="1003"/>
      <c r="J26" s="1003"/>
      <c r="K26" s="1003"/>
      <c r="L26" s="1003"/>
      <c r="M26" s="1003"/>
      <c r="N26" s="1003"/>
      <c r="O26" s="1003"/>
      <c r="P26" s="1003"/>
      <c r="Q26" s="1003"/>
      <c r="R26" s="1003"/>
      <c r="S26" s="1003"/>
      <c r="T26" s="1003"/>
      <c r="U26" s="1003"/>
      <c r="V26" s="1003"/>
      <c r="W26" s="1003"/>
      <c r="X26" s="1003"/>
      <c r="Y26" s="1003"/>
      <c r="Z26" s="1003"/>
      <c r="AA26" s="1003"/>
      <c r="AB26" s="1003"/>
      <c r="AC26" s="1003"/>
      <c r="AD26" s="1003"/>
      <c r="AE26" s="1003"/>
      <c r="AF26" s="1003"/>
      <c r="AG26" s="1003"/>
      <c r="AH26" s="1003"/>
      <c r="AI26" s="1003"/>
      <c r="AJ26" s="1003"/>
      <c r="AK26" s="1003"/>
      <c r="AL26" s="1003"/>
      <c r="AM26" s="1003"/>
      <c r="AN26" s="1003"/>
      <c r="AO26" s="1003"/>
      <c r="AP26" s="1003"/>
      <c r="AQ26" s="1003"/>
      <c r="AR26" s="1003"/>
      <c r="AS26" s="1003"/>
    </row>
    <row r="27" spans="1:46" x14ac:dyDescent="0.15">
      <c r="A27" s="85"/>
      <c r="AO27" s="90"/>
      <c r="AP27" s="90"/>
      <c r="AQ27" s="90"/>
      <c r="AR27" s="90"/>
      <c r="AS27" s="90"/>
      <c r="AT27" s="90"/>
    </row>
    <row r="28" spans="1:46" ht="17.25" x14ac:dyDescent="0.15">
      <c r="A28" s="82" t="s">
        <v>261</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60</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993" t="s">
        <v>90</v>
      </c>
      <c r="AP30" s="126"/>
      <c r="AQ30" s="137" t="s">
        <v>500</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994"/>
      <c r="AP31" s="127" t="s">
        <v>501</v>
      </c>
      <c r="AQ31" s="138" t="s">
        <v>502</v>
      </c>
      <c r="AR31" s="152" t="s">
        <v>422</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510</v>
      </c>
      <c r="AL32" s="998"/>
      <c r="AM32" s="998"/>
      <c r="AN32" s="999"/>
      <c r="AO32" s="117">
        <v>1622780</v>
      </c>
      <c r="AP32" s="117">
        <v>82054</v>
      </c>
      <c r="AQ32" s="144">
        <v>33390</v>
      </c>
      <c r="AR32" s="154">
        <v>145.69999999999999</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511</v>
      </c>
      <c r="AL33" s="998"/>
      <c r="AM33" s="998"/>
      <c r="AN33" s="999"/>
      <c r="AO33" s="117" t="s">
        <v>201</v>
      </c>
      <c r="AP33" s="117" t="s">
        <v>201</v>
      </c>
      <c r="AQ33" s="144" t="s">
        <v>201</v>
      </c>
      <c r="AR33" s="154" t="s">
        <v>201</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512</v>
      </c>
      <c r="AL34" s="998"/>
      <c r="AM34" s="998"/>
      <c r="AN34" s="999"/>
      <c r="AO34" s="117" t="s">
        <v>201</v>
      </c>
      <c r="AP34" s="117" t="s">
        <v>201</v>
      </c>
      <c r="AQ34" s="144" t="s">
        <v>201</v>
      </c>
      <c r="AR34" s="154" t="s">
        <v>201</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513</v>
      </c>
      <c r="AL35" s="998"/>
      <c r="AM35" s="998"/>
      <c r="AN35" s="999"/>
      <c r="AO35" s="117">
        <v>1016625</v>
      </c>
      <c r="AP35" s="117">
        <v>51404</v>
      </c>
      <c r="AQ35" s="144">
        <v>8851</v>
      </c>
      <c r="AR35" s="154">
        <v>480.8</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39</v>
      </c>
      <c r="AL36" s="998"/>
      <c r="AM36" s="998"/>
      <c r="AN36" s="999"/>
      <c r="AO36" s="117">
        <v>38907</v>
      </c>
      <c r="AP36" s="117">
        <v>1967</v>
      </c>
      <c r="AQ36" s="144">
        <v>2033</v>
      </c>
      <c r="AR36" s="154">
        <v>-3.2</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346</v>
      </c>
      <c r="AL37" s="998"/>
      <c r="AM37" s="998"/>
      <c r="AN37" s="999"/>
      <c r="AO37" s="117" t="s">
        <v>201</v>
      </c>
      <c r="AP37" s="117" t="s">
        <v>201</v>
      </c>
      <c r="AQ37" s="144">
        <v>640</v>
      </c>
      <c r="AR37" s="154" t="s">
        <v>201</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514</v>
      </c>
      <c r="AL38" s="1001"/>
      <c r="AM38" s="1001"/>
      <c r="AN38" s="1002"/>
      <c r="AO38" s="121" t="s">
        <v>201</v>
      </c>
      <c r="AP38" s="121" t="s">
        <v>201</v>
      </c>
      <c r="AQ38" s="145">
        <v>1</v>
      </c>
      <c r="AR38" s="143" t="s">
        <v>201</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87</v>
      </c>
      <c r="AL39" s="1001"/>
      <c r="AM39" s="1001"/>
      <c r="AN39" s="1002"/>
      <c r="AO39" s="117">
        <v>-15261</v>
      </c>
      <c r="AP39" s="117">
        <v>-772</v>
      </c>
      <c r="AQ39" s="144">
        <v>-3025</v>
      </c>
      <c r="AR39" s="154">
        <v>-74.5</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515</v>
      </c>
      <c r="AL40" s="998"/>
      <c r="AM40" s="998"/>
      <c r="AN40" s="999"/>
      <c r="AO40" s="117">
        <v>-1543921</v>
      </c>
      <c r="AP40" s="117">
        <v>-78066</v>
      </c>
      <c r="AQ40" s="144">
        <v>-26876</v>
      </c>
      <c r="AR40" s="154">
        <v>190.5</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7" t="s">
        <v>388</v>
      </c>
      <c r="AL41" s="988"/>
      <c r="AM41" s="988"/>
      <c r="AN41" s="989"/>
      <c r="AO41" s="117">
        <v>1119130</v>
      </c>
      <c r="AP41" s="117">
        <v>56587</v>
      </c>
      <c r="AQ41" s="144">
        <v>15015</v>
      </c>
      <c r="AR41" s="154">
        <v>276.89999999999998</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516</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517</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995" t="s">
        <v>90</v>
      </c>
      <c r="AN49" s="990" t="s">
        <v>442</v>
      </c>
      <c r="AO49" s="991"/>
      <c r="AP49" s="991"/>
      <c r="AQ49" s="991"/>
      <c r="AR49" s="992"/>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996"/>
      <c r="AN50" s="113" t="s">
        <v>490</v>
      </c>
      <c r="AO50" s="123" t="s">
        <v>491</v>
      </c>
      <c r="AP50" s="134" t="s">
        <v>518</v>
      </c>
      <c r="AQ50" s="147" t="s">
        <v>383</v>
      </c>
      <c r="AR50" s="157" t="s">
        <v>519</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520</v>
      </c>
      <c r="AL51" s="102"/>
      <c r="AM51" s="107">
        <v>1493432</v>
      </c>
      <c r="AN51" s="114">
        <v>69862</v>
      </c>
      <c r="AO51" s="124">
        <v>302.89999999999998</v>
      </c>
      <c r="AP51" s="135">
        <v>59119</v>
      </c>
      <c r="AQ51" s="148">
        <v>9.6999999999999993</v>
      </c>
      <c r="AR51" s="158">
        <v>293.2</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273</v>
      </c>
      <c r="AM52" s="108">
        <v>586415</v>
      </c>
      <c r="AN52" s="115">
        <v>27432</v>
      </c>
      <c r="AO52" s="125">
        <v>117.7</v>
      </c>
      <c r="AP52" s="136">
        <v>29900</v>
      </c>
      <c r="AQ52" s="149">
        <v>-14.7</v>
      </c>
      <c r="AR52" s="159">
        <v>132.4</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480</v>
      </c>
      <c r="AL53" s="102"/>
      <c r="AM53" s="107">
        <v>830726</v>
      </c>
      <c r="AN53" s="114">
        <v>39483</v>
      </c>
      <c r="AO53" s="124">
        <v>-43.5</v>
      </c>
      <c r="AP53" s="135">
        <v>53895</v>
      </c>
      <c r="AQ53" s="148">
        <v>-8.8000000000000007</v>
      </c>
      <c r="AR53" s="158">
        <v>-34.700000000000003</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273</v>
      </c>
      <c r="AM54" s="108">
        <v>536512</v>
      </c>
      <c r="AN54" s="115">
        <v>25500</v>
      </c>
      <c r="AO54" s="125">
        <v>-7</v>
      </c>
      <c r="AP54" s="136">
        <v>31224</v>
      </c>
      <c r="AQ54" s="149">
        <v>4.4000000000000004</v>
      </c>
      <c r="AR54" s="159">
        <v>-11.4</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521</v>
      </c>
      <c r="AL55" s="102"/>
      <c r="AM55" s="107">
        <v>1369115</v>
      </c>
      <c r="AN55" s="114">
        <v>66269</v>
      </c>
      <c r="AO55" s="124">
        <v>67.8</v>
      </c>
      <c r="AP55" s="135">
        <v>47161</v>
      </c>
      <c r="AQ55" s="148">
        <v>-12.5</v>
      </c>
      <c r="AR55" s="158">
        <v>80.3</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273</v>
      </c>
      <c r="AM56" s="108">
        <v>1217674</v>
      </c>
      <c r="AN56" s="115">
        <v>58939</v>
      </c>
      <c r="AO56" s="125">
        <v>131.1</v>
      </c>
      <c r="AP56" s="136">
        <v>24595</v>
      </c>
      <c r="AQ56" s="149">
        <v>-21.2</v>
      </c>
      <c r="AR56" s="159">
        <v>152.30000000000001</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136</v>
      </c>
      <c r="AL57" s="102"/>
      <c r="AM57" s="107">
        <v>659521</v>
      </c>
      <c r="AN57" s="114">
        <v>32651</v>
      </c>
      <c r="AO57" s="124">
        <v>-50.7</v>
      </c>
      <c r="AP57" s="135">
        <v>43423</v>
      </c>
      <c r="AQ57" s="148">
        <v>-7.9</v>
      </c>
      <c r="AR57" s="158">
        <v>-42.8</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273</v>
      </c>
      <c r="AM58" s="108">
        <v>451840</v>
      </c>
      <c r="AN58" s="115">
        <v>22369</v>
      </c>
      <c r="AO58" s="125">
        <v>-62</v>
      </c>
      <c r="AP58" s="136">
        <v>22207</v>
      </c>
      <c r="AQ58" s="149">
        <v>-9.6999999999999993</v>
      </c>
      <c r="AR58" s="159">
        <v>-52.3</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522</v>
      </c>
      <c r="AL59" s="102"/>
      <c r="AM59" s="107">
        <v>784679</v>
      </c>
      <c r="AN59" s="114">
        <v>39676</v>
      </c>
      <c r="AO59" s="124">
        <v>21.5</v>
      </c>
      <c r="AP59" s="135">
        <v>45265</v>
      </c>
      <c r="AQ59" s="148">
        <v>4.2</v>
      </c>
      <c r="AR59" s="158">
        <v>17.3</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273</v>
      </c>
      <c r="AM60" s="108">
        <v>661610</v>
      </c>
      <c r="AN60" s="115">
        <v>33454</v>
      </c>
      <c r="AO60" s="125">
        <v>49.6</v>
      </c>
      <c r="AP60" s="136">
        <v>22600</v>
      </c>
      <c r="AQ60" s="149">
        <v>1.8</v>
      </c>
      <c r="AR60" s="159">
        <v>47.8</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523</v>
      </c>
      <c r="AL61" s="105"/>
      <c r="AM61" s="107">
        <v>1027495</v>
      </c>
      <c r="AN61" s="114">
        <v>49588</v>
      </c>
      <c r="AO61" s="124">
        <v>59.6</v>
      </c>
      <c r="AP61" s="135">
        <v>49773</v>
      </c>
      <c r="AQ61" s="150">
        <v>-3.1</v>
      </c>
      <c r="AR61" s="158">
        <v>62.7</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273</v>
      </c>
      <c r="AM62" s="108">
        <v>690810</v>
      </c>
      <c r="AN62" s="115">
        <v>33539</v>
      </c>
      <c r="AO62" s="125">
        <v>45.9</v>
      </c>
      <c r="AP62" s="136">
        <v>26105</v>
      </c>
      <c r="AQ62" s="149">
        <v>-7.9</v>
      </c>
      <c r="AR62" s="159">
        <v>53.8</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nlxjBZkzcD2fOZaw02MdR0Bh7rs9nyvqLelLwJr/1WSB5631F4GrNnR9yuU4mm9aw2nYr0r1eKEJp9MFh98LCA==" saltValue="kNWJUiu7QAAAtWjWtDUemQ=="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102</v>
      </c>
    </row>
    <row r="121" spans="125:125" ht="13.5" hidden="1" customHeight="1" x14ac:dyDescent="0.15">
      <c r="DU121" s="78"/>
    </row>
  </sheetData>
  <sheetProtection algorithmName="SHA-512" hashValue="7fftgHazI7hVUQ9HK3zztDo6TRI8CG8pP+U7Id1yCOsaU/TEj/XTFZHDJfas/i3i2W+hL7ngiUDJc24kZxjwEQ==" saltValue="Q5NEy71mWpner61itBc9V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102</v>
      </c>
    </row>
  </sheetData>
  <sheetProtection algorithmName="SHA-512" hashValue="9WU+uFiEVwx46PxIvPobpQ8yIPjFxXUC9INuwKye8c/7V3lP0jiW+h9SpCMsjW8lOn7eEMPuYUVg8ahDlRrm7A==" saltValue="2txMPbTqGLQVczwbldTH5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5</v>
      </c>
      <c r="C46" s="170"/>
      <c r="D46" s="170"/>
      <c r="E46" s="171" t="s">
        <v>17</v>
      </c>
      <c r="F46" s="172" t="s">
        <v>525</v>
      </c>
      <c r="G46" s="176" t="s">
        <v>526</v>
      </c>
      <c r="H46" s="176" t="s">
        <v>527</v>
      </c>
      <c r="I46" s="176" t="s">
        <v>528</v>
      </c>
      <c r="J46" s="181" t="s">
        <v>253</v>
      </c>
    </row>
    <row r="47" spans="2:10" ht="57.75" customHeight="1" x14ac:dyDescent="0.15">
      <c r="B47" s="167"/>
      <c r="C47" s="1013" t="s">
        <v>3</v>
      </c>
      <c r="D47" s="1013"/>
      <c r="E47" s="1014"/>
      <c r="F47" s="173">
        <v>23.28</v>
      </c>
      <c r="G47" s="177">
        <v>20.89</v>
      </c>
      <c r="H47" s="177">
        <v>20.04</v>
      </c>
      <c r="I47" s="177">
        <v>20.77</v>
      </c>
      <c r="J47" s="182">
        <v>19.53</v>
      </c>
    </row>
    <row r="48" spans="2:10" ht="57.75" customHeight="1" x14ac:dyDescent="0.15">
      <c r="B48" s="168"/>
      <c r="C48" s="1015" t="s">
        <v>9</v>
      </c>
      <c r="D48" s="1015"/>
      <c r="E48" s="1016"/>
      <c r="F48" s="174">
        <v>0.46</v>
      </c>
      <c r="G48" s="178">
        <v>0.16</v>
      </c>
      <c r="H48" s="178">
        <v>0.2</v>
      </c>
      <c r="I48" s="178">
        <v>0.68</v>
      </c>
      <c r="J48" s="183">
        <v>0.32</v>
      </c>
    </row>
    <row r="49" spans="2:10" ht="57.75" customHeight="1" x14ac:dyDescent="0.15">
      <c r="B49" s="169"/>
      <c r="C49" s="1017" t="s">
        <v>16</v>
      </c>
      <c r="D49" s="1017"/>
      <c r="E49" s="1018"/>
      <c r="F49" s="175">
        <v>0.25</v>
      </c>
      <c r="G49" s="179">
        <v>3.89</v>
      </c>
      <c r="H49" s="179">
        <v>0.12</v>
      </c>
      <c r="I49" s="179">
        <v>0.48</v>
      </c>
      <c r="J49" s="184" t="s">
        <v>165</v>
      </c>
    </row>
    <row r="50" spans="2:10" x14ac:dyDescent="0.15"/>
  </sheetData>
  <sheetProtection algorithmName="SHA-512" hashValue="W/kToMUSRW/YlZZBJ1wsFocxEgcq2w4zOFDAmofCYoRchlbWIaZa2Ga76+uRYWzQ1Yw1hwRv+kSLXO0FfvY5Ew==" saltValue="GmAFErfEj7bQAZX41vz7k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created xsi:type="dcterms:W3CDTF">2025-03-05T04:28:13Z</dcterms:created>
  <dcterms:modified xsi:type="dcterms:W3CDTF">2025-10-01T09:09:12Z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2025-03-17T00:10:42Z</vt:filetime>
  </property>
</Properties>
</file>