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５年度決算\03 ②R7.10公表分\05 HPアップ用データ\"/>
    </mc:Choice>
  </mc:AlternateContent>
  <xr:revisionPtr revIDLastSave="0" documentId="13_ncr:1_{7DC15553-EE7C-47C1-A63F-FAC3D78D6CB6}" xr6:coauthVersionLast="47" xr6:coauthVersionMax="47" xr10:uidLastSave="{00000000-0000-0000-0000-000000000000}"/>
  <bookViews>
    <workbookView xWindow="14775" yWindow="705" windowWidth="13935" windowHeight="144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CO35" i="10"/>
  <c r="AM35" i="10"/>
  <c r="AM34" i="10"/>
  <c r="C34" i="10"/>
  <c r="C35" i="10" l="1"/>
  <c r="U34" i="10" s="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<sst xmlns="http://schemas.openxmlformats.org/spreadsheetml/2006/main" count="1189" uniqueCount="578">
  <si>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</si>
  <si>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</si>
  <si>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</si>
  <si>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</si>
  <si>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</si>
  <si>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</si>
  <si>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</si>
  <si>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</si>
  <si>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</si>
  <si>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</si>
  <si>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</si>
  <si>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</si>
  <si>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</si>
  <si>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</si>
  <si>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</si>
  <si>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</si>
  <si>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</si>
  <si>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</si>
  <si>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</si>
  <si>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</si>
  <si>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</si>
  <si>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</si>
  <si>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</si>
  <si>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</si>
  <si>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</si>
  <si>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</si>
  <si>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</si>
  <si>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</si>
  <si>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</si>
  <si>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</si>
  <si>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</si>
  <si>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</si>
  <si>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</si>
  <si>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</si>
  <si>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</si>
  <si>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</si>
  <si>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</si>
  <si>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</si>
  <si>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</si>
  <si>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</si>
  <si>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</si>
  <si>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</si>
  <si>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</si>
  <si>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</si>
  <si>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</si>
  <si>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</si>
  <si>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</si>
  <si>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</si>
  <si>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</si>
  <si>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</si>
  <si>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</si>
  <si>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</si>
  <si>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</si>
  <si>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</si>
  <si>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</si>
  <si>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</si>
  <si>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</si>
  <si>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</si>
  <si>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</si>
  <si>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</si>
  <si>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</si>
  <si>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</si>
  <si>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</si>
  <si>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</si>
  <si>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</si>
  <si>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</si>
  <si>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</si>
  <si>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</si>
  <si>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</si>
  <si>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</si>
  <si>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</si>
  <si>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</si>
  <si>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</si>
  <si>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</si>
  <si>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</si>
  <si>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</si>
  <si>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</si>
  <si>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</si>
  <si>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</si>
  <si>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</si>
  <si>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</si>
  <si>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</si>
  <si>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</si>
  <si>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</si>
  <si>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</si>
  <si>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</si>
  <si>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</si>
  <si>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</si>
  <si>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</si>
  <si>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</si>
  <si>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</si>
  <si>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</si>
  <si>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</si>
  <si>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</si>
  <si>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伊根町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</si>
  <si>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</si>
  <si>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</si>
  <si>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</si>
  <si>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</si>
  <si>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</si>
  <si>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</si>
  <si>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</si>
  <si>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</si>
  <si>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</si>
  <si>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</si>
  <si>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</si>
  <si>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</si>
  <si>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</si>
  <si>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</si>
  <si>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</si>
  <si>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</si>
  <si>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</si>
  <si>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</si>
  <si>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</si>
  <si>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</si>
  <si>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</si>
  <si>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</si>
  <si>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</si>
  <si>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</si>
  <si>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</si>
  <si>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</si>
  <si>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</si>
  <si>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</si>
  <si>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</si>
  <si>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</si>
  <si>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</si>
  <si>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</si>
  <si>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</si>
  <si>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</si>
  <si>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</si>
  <si>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</si>
  <si>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</si>
  <si>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</si>
  <si>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</si>
  <si>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</si>
  <si>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</si>
  <si>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</si>
  <si>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</si>
  <si>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</si>
  <si>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</si>
  <si>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</si>
  <si>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</si>
  <si>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6"/>
  </si>
  <si>
    <t>うち日本人(％)</t>
    <phoneticPr fontId="5"/>
  </si>
  <si>
    <t>-2.1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</si>
  <si>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</si>
  <si>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</si>
  <si>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</si>
  <si>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</si>
  <si>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</si>
  <si>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</si>
  <si>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</si>
  <si>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</si>
  <si>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</si>
  <si>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</si>
  <si>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</si>
  <si>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</si>
  <si>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</si>
  <si>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</si>
  <si>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</si>
  <si>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</si>
  <si>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</si>
  <si>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</si>
  <si>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</si>
  <si>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</si>
  <si>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</si>
  <si>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</si>
  <si>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</si>
  <si>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</si>
  <si>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</si>
  <si>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</si>
  <si>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</si>
  <si>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</si>
  <si>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</si>
  <si>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</si>
  <si>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</si>
  <si>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</si>
  <si>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</si>
  <si>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</si>
  <si>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</si>
  <si>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</si>
  <si>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</si>
  <si>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</si>
  <si>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</si>
  <si>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</si>
  <si>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</si>
  <si>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</si>
  <si>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</si>
  <si>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</si>
  <si>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</si>
  <si>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</si>
  <si>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</si>
  <si>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</si>
  <si>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</si>
  <si>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</si>
  <si>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</si>
  <si>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</si>
  <si>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</si>
  <si>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</si>
  <si>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</si>
  <si>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</si>
  <si>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</si>
  <si>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</si>
  <si>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</si>
  <si>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京都府伊根町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</si>
  <si>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</si>
  <si>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</si>
  <si>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</si>
  <si>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</si>
  <si>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</si>
  <si>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</si>
  <si>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</si>
  <si>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</si>
  <si>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</si>
  <si>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</si>
  <si>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</si>
  <si>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</si>
  <si>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</si>
  <si>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</si>
  <si>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</si>
  <si>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</si>
  <si>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</si>
  <si>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</si>
  <si>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</si>
  <si>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</si>
  <si>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</si>
  <si>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</si>
  <si>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</si>
  <si>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</si>
  <si>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</si>
  <si>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</si>
  <si>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</si>
  <si>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</si>
  <si>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</si>
  <si>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</si>
  <si>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</si>
  <si>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</si>
  <si>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</si>
  <si>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</si>
  <si>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</si>
  <si>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</si>
  <si>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</si>
  <si>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</si>
  <si>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</si>
  <si>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</si>
  <si>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</si>
  <si>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</si>
  <si>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</si>
  <si>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</si>
  <si>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</si>
  <si>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</si>
  <si>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</si>
  <si>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</si>
  <si>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</si>
  <si>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</si>
  <si>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</si>
  <si>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</si>
  <si>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</si>
  <si>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</si>
  <si>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</si>
  <si>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</si>
  <si>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</si>
  <si>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</si>
  <si>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</si>
  <si>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</si>
  <si>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</si>
  <si>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</si>
  <si>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</si>
  <si>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</si>
  <si>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</si>
  <si>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</si>
  <si>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</si>
  <si>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</si>
  <si>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</si>
  <si>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</si>
  <si>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</si>
  <si>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</si>
  <si>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</si>
  <si>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</si>
  <si>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</si>
  <si>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</si>
  <si>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</si>
  <si>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</si>
  <si>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</si>
  <si>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</si>
  <si>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</si>
  <si>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</si>
  <si>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</si>
  <si>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</si>
  <si>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</si>
  <si>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</si>
  <si>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</si>
  <si>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</si>
  <si>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</si>
  <si>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</si>
  <si>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</si>
  <si>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</si>
  <si>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</si>
  <si>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</si>
  <si>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</si>
  <si>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</si>
  <si>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</si>
  <si>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</si>
  <si>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</si>
  <si>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</si>
  <si>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</si>
  <si>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</si>
  <si>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</si>
  <si>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</si>
  <si>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</si>
  <si>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</si>
  <si>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</si>
  <si>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</si>
  <si>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</si>
  <si>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</si>
  <si>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</si>
  <si>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</si>
  <si>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</si>
  <si>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</si>
  <si>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</si>
  <si>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</si>
  <si>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</si>
  <si>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</si>
  <si>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</si>
  <si>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</si>
  <si>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</si>
  <si>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</si>
  <si>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</si>
  <si>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</si>
  <si>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</si>
  <si>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</si>
  <si>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</si>
  <si>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</si>
  <si>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</si>
  <si>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</si>
  <si>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</si>
  <si>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</si>
  <si>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</si>
  <si>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</si>
  <si>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</si>
  <si>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</si>
  <si>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</si>
  <si>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</si>
  <si>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</si>
  <si>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</si>
  <si>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</si>
  <si>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</si>
  <si>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</si>
  <si>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</si>
  <si>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</si>
  <si>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</si>
  <si>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</si>
  <si>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</si>
  <si>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</si>
  <si>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</si>
  <si>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京都府伊根町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</si>
  <si>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</si>
  <si>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</si>
  <si>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</si>
  <si>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</si>
  <si>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</si>
  <si>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</si>
  <si>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</si>
  <si>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</si>
  <si>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</si>
  <si>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</si>
  <si>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</si>
  <si>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</si>
  <si>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</si>
  <si>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</si>
  <si>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</si>
  <si>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</si>
  <si>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</si>
  <si>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</si>
  <si>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</si>
  <si>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</si>
  <si>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訪問看護事業特別会計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</si>
  <si>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</si>
  <si>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</si>
  <si>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</si>
  <si>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</si>
  <si>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</si>
  <si>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</si>
  <si>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</si>
  <si>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</si>
  <si>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</si>
  <si>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</si>
  <si>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</si>
  <si>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</si>
  <si>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</si>
  <si>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</si>
  <si>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</si>
  <si>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介護保険特別会計（保険事業勘定）</t>
    <phoneticPr fontId="5"/>
  </si>
  <si>
    <t>後期高齢者医療特別会計</t>
    <phoneticPr fontId="5"/>
  </si>
  <si>
    <t>介護保険特別会計（介護サービス事業勘定）</t>
    <phoneticPr fontId="5"/>
  </si>
  <si>
    <t>簡易水道特別会計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</si>
  <si>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</si>
  <si>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</si>
  <si>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</si>
  <si>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</si>
  <si>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</si>
  <si>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</si>
  <si>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</si>
  <si>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</si>
  <si>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</si>
  <si>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</si>
  <si>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</si>
  <si>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</si>
  <si>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</si>
  <si>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</si>
  <si>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</si>
  <si>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</si>
  <si>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</si>
  <si>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</si>
  <si>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</si>
  <si>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</si>
  <si>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</si>
  <si>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</si>
  <si>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</si>
  <si>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</si>
  <si>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</si>
  <si>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</si>
  <si>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</si>
  <si>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</si>
  <si>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</si>
  <si>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</si>
  <si>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</si>
  <si>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</si>
  <si>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</si>
  <si>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</si>
  <si>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</si>
  <si>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</si>
  <si>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</si>
  <si>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</si>
  <si>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</si>
  <si>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</si>
  <si>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</si>
  <si>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</si>
  <si>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</si>
  <si>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</si>
  <si>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</si>
  <si>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</si>
  <si>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</si>
  <si>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</si>
  <si>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</si>
  <si>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</si>
  <si>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</si>
  <si>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</si>
  <si>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</si>
  <si>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</si>
  <si>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</si>
  <si>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</si>
  <si>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</si>
  <si>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</si>
  <si>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</si>
  <si>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</si>
  <si>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</si>
  <si>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</si>
  <si>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</si>
  <si>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</si>
  <si>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</si>
  <si>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</si>
  <si>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</si>
  <si>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</si>
  <si>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</si>
  <si>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</si>
  <si>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</si>
  <si>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</si>
  <si>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</si>
  <si>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</si>
  <si>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</si>
  <si>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</si>
  <si>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</si>
  <si>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</si>
  <si>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</si>
  <si>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</si>
  <si>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</si>
  <si>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</si>
  <si>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</si>
  <si>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</si>
  <si>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</si>
  <si>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</si>
  <si>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</si>
  <si>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</si>
  <si>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</si>
  <si>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</si>
  <si>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</si>
  <si>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</si>
  <si>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</si>
  <si>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</si>
  <si>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</si>
  <si>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</si>
  <si>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</si>
  <si>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</si>
  <si>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</si>
  <si>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</si>
  <si>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</si>
  <si>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</si>
  <si>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</si>
  <si>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</si>
  <si>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</si>
  <si>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</si>
  <si>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</si>
  <si>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</si>
  <si>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</si>
  <si>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</si>
  <si>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</si>
  <si>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</si>
  <si>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</si>
  <si>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</si>
  <si>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</si>
  <si>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</si>
  <si>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</si>
  <si>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</si>
  <si>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</si>
  <si>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</si>
  <si>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</si>
  <si>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</si>
  <si>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</si>
  <si>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</si>
  <si>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</si>
  <si>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</si>
  <si>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</si>
  <si>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</si>
  <si>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</si>
  <si>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</si>
  <si>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</si>
  <si>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</si>
  <si>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</si>
  <si>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</si>
  <si>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</si>
  <si>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</si>
  <si>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</si>
  <si>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</si>
  <si>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介護保険特別会計（保険事業勘定）</t>
  </si>
  <si>
    <t>下水道事業特別会計</t>
  </si>
  <si>
    <t>国民健康保険特別会計（直診勘定）</t>
  </si>
  <si>
    <t>▲ 0.00</t>
  </si>
  <si>
    <t>国民健康保険特別会計（事業勘定）</t>
  </si>
  <si>
    <t>簡易水道特別会計</t>
  </si>
  <si>
    <t>訪問看護事業特別会計</t>
  </si>
  <si>
    <t>介護保険特別会計（介護サービス事業勘定）</t>
  </si>
  <si>
    <t>その他会計（赤字）</t>
  </si>
  <si>
    <t>その他会計（黒字）</t>
  </si>
  <si>
    <t>R01</t>
    <phoneticPr fontId="5"/>
  </si>
  <si>
    <t>R02</t>
    <phoneticPr fontId="5"/>
  </si>
  <si>
    <t>R03</t>
    <phoneticPr fontId="5"/>
  </si>
  <si>
    <t>R04</t>
    <phoneticPr fontId="5"/>
  </si>
  <si>
    <t>R05</t>
    <phoneticPr fontId="5"/>
  </si>
  <si>
    <t>-</t>
    <phoneticPr fontId="2"/>
  </si>
  <si>
    <t>京都府市町村議会議員公務災害補償等組合（一般会計）</t>
  </si>
  <si>
    <t>京都府市町村職員退職手当組合（一般会計）</t>
  </si>
  <si>
    <t>京都府住宅新築資金等貸付事業管理組合（一般会計）</t>
  </si>
  <si>
    <t>京都府住宅新築資金等貸付事業管理組合（特別会計）</t>
  </si>
  <si>
    <t>京都府自治会館管理組合（一般会計）</t>
  </si>
  <si>
    <t>宮津与謝消防組合（一般会計）</t>
  </si>
  <si>
    <t>京都府後期高齢者医療広域連合（一般会計）</t>
  </si>
  <si>
    <t>京都府後期高齢者医療広域連合（特別会計）</t>
  </si>
  <si>
    <t>京都地方税機構（一般会計）</t>
  </si>
  <si>
    <t>宮津与謝環境組合（一般会計）</t>
  </si>
  <si>
    <t>伊根町ふるさと振興公社</t>
    <phoneticPr fontId="2"/>
  </si>
  <si>
    <t>奨学基金</t>
    <phoneticPr fontId="5"/>
  </si>
  <si>
    <t>住宅基金</t>
    <phoneticPr fontId="2"/>
  </si>
  <si>
    <t>残土処分場使用料管理基金</t>
    <phoneticPr fontId="2"/>
  </si>
  <si>
    <t>ふるさと応援基金</t>
    <phoneticPr fontId="2"/>
  </si>
  <si>
    <t>入湯税管理基金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</si>
  <si>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</si>
  <si>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</si>
  <si>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</si>
  <si>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２８年度に策定（令和３年度改訂）した公共施設等総合管理計画、各施設の個別計画により、施設の維持管理及び修繕については予防保全型維持管理の導入を推進するとともに、利用見込みのない施設は統廃合及び取り壊しの対象とすることとしている。将来負担比率は数値には現れないものの、毎年度の起債発行により数値は悪化しており、今後、伊根町主導で構想した宮津高等学校伊根分校跡地活用事業の償還が始まると比率が上昇することが見込まれる。当事業も含め、事業実施の適正化を図り、財政の健全化に努める。</t>
    <rPh sb="116" eb="120">
      <t>ショウライフタン</t>
    </rPh>
    <rPh sb="120" eb="122">
      <t>ヒリツ</t>
    </rPh>
    <rPh sb="123" eb="125">
      <t>スウチ</t>
    </rPh>
    <rPh sb="127" eb="128">
      <t>アラワ</t>
    </rPh>
    <rPh sb="135" eb="138">
      <t>マイネンド</t>
    </rPh>
    <rPh sb="139" eb="143">
      <t>キサイハッコウ</t>
    </rPh>
    <rPh sb="146" eb="148">
      <t>スウチ</t>
    </rPh>
    <rPh sb="149" eb="151">
      <t>アッカ</t>
    </rPh>
    <rPh sb="156" eb="158">
      <t>コンゴ</t>
    </rPh>
    <rPh sb="159" eb="162">
      <t>イネチョウ</t>
    </rPh>
    <rPh sb="162" eb="164">
      <t>シュドウ</t>
    </rPh>
    <rPh sb="165" eb="167">
      <t>コウソウ</t>
    </rPh>
    <rPh sb="169" eb="175">
      <t>ミヤヅコウトウガッコウ</t>
    </rPh>
    <rPh sb="175" eb="179">
      <t>イネブンコウ</t>
    </rPh>
    <rPh sb="179" eb="185">
      <t>アトチカツヨウジギョウ</t>
    </rPh>
    <rPh sb="186" eb="188">
      <t>ショウカン</t>
    </rPh>
    <rPh sb="189" eb="190">
      <t>ハジ</t>
    </rPh>
    <rPh sb="193" eb="195">
      <t>ヒリツ</t>
    </rPh>
    <rPh sb="196" eb="198">
      <t>ジョウショウ</t>
    </rPh>
    <rPh sb="203" eb="205">
      <t>ミコ</t>
    </rPh>
    <rPh sb="209" eb="212">
      <t>トウジギョウ</t>
    </rPh>
    <rPh sb="213" eb="214">
      <t>フク</t>
    </rPh>
    <rPh sb="216" eb="220">
      <t>ジギョウジッシ</t>
    </rPh>
    <rPh sb="221" eb="224">
      <t>テキセイカ</t>
    </rPh>
    <rPh sb="225" eb="226">
      <t>ハカ</t>
    </rPh>
    <rPh sb="228" eb="230">
      <t>ザイセイ</t>
    </rPh>
    <rPh sb="231" eb="234">
      <t>ケンゼンカ</t>
    </rPh>
    <rPh sb="235" eb="236">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</si>
  <si>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</si>
  <si>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</si>
  <si>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</si>
  <si>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</si>
  <si>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</si>
  <si>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</si>
  <si>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中学校改築事業、宮津与謝クリーンセンター整備事業、観光施設整備事業の大型償還により実質公債比率は上昇した。今後も減債基金を活用し、将来負担額の平準化を図るとともに後年度の実質公債費比率の抑制に努める。</t>
    <rPh sb="0" eb="3">
      <t>チュウガッコウ</t>
    </rPh>
    <rPh sb="3" eb="5">
      <t>カイチク</t>
    </rPh>
    <rPh sb="5" eb="7">
      <t>ジギョウ</t>
    </rPh>
    <rPh sb="8" eb="12">
      <t>ミヤヅヨサ</t>
    </rPh>
    <rPh sb="20" eb="24">
      <t>セイビジギョウ</t>
    </rPh>
    <rPh sb="25" eb="27">
      <t>カンコウ</t>
    </rPh>
    <rPh sb="27" eb="29">
      <t>シセツ</t>
    </rPh>
    <rPh sb="29" eb="31">
      <t>セイビ</t>
    </rPh>
    <rPh sb="31" eb="33">
      <t>ジギョウ</t>
    </rPh>
    <rPh sb="34" eb="36">
      <t>オオガタ</t>
    </rPh>
    <rPh sb="36" eb="38">
      <t>ショウカン</t>
    </rPh>
    <rPh sb="41" eb="43">
      <t>ジッシツ</t>
    </rPh>
    <rPh sb="43" eb="45">
      <t>コウサイ</t>
    </rPh>
    <rPh sb="45" eb="47">
      <t>ヒリツ</t>
    </rPh>
    <rPh sb="48" eb="50">
      <t>ジョウショウ</t>
    </rPh>
    <rPh sb="53" eb="55">
      <t>コンゴ</t>
    </rPh>
    <rPh sb="56" eb="58">
      <t>ゲンサイ</t>
    </rPh>
    <rPh sb="58" eb="60">
      <t>キキン</t>
    </rPh>
    <rPh sb="61" eb="63">
      <t>カツヨウ</t>
    </rPh>
    <rPh sb="65" eb="67">
      <t>ショウライ</t>
    </rPh>
    <rPh sb="67" eb="69">
      <t>フタン</t>
    </rPh>
    <rPh sb="69" eb="70">
      <t>ガク</t>
    </rPh>
    <rPh sb="71" eb="73">
      <t>ヘイジュン</t>
    </rPh>
    <rPh sb="73" eb="74">
      <t>カ</t>
    </rPh>
    <rPh sb="75" eb="76">
      <t>ハカ</t>
    </rPh>
    <rPh sb="81" eb="84">
      <t>コウネンド</t>
    </rPh>
    <rPh sb="85" eb="87">
      <t>ジッシツ</t>
    </rPh>
    <rPh sb="87" eb="90">
      <t>コウサイヒ</t>
    </rPh>
    <rPh sb="90" eb="92">
      <t>ヒリツ</t>
    </rPh>
    <rPh sb="93" eb="95">
      <t>ヨクセイ</t>
    </rPh>
    <rPh sb="96" eb="97">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</si>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</sst>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D2CCA1D-52EE-4BA3-8E63-393130F7884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00AA-4B12-AEA0-6BA2AB96846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392913</c:v>
                </c:pt>
                <c:pt idx="1">
                  <c:v>355046</c:v>
                </c:pt>
                <c:pt idx="2">
                  <c:v>251641</c:v>
                </c:pt>
                <c:pt idx="3">
                  <c:v>498572</c:v>
                </c:pt>
                <c:pt idx="4">
                  <c:v>696450</c:v>
                </c:pt>
              </c:numCache>
            </c:numRef>
          </c:val>
          <c:smooth val="0"/>
          <c:extLst>
            <c:ext xmlns:c16="http://schemas.microsoft.com/office/drawing/2014/chart" uri="{C3380CC4-5D6E-409C-BE32-E72D297353CC}">
              <c16:uniqueId val="{00000001-00AA-4B12-AEA0-6BA2AB96846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18.36</c:v>
                </c:pt>
                <c:pt idx="1">
                  <c:v>11.88</c:v>
                </c:pt>
                <c:pt idx="2">
                  <c:v>10.44</c:v>
                </c:pt>
                <c:pt idx="3">
                  <c:v>13.79</c:v>
                </c:pt>
                <c:pt idx="4">
                  <c:v>10.62</c:v>
                </c:pt>
              </c:numCache>
            </c:numRef>
          </c:val>
          <c:extLst>
            <c:ext xmlns:c16="http://schemas.microsoft.com/office/drawing/2014/chart" uri="{C3380CC4-5D6E-409C-BE32-E72D297353CC}">
              <c16:uniqueId val="{00000000-A984-4B2B-8EA8-8BE6BBFEB3D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34.31</c:v>
                </c:pt>
                <c:pt idx="1">
                  <c:v>36.21</c:v>
                </c:pt>
                <c:pt idx="2">
                  <c:v>35.28</c:v>
                </c:pt>
                <c:pt idx="3">
                  <c:v>40.630000000000003</c:v>
                </c:pt>
                <c:pt idx="4">
                  <c:v>42.26</c:v>
                </c:pt>
              </c:numCache>
            </c:numRef>
          </c:val>
          <c:extLst>
            <c:ext xmlns:c16="http://schemas.microsoft.com/office/drawing/2014/chart" uri="{C3380CC4-5D6E-409C-BE32-E72D297353CC}">
              <c16:uniqueId val="{00000001-A984-4B2B-8EA8-8BE6BBFEB3D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33.56</c:v>
                </c:pt>
                <c:pt idx="1">
                  <c:v>2.12</c:v>
                </c:pt>
                <c:pt idx="2">
                  <c:v>7.86</c:v>
                </c:pt>
                <c:pt idx="3">
                  <c:v>8.33</c:v>
                </c:pt>
                <c:pt idx="4">
                  <c:v>3.89</c:v>
                </c:pt>
              </c:numCache>
            </c:numRef>
          </c:val>
          <c:smooth val="0"/>
          <c:extLst>
            <c:ext xmlns:c16="http://schemas.microsoft.com/office/drawing/2014/chart" uri="{C3380CC4-5D6E-409C-BE32-E72D297353CC}">
              <c16:uniqueId val="{00000002-A984-4B2B-8EA8-8BE6BBFEB3D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718-4EC7-A328-31F50F419E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718-4EC7-A328-31F50F419EEF}"/>
            </c:ext>
          </c:extLst>
        </c:ser>
        <c:ser>
          <c:idx val="2"/>
          <c:order val="2"/>
          <c:tx>
            <c:strRef>
              <c:f>データシート!$A$29</c:f>
              <c:strCache>
                <c:ptCount val="1"/>
                <c:pt idx="0">
                  <c:v>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c:v>
                </c:pt>
                <c:pt idx="2">
                  <c:v>#N/A</c:v>
                </c:pt>
                <c:pt idx="3">
                  <c:v>0.12</c:v>
                </c:pt>
                <c:pt idx="4">
                  <c:v>#N/A</c:v>
                </c:pt>
                <c:pt idx="5">
                  <c:v>0.08</c:v>
                </c:pt>
                <c:pt idx="6">
                  <c:v>#N/A</c:v>
                </c:pt>
                <c:pt idx="7">
                  <c:v>0.15</c:v>
                </c:pt>
                <c:pt idx="8">
                  <c:v>#N/A</c:v>
                </c:pt>
                <c:pt idx="9">
                  <c:v>0.04</c:v>
                </c:pt>
              </c:numCache>
            </c:numRef>
          </c:val>
          <c:extLst>
            <c:ext xmlns:c16="http://schemas.microsoft.com/office/drawing/2014/chart" uri="{C3380CC4-5D6E-409C-BE32-E72D297353CC}">
              <c16:uniqueId val="{00000002-F718-4EC7-A328-31F50F419EEF}"/>
            </c:ext>
          </c:extLst>
        </c:ser>
        <c:ser>
          <c:idx val="3"/>
          <c:order val="3"/>
          <c:tx>
            <c:strRef>
              <c:f>データシート!$A$30</c:f>
              <c:strCache>
                <c:ptCount val="1"/>
                <c:pt idx="0">
                  <c:v>訪問看護事業特別会計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0.06</c:v>
                </c:pt>
                <c:pt idx="4">
                  <c:v>#N/A</c:v>
                </c:pt>
                <c:pt idx="5">
                  <c:v>0</c:v>
                </c:pt>
                <c:pt idx="6">
                  <c:v>#N/A</c:v>
                </c:pt>
                <c:pt idx="7">
                  <c:v>0.02</c:v>
                </c:pt>
                <c:pt idx="8">
                  <c:v>#N/A</c:v>
                </c:pt>
                <c:pt idx="9">
                  <c:v>0.05</c:v>
                </c:pt>
              </c:numCache>
            </c:numRef>
          </c:val>
          <c:extLst>
            <c:ext xmlns:c16="http://schemas.microsoft.com/office/drawing/2014/chart" uri="{C3380CC4-5D6E-409C-BE32-E72D297353CC}">
              <c16:uniqueId val="{00000003-F718-4EC7-A328-31F50F419EEF}"/>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0.45</c:v>
                </c:pt>
                <c:pt idx="4">
                  <c:v>#N/A</c:v>
                </c:pt>
                <c:pt idx="5">
                  <c:v>0.18</c:v>
                </c:pt>
                <c:pt idx="6">
                  <c:v>#N/A</c:v>
                </c:pt>
                <c:pt idx="7">
                  <c:v>0.37</c:v>
                </c:pt>
                <c:pt idx="8">
                  <c:v>#N/A</c:v>
                </c:pt>
                <c:pt idx="9">
                  <c:v>0.31</c:v>
                </c:pt>
              </c:numCache>
            </c:numRef>
          </c:val>
          <c:extLst>
            <c:ext xmlns:c16="http://schemas.microsoft.com/office/drawing/2014/chart" uri="{C3380CC4-5D6E-409C-BE32-E72D297353CC}">
              <c16:uniqueId val="{00000004-F718-4EC7-A328-31F50F419EEF}"/>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c:v>
                </c:pt>
                <c:pt idx="2">
                  <c:v>#N/A</c:v>
                </c:pt>
                <c:pt idx="3">
                  <c:v>0.39</c:v>
                </c:pt>
                <c:pt idx="4">
                  <c:v>#N/A</c:v>
                </c:pt>
                <c:pt idx="5">
                  <c:v>0.97</c:v>
                </c:pt>
                <c:pt idx="6">
                  <c:v>#N/A</c:v>
                </c:pt>
                <c:pt idx="7">
                  <c:v>0.89</c:v>
                </c:pt>
                <c:pt idx="8">
                  <c:v>#N/A</c:v>
                </c:pt>
                <c:pt idx="9">
                  <c:v>0.41</c:v>
                </c:pt>
              </c:numCache>
            </c:numRef>
          </c:val>
          <c:extLst>
            <c:ext xmlns:c16="http://schemas.microsoft.com/office/drawing/2014/chart" uri="{C3380CC4-5D6E-409C-BE32-E72D297353CC}">
              <c16:uniqueId val="{00000005-F718-4EC7-A328-31F50F419EEF}"/>
            </c:ext>
          </c:extLst>
        </c:ser>
        <c:ser>
          <c:idx val="6"/>
          <c:order val="6"/>
          <c:tx>
            <c:strRef>
              <c:f>データシート!$A$33</c:f>
              <c:strCache>
                <c:ptCount val="1"/>
                <c:pt idx="0">
                  <c:v>国民健康保険特別会計（直診勘定）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0.22</c:v>
                </c:pt>
                <c:pt idx="2">
                  <c:v>#N/A</c:v>
                </c:pt>
                <c:pt idx="3">
                  <c:v>0</c:v>
                </c:pt>
                <c:pt idx="4">
                  <c:v>#N/A</c:v>
                </c:pt>
                <c:pt idx="5">
                  <c:v>0.21</c:v>
                </c:pt>
                <c:pt idx="6">
                  <c:v>#N/A</c:v>
                </c:pt>
                <c:pt idx="7">
                  <c:v>0</c:v>
                </c:pt>
                <c:pt idx="8">
                  <c:v>#N/A</c:v>
                </c:pt>
                <c:pt idx="9">
                  <c:v>0.45</c:v>
                </c:pt>
              </c:numCache>
            </c:numRef>
          </c:val>
          <c:extLst>
            <c:ext xmlns:c16="http://schemas.microsoft.com/office/drawing/2014/chart" uri="{C3380CC4-5D6E-409C-BE32-E72D297353CC}">
              <c16:uniqueId val="{00000006-F718-4EC7-A328-31F50F419EEF}"/>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0.15</c:v>
                </c:pt>
                <c:pt idx="4">
                  <c:v>#N/A</c:v>
                </c:pt>
                <c:pt idx="5">
                  <c:v>0</c:v>
                </c:pt>
                <c:pt idx="6">
                  <c:v>#N/A</c:v>
                </c:pt>
                <c:pt idx="7">
                  <c:v>0.28000000000000003</c:v>
                </c:pt>
                <c:pt idx="8">
                  <c:v>#N/A</c:v>
                </c:pt>
                <c:pt idx="9">
                  <c:v>0.45</c:v>
                </c:pt>
              </c:numCache>
            </c:numRef>
          </c:val>
          <c:extLst>
            <c:ext xmlns:c16="http://schemas.microsoft.com/office/drawing/2014/chart" uri="{C3380CC4-5D6E-409C-BE32-E72D297353CC}">
              <c16:uniqueId val="{00000007-F718-4EC7-A328-31F50F419EEF}"/>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1.78</c:v>
                </c:pt>
                <c:pt idx="2">
                  <c:v>#N/A</c:v>
                </c:pt>
                <c:pt idx="3">
                  <c:v>1.51</c:v>
                </c:pt>
                <c:pt idx="4">
                  <c:v>#N/A</c:v>
                </c:pt>
                <c:pt idx="5">
                  <c:v>1.2</c:v>
                </c:pt>
                <c:pt idx="6">
                  <c:v>#N/A</c:v>
                </c:pt>
                <c:pt idx="7">
                  <c:v>1.47</c:v>
                </c:pt>
                <c:pt idx="8">
                  <c:v>#N/A</c:v>
                </c:pt>
                <c:pt idx="9">
                  <c:v>0.81</c:v>
                </c:pt>
              </c:numCache>
            </c:numRef>
          </c:val>
          <c:extLst>
            <c:ext xmlns:c16="http://schemas.microsoft.com/office/drawing/2014/chart" uri="{C3380CC4-5D6E-409C-BE32-E72D297353CC}">
              <c16:uniqueId val="{00000008-F718-4EC7-A328-31F50F419EE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18.36</c:v>
                </c:pt>
                <c:pt idx="2">
                  <c:v>#N/A</c:v>
                </c:pt>
                <c:pt idx="3">
                  <c:v>11.88</c:v>
                </c:pt>
                <c:pt idx="4">
                  <c:v>#N/A</c:v>
                </c:pt>
                <c:pt idx="5">
                  <c:v>10.43</c:v>
                </c:pt>
                <c:pt idx="6">
                  <c:v>#N/A</c:v>
                </c:pt>
                <c:pt idx="7">
                  <c:v>13.79</c:v>
                </c:pt>
                <c:pt idx="8">
                  <c:v>#N/A</c:v>
                </c:pt>
                <c:pt idx="9">
                  <c:v>10.61</c:v>
                </c:pt>
              </c:numCache>
            </c:numRef>
          </c:val>
          <c:extLst>
            <c:ext xmlns:c16="http://schemas.microsoft.com/office/drawing/2014/chart" uri="{C3380CC4-5D6E-409C-BE32-E72D297353CC}">
              <c16:uniqueId val="{00000009-F718-4EC7-A328-31F50F419EE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344</c:v>
                </c:pt>
                <c:pt idx="5">
                  <c:v>413</c:v>
                </c:pt>
                <c:pt idx="8">
                  <c:v>416</c:v>
                </c:pt>
                <c:pt idx="11">
                  <c:v>418</c:v>
                </c:pt>
                <c:pt idx="14">
                  <c:v>453</c:v>
                </c:pt>
              </c:numCache>
            </c:numRef>
          </c:val>
          <c:extLst>
            <c:ext xmlns:c16="http://schemas.microsoft.com/office/drawing/2014/chart" uri="{C3380CC4-5D6E-409C-BE32-E72D297353CC}">
              <c16:uniqueId val="{00000000-DAB8-4CC0-8D31-67202C7A3DF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AB8-4CC0-8D31-67202C7A3DF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AB8-4CC0-8D31-67202C7A3DF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c:v>
                </c:pt>
                <c:pt idx="3">
                  <c:v>3</c:v>
                </c:pt>
                <c:pt idx="6">
                  <c:v>4</c:v>
                </c:pt>
                <c:pt idx="9">
                  <c:v>4</c:v>
                </c:pt>
                <c:pt idx="12">
                  <c:v>6</c:v>
                </c:pt>
              </c:numCache>
            </c:numRef>
          </c:val>
          <c:extLst>
            <c:ext xmlns:c16="http://schemas.microsoft.com/office/drawing/2014/chart" uri="{C3380CC4-5D6E-409C-BE32-E72D297353CC}">
              <c16:uniqueId val="{00000003-DAB8-4CC0-8D31-67202C7A3DF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80</c:v>
                </c:pt>
                <c:pt idx="3">
                  <c:v>83</c:v>
                </c:pt>
                <c:pt idx="6">
                  <c:v>86</c:v>
                </c:pt>
                <c:pt idx="9">
                  <c:v>91</c:v>
                </c:pt>
                <c:pt idx="12">
                  <c:v>97</c:v>
                </c:pt>
              </c:numCache>
            </c:numRef>
          </c:val>
          <c:extLst>
            <c:ext xmlns:c16="http://schemas.microsoft.com/office/drawing/2014/chart" uri="{C3380CC4-5D6E-409C-BE32-E72D297353CC}">
              <c16:uniqueId val="{00000004-DAB8-4CC0-8D31-67202C7A3DF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B8-4CC0-8D31-67202C7A3DF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AB8-4CC0-8D31-67202C7A3DF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354</c:v>
                </c:pt>
                <c:pt idx="3">
                  <c:v>439</c:v>
                </c:pt>
                <c:pt idx="6">
                  <c:v>457</c:v>
                </c:pt>
                <c:pt idx="9">
                  <c:v>445</c:v>
                </c:pt>
                <c:pt idx="12">
                  <c:v>513</c:v>
                </c:pt>
              </c:numCache>
            </c:numRef>
          </c:val>
          <c:extLst>
            <c:ext xmlns:c16="http://schemas.microsoft.com/office/drawing/2014/chart" uri="{C3380CC4-5D6E-409C-BE32-E72D297353CC}">
              <c16:uniqueId val="{00000007-DAB8-4CC0-8D31-67202C7A3DF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92</c:v>
                </c:pt>
                <c:pt idx="2">
                  <c:v>#N/A</c:v>
                </c:pt>
                <c:pt idx="3">
                  <c:v>#N/A</c:v>
                </c:pt>
                <c:pt idx="4">
                  <c:v>112</c:v>
                </c:pt>
                <c:pt idx="5">
                  <c:v>#N/A</c:v>
                </c:pt>
                <c:pt idx="6">
                  <c:v>#N/A</c:v>
                </c:pt>
                <c:pt idx="7">
                  <c:v>131</c:v>
                </c:pt>
                <c:pt idx="8">
                  <c:v>#N/A</c:v>
                </c:pt>
                <c:pt idx="9">
                  <c:v>#N/A</c:v>
                </c:pt>
                <c:pt idx="10">
                  <c:v>122</c:v>
                </c:pt>
                <c:pt idx="11">
                  <c:v>#N/A</c:v>
                </c:pt>
                <c:pt idx="12">
                  <c:v>#N/A</c:v>
                </c:pt>
                <c:pt idx="13">
                  <c:v>163</c:v>
                </c:pt>
                <c:pt idx="14">
                  <c:v>#N/A</c:v>
                </c:pt>
              </c:numCache>
            </c:numRef>
          </c:val>
          <c:smooth val="0"/>
          <c:extLst>
            <c:ext xmlns:c16="http://schemas.microsoft.com/office/drawing/2014/chart" uri="{C3380CC4-5D6E-409C-BE32-E72D297353CC}">
              <c16:uniqueId val="{00000008-DAB8-4CC0-8D31-67202C7A3DF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3893</c:v>
                </c:pt>
                <c:pt idx="5">
                  <c:v>3832</c:v>
                </c:pt>
                <c:pt idx="8">
                  <c:v>3664</c:v>
                </c:pt>
                <c:pt idx="11">
                  <c:v>3596</c:v>
                </c:pt>
                <c:pt idx="14">
                  <c:v>3434</c:v>
                </c:pt>
              </c:numCache>
            </c:numRef>
          </c:val>
          <c:extLst>
            <c:ext xmlns:c16="http://schemas.microsoft.com/office/drawing/2014/chart" uri="{C3380CC4-5D6E-409C-BE32-E72D297353CC}">
              <c16:uniqueId val="{00000000-ED81-414C-9171-350D74AE8E4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D81-414C-9171-350D74AE8E4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1996</c:v>
                </c:pt>
                <c:pt idx="5">
                  <c:v>2164</c:v>
                </c:pt>
                <c:pt idx="8">
                  <c:v>2407</c:v>
                </c:pt>
                <c:pt idx="11">
                  <c:v>2606</c:v>
                </c:pt>
                <c:pt idx="14">
                  <c:v>2708</c:v>
                </c:pt>
              </c:numCache>
            </c:numRef>
          </c:val>
          <c:extLst>
            <c:ext xmlns:c16="http://schemas.microsoft.com/office/drawing/2014/chart" uri="{C3380CC4-5D6E-409C-BE32-E72D297353CC}">
              <c16:uniqueId val="{00000002-ED81-414C-9171-350D74AE8E4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D81-414C-9171-350D74AE8E4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D81-414C-9171-350D74AE8E4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81-414C-9171-350D74AE8E4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324</c:v>
                </c:pt>
                <c:pt idx="3">
                  <c:v>309</c:v>
                </c:pt>
                <c:pt idx="6">
                  <c:v>331</c:v>
                </c:pt>
                <c:pt idx="9">
                  <c:v>372</c:v>
                </c:pt>
                <c:pt idx="12">
                  <c:v>371</c:v>
                </c:pt>
              </c:numCache>
            </c:numRef>
          </c:val>
          <c:extLst>
            <c:ext xmlns:c16="http://schemas.microsoft.com/office/drawing/2014/chart" uri="{C3380CC4-5D6E-409C-BE32-E72D297353CC}">
              <c16:uniqueId val="{00000006-ED81-414C-9171-350D74AE8E4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37</c:v>
                </c:pt>
                <c:pt idx="3">
                  <c:v>34</c:v>
                </c:pt>
                <c:pt idx="6">
                  <c:v>30</c:v>
                </c:pt>
                <c:pt idx="9">
                  <c:v>36</c:v>
                </c:pt>
                <c:pt idx="12">
                  <c:v>38</c:v>
                </c:pt>
              </c:numCache>
            </c:numRef>
          </c:val>
          <c:extLst>
            <c:ext xmlns:c16="http://schemas.microsoft.com/office/drawing/2014/chart" uri="{C3380CC4-5D6E-409C-BE32-E72D297353CC}">
              <c16:uniqueId val="{00000007-ED81-414C-9171-350D74AE8E4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854</c:v>
                </c:pt>
                <c:pt idx="3">
                  <c:v>783</c:v>
                </c:pt>
                <c:pt idx="6">
                  <c:v>746</c:v>
                </c:pt>
                <c:pt idx="9">
                  <c:v>728</c:v>
                </c:pt>
                <c:pt idx="12">
                  <c:v>702</c:v>
                </c:pt>
              </c:numCache>
            </c:numRef>
          </c:val>
          <c:extLst>
            <c:ext xmlns:c16="http://schemas.microsoft.com/office/drawing/2014/chart" uri="{C3380CC4-5D6E-409C-BE32-E72D297353CC}">
              <c16:uniqueId val="{00000008-ED81-414C-9171-350D74AE8E4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D81-414C-9171-350D74AE8E4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4438</c:v>
                </c:pt>
                <c:pt idx="3">
                  <c:v>4392</c:v>
                </c:pt>
                <c:pt idx="6">
                  <c:v>4095</c:v>
                </c:pt>
                <c:pt idx="9">
                  <c:v>4000</c:v>
                </c:pt>
                <c:pt idx="12">
                  <c:v>4044</c:v>
                </c:pt>
              </c:numCache>
            </c:numRef>
          </c:val>
          <c:extLst>
            <c:ext xmlns:c16="http://schemas.microsoft.com/office/drawing/2014/chart" uri="{C3380CC4-5D6E-409C-BE32-E72D297353CC}">
              <c16:uniqueId val="{0000000A-ED81-414C-9171-350D74AE8E4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D81-414C-9171-350D74AE8E4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686</c:v>
                </c:pt>
                <c:pt idx="1">
                  <c:v>784</c:v>
                </c:pt>
                <c:pt idx="2">
                  <c:v>826</c:v>
                </c:pt>
              </c:numCache>
            </c:numRef>
          </c:val>
          <c:extLst>
            <c:ext xmlns:c16="http://schemas.microsoft.com/office/drawing/2014/chart" uri="{C3380CC4-5D6E-409C-BE32-E72D297353CC}">
              <c16:uniqueId val="{00000000-314B-449B-A86C-9524A11CCD1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996</c:v>
                </c:pt>
                <c:pt idx="1">
                  <c:v>1091</c:v>
                </c:pt>
                <c:pt idx="2">
                  <c:v>1159</c:v>
                </c:pt>
              </c:numCache>
            </c:numRef>
          </c:val>
          <c:extLst>
            <c:ext xmlns:c16="http://schemas.microsoft.com/office/drawing/2014/chart" uri="{C3380CC4-5D6E-409C-BE32-E72D297353CC}">
              <c16:uniqueId val="{00000001-314B-449B-A86C-9524A11CCD1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582</c:v>
                </c:pt>
                <c:pt idx="1">
                  <c:v>587</c:v>
                </c:pt>
                <c:pt idx="2">
                  <c:v>578</c:v>
                </c:pt>
              </c:numCache>
            </c:numRef>
          </c:val>
          <c:extLst>
            <c:ext xmlns:c16="http://schemas.microsoft.com/office/drawing/2014/chart" uri="{C3380CC4-5D6E-409C-BE32-E72D297353CC}">
              <c16:uniqueId val="{00000002-314B-449B-A86C-9524A11CCD1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{AB4633BC-561E-48FB-A7AD-A0B32C344733}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37D-4F10-BBDC-5D3AD23BE92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{734C38F9-F31D-4DED-B74A-22EB26B81D3C}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7D-4F10-BBDC-5D3AD23BE92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{2F73AB3F-F071-4CEA-A17B-EF5922528D98}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7D-4F10-BBDC-5D3AD23BE92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{1FF91CCF-3AEF-4E33-A886-954B7F6C6AF4}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7D-4F10-BBDC-5D3AD23BE92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{75FBFE51-1667-426A-9F4E-153FB6E313F5}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7D-4F10-BBDC-5D3AD23BE92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{BF8CBD9B-1544-4C05-ACCF-BA679C5D9FE5}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37D-4F10-BBDC-5D3AD23BE92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{70B43EE7-0DD8-4547-9EE0-ABC8BA2C86DF}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37D-4F10-BBDC-5D3AD23BE92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{A7ABA04B-F39E-496E-B8FE-6B86A9E68509}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37D-4F10-BBDC-5D3AD23BE92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{DA8C866C-BF71-43A9-8E5C-AF3F9C3FCFDD}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37D-4F10-BBDC-5D3AD23BE92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73.3</c:v>
                </c:pt>
                <c:pt idx="8">
                  <c:v>74.3</c:v>
                </c:pt>
                <c:pt idx="16">
                  <c:v>75.599999999999994</c:v>
                </c:pt>
                <c:pt idx="24">
                  <c:v>76.3</c:v>
                </c:pt>
                <c:pt idx="32">
                  <c:v>76.900000000000006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37D-4F10-BBDC-5D3AD23BE92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{782E730B-5F2E-4658-876C-1A196A7AF071}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37D-4F10-BBDC-5D3AD23BE92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{09E3CFF1-92E9-4646-9C02-2FDAF007EF48}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7D-4F10-BBDC-5D3AD23BE92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{DE11BDF8-7AE1-4C37-B9D9-0249773EA7DD}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7D-4F10-BBDC-5D3AD23BE92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{1A684297-26C8-4CE1-811D-1761340BCC7F}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7D-4F10-BBDC-5D3AD23BE92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{59E3B2A4-EEBB-4EBC-BBB8-8C3D46B30FA9}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7D-4F10-BBDC-5D3AD23BE92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{31EF50E2-21F6-4821-A132-3EF451FB0C67}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37D-4F10-BBDC-5D3AD23BE92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{44DD523C-78BF-4A4B-9A5D-9FFA5712F52E}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37D-4F10-BBDC-5D3AD23BE92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{F0B8E101-8649-4DC9-8C86-FC0120558D8A}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37D-4F10-BBDC-5D3AD23BE92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{92C2EB75-560B-406C-BF05-D6492CBFFCDD}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37D-4F10-BBDC-5D3AD23BE9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37D-4F10-BBDC-5D3AD23BE92D}"/>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{D0C9A21B-8F59-4F9A-BFC6-62FF3E5E6724}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795-438B-9F75-685607D293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{D327AB21-12DA-4C76-B5BF-194D558F1BD7}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795-438B-9F75-685607D293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{11865547-198F-4114-82F9-4B4085A82C27}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795-438B-9F75-685607D293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{4C43A250-DA09-45AC-92F5-78E75A855236}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795-438B-9F75-685607D293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{EFB15F43-56EB-4717-9793-35C2DA6FC415}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795-438B-9F75-685607D293A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{DD04AAA0-AD92-4335-9C3D-0113D0343FF7}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795-438B-9F75-685607D293A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{FE01E3DD-C0C3-4810-94C7-BB0BBF96F278}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795-438B-9F75-685607D293A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{1A64809B-CAF7-4BCD-B1F9-CAC3D72997A9}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795-438B-9F75-685607D293A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{F6020877-D669-485F-83E1-E78E5E05C240}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795-438B-9F75-685607D293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7.5</c:v>
                </c:pt>
                <c:pt idx="16">
                  <c:v>8.1999999999999993</c:v>
                </c:pt>
                <c:pt idx="24">
                  <c:v>8.3000000000000007</c:v>
                </c:pt>
                <c:pt idx="32">
                  <c:v>9.1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795-438B-9F75-685607D293A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{0E9A0664-9454-464B-A091-41C7DDE105CF}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795-438B-9F75-685607D293A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{2C111935-294E-44F4-99FD-A836CC33FDE5}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795-438B-9F75-685607D293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{5DA65E88-DC5B-4E85-99E0-A05E14577CA9}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795-438B-9F75-685607D293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{D45B3DE5-8273-4334-9AE3-7A078937294C}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795-438B-9F75-685607D293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{B00875B5-1557-4192-8399-3E75CE8CD0C7}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795-438B-9F75-685607D293A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{2B1DCD76-F7BD-419B-8596-BB8793B08ECA}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795-438B-9F75-685607D293A0}"/>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{B4119ED4-144F-4EBE-8B09-42AD7877118C}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795-438B-9F75-685607D293A0}"/>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{0C6DF2B7-E2B6-4D82-BDF4-D12972B730C7}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795-438B-9F75-685607D293A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{7940AC5C-3FA1-471F-B012-89941BC98E22}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795-438B-9F75-685607D293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795-438B-9F75-685607D293A0}"/>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京都府伊根町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年度以降大規模事業に係る起債発行により、平成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年度から元利償還金、算入公債費が増加しているため、令和元年度と令和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、令和５年度</a:t>
          </a:r>
          <a:r>
            <a:rPr kumimoji="1" lang="ja-JP" altLang="ja-JP" sz="1100">
              <a:solidFill>
                <a:schemeClr val="dk1"/>
              </a:solidFill>
              <a:effectLst/>
              <a:latin typeface="+mn-lt"/>
              <a:ea typeface="+mn-ea"/>
              <a:cs typeface="+mn-cs"/>
            </a:rPr>
            <a:t>に繰上償還を行った。</a:t>
          </a:r>
          <a:endParaRPr lang="ja-JP" altLang="ja-JP" sz="1400">
            <a:effectLst/>
          </a:endParaRPr>
        </a:p>
        <a:p>
          <a:r>
            <a:rPr kumimoji="1" lang="ja-JP" altLang="ja-JP" sz="1100">
              <a:solidFill>
                <a:schemeClr val="dk1"/>
              </a:solidFill>
              <a:effectLst/>
              <a:latin typeface="+mn-lt"/>
              <a:ea typeface="+mn-ea"/>
              <a:cs typeface="+mn-cs"/>
            </a:rPr>
            <a:t>　また、引続き新規起債の発行にあたっては、当年度元金償還額を発行額が上回らないことを基準とし、歳出総額に占める公債費負担の長期的な動向に配慮しながら、公債費の総額抑制に努める。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京都府伊根町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年度まで起債額を抑制したことにより地方債現在高を減少させることができた。 また、充当可能基金を増やしたことにより、負の数値となり指標として表れなくなった。</a:t>
          </a:r>
          <a:endParaRPr lang="ja-JP" altLang="ja-JP" sz="1400">
            <a:effectLst/>
          </a:endParaRPr>
        </a:p>
        <a:p>
          <a:r>
            <a:rPr kumimoji="1" lang="ja-JP" altLang="ja-JP" sz="1100">
              <a:solidFill>
                <a:schemeClr val="dk1"/>
              </a:solidFill>
              <a:effectLst/>
              <a:latin typeface="+mn-lt"/>
              <a:ea typeface="+mn-ea"/>
              <a:cs typeface="+mn-cs"/>
            </a:rPr>
            <a:t>　近年の大規模事業に係る起債の発行による公債費の増加を抑制するため、繰上償還</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実施した。今後は、当年度元金償還額を発行額が上回らないことを基準とし、地方債現在高の減少を図る。</a:t>
          </a:r>
          <a:endParaRPr lang="ja-JP" altLang="ja-JP" sz="1400">
            <a:effectLst/>
          </a:endParaRPr>
        </a:p>
        <a:p>
          <a:r>
            <a:rPr kumimoji="1" lang="ja-JP" altLang="ja-JP" sz="1100">
              <a:solidFill>
                <a:schemeClr val="dk1"/>
              </a:solidFill>
              <a:effectLst/>
              <a:latin typeface="+mn-lt"/>
              <a:ea typeface="+mn-ea"/>
              <a:cs typeface="+mn-cs"/>
            </a:rPr>
            <a:t>　公営企業債等繰入見込額が減少傾向であるが、今後は、施設の長寿命化事業</a:t>
          </a:r>
          <a:r>
            <a:rPr kumimoji="1" lang="ja-JP" altLang="en-US" sz="1100">
              <a:solidFill>
                <a:schemeClr val="dk1"/>
              </a:solidFill>
              <a:effectLst/>
              <a:latin typeface="+mn-lt"/>
              <a:ea typeface="+mn-ea"/>
              <a:cs typeface="+mn-cs"/>
            </a:rPr>
            <a:t>及び分校跡地活用事業</a:t>
          </a:r>
          <a:r>
            <a:rPr kumimoji="1" lang="ja-JP" altLang="ja-JP" sz="1100">
              <a:solidFill>
                <a:schemeClr val="dk1"/>
              </a:solidFill>
              <a:effectLst/>
              <a:latin typeface="+mn-lt"/>
              <a:ea typeface="+mn-ea"/>
              <a:cs typeface="+mn-cs"/>
            </a:rPr>
            <a:t>等により地方債残高の増加が見込まれる。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京都府伊根町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年度は、残土処分場基金で</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百万円の取崩しがあったものの、今後の公債費上昇を見越し減債基金を多く積立てたことが増加の要因となっている。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年度についても、</a:t>
          </a:r>
          <a:r>
            <a:rPr kumimoji="1" lang="ja-JP" altLang="ja-JP" sz="1100">
              <a:solidFill>
                <a:schemeClr val="dk1"/>
              </a:solidFill>
              <a:effectLst/>
              <a:latin typeface="+mn-lt"/>
              <a:ea typeface="+mn-ea"/>
              <a:cs typeface="+mn-cs"/>
            </a:rPr>
            <a:t>残土処分場基金で</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百万円の取崩しがあった一方で、減債基金を多く積立てたことによる増が全体の増額の大きな要因となった。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年度についても、</a:t>
          </a:r>
          <a:r>
            <a:rPr kumimoji="1" lang="ja-JP" altLang="en-US" sz="1100">
              <a:solidFill>
                <a:schemeClr val="dk1"/>
              </a:solidFill>
              <a:effectLst/>
              <a:latin typeface="+mn-lt"/>
              <a:ea typeface="+mn-ea"/>
              <a:cs typeface="+mn-cs"/>
            </a:rPr>
            <a:t>残土処分場造成工事の実施により</a:t>
          </a:r>
          <a:r>
            <a:rPr kumimoji="1" lang="ja-JP" altLang="ja-JP" sz="1100">
              <a:solidFill>
                <a:schemeClr val="dk1"/>
              </a:solidFill>
              <a:effectLst/>
              <a:latin typeface="+mn-lt"/>
              <a:ea typeface="+mn-ea"/>
              <a:cs typeface="+mn-cs"/>
            </a:rPr>
            <a:t>残土処分場基金で</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百万円の取崩しがあった一方で、減債基金を多く積立てたことによる増が全体の増額の大きな要因となった。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依存財源が歳入の大半を占める本町において、基金の積立ては安定的な財政運営のために必要不可欠なものである。災害等不測の事態に備えるため、今後も基金残高を確保していく必要がある。</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・奨学基金：修学のために経済的支援が必要な者に対する支援を通して、教育の機会均等に寄与するとともに、次代を担う人材の育成に資するため。</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・住宅基金：町営住宅の建設、修繕又は改良を行い、並びに町民の住生活の安定化、及び向上の促進に関する施策を推進するため。</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・公共残土処分場使用料管理基金：公共残土処分場の運営及び主要な公共工事である町道施設整備等の財源に充て公共工事の円滑な推進を図るため。</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ふるさと応援基金：伊根町の豊かな自然環境及びまち並みを後世に継承していくとともに、秘めた資源をいかしたまちづくりを進めるにあたり、ふるさと伊根への想いをもった人々からの寄附金を財源に、特色あるふるさとづくりとまちづくりに資するため。</a:t>
          </a:r>
          <a:endParaRPr lang="ja-JP" altLang="ja-JP" sz="1400">
            <a:effectLst/>
          </a:endParaRPr>
        </a:p>
        <a:p>
          <a:r>
            <a:rPr kumimoji="1" lang="ja-JP" altLang="ja-JP" sz="1100">
              <a:solidFill>
                <a:schemeClr val="dk1"/>
              </a:solidFill>
              <a:effectLst/>
              <a:latin typeface="+mn-lt"/>
              <a:ea typeface="+mn-ea"/>
              <a:cs typeface="+mn-cs"/>
            </a:rPr>
            <a:t>・入湯税管理基金：環境衛生施設、鉱泉源の保護管理施設及び消防施設その他消防活動に必要な施設の整備並びに観光の振興（観光施設の整備を含む）に必要な経費の財源に充てるため。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・公共残土処分場使用料管理基金：残土処分場</a:t>
          </a:r>
          <a:r>
            <a:rPr kumimoji="1" lang="ja-JP" altLang="en-US" sz="1100">
              <a:solidFill>
                <a:schemeClr val="dk1"/>
              </a:solidFill>
              <a:effectLst/>
              <a:latin typeface="+mn-lt"/>
              <a:ea typeface="+mn-ea"/>
              <a:cs typeface="+mn-cs"/>
            </a:rPr>
            <a:t>防災調整池整備工事</a:t>
          </a:r>
          <a:r>
            <a:rPr kumimoji="1" lang="ja-JP" altLang="ja-JP" sz="1100">
              <a:solidFill>
                <a:schemeClr val="dk1"/>
              </a:solidFill>
              <a:effectLst/>
              <a:latin typeface="+mn-lt"/>
              <a:ea typeface="+mn-ea"/>
              <a:cs typeface="+mn-cs"/>
            </a:rPr>
            <a:t>のための取崩しによる減。</a:t>
          </a:r>
          <a:endParaRPr lang="ja-JP" altLang="ja-JP" sz="1400">
            <a:effectLst/>
          </a:endParaRPr>
        </a:p>
        <a:p>
          <a:r>
            <a:rPr kumimoji="1" lang="ja-JP" altLang="ja-JP" sz="1100">
              <a:solidFill>
                <a:schemeClr val="dk1"/>
              </a:solidFill>
              <a:effectLst/>
              <a:latin typeface="+mn-lt"/>
              <a:ea typeface="+mn-ea"/>
              <a:cs typeface="+mn-cs"/>
            </a:rPr>
            <a:t>・奨学基金：平成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年度に新たに</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百万円の基金を設置した。</a:t>
          </a:r>
          <a:endParaRPr lang="ja-JP" altLang="ja-JP" sz="1400">
            <a:effectLst/>
          </a:endParaRPr>
        </a:p>
        <a:p>
          <a:r>
            <a:rPr kumimoji="1" lang="ja-JP" altLang="ja-JP" sz="1100">
              <a:solidFill>
                <a:schemeClr val="dk1"/>
              </a:solidFill>
              <a:effectLst/>
              <a:latin typeface="+mn-lt"/>
              <a:ea typeface="+mn-ea"/>
              <a:cs typeface="+mn-cs"/>
            </a:rPr>
            <a:t>・ふるさと応援基金：ふるさと応援寄附金を基金に積立てた。</a:t>
          </a:r>
          <a:endParaRPr lang="ja-JP" altLang="ja-JP" sz="1400">
            <a:effectLst/>
          </a:endParaRPr>
        </a:p>
        <a:p>
          <a:r>
            <a:rPr kumimoji="1" lang="ja-JP" altLang="ja-JP" sz="1100">
              <a:solidFill>
                <a:schemeClr val="dk1"/>
              </a:solidFill>
              <a:effectLst/>
              <a:latin typeface="+mn-lt"/>
              <a:ea typeface="+mn-ea"/>
              <a:cs typeface="+mn-cs"/>
            </a:rPr>
            <a:t>・住宅基金：</a:t>
          </a:r>
          <a:r>
            <a:rPr kumimoji="1" lang="ja-JP" altLang="ja-JP" sz="1100">
              <a:solidFill>
                <a:sysClr val="windowText" lastClr="000000"/>
              </a:solidFill>
              <a:effectLst/>
              <a:latin typeface="+mn-lt"/>
              <a:ea typeface="+mn-ea"/>
              <a:cs typeface="+mn-cs"/>
            </a:rPr>
            <a:t>維持管理費が減少したことによる増。</a:t>
          </a:r>
          <a:endParaRPr lang="ja-JP" altLang="ja-JP" sz="1400">
            <a:solidFill>
              <a:sysClr val="windowText" lastClr="000000"/>
            </a:solidFill>
            <a:effectLst/>
          </a:endParaRPr>
        </a:p>
        <a:p>
          <a:pPr eaLnBrk="1" fontAlgn="auto" latinLnBrk="0" hangingPunct="1"/>
          <a:r>
            <a:rPr kumimoji="1" lang="ja-JP" altLang="ja-JP" sz="1100">
              <a:solidFill>
                <a:schemeClr val="dk1"/>
              </a:solidFill>
              <a:effectLst/>
              <a:latin typeface="+mn-lt"/>
              <a:ea typeface="+mn-ea"/>
              <a:cs typeface="+mn-cs"/>
            </a:rPr>
            <a:t>・入湯税管理基金：入湯税徴収分を積立てたことによる増。</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・奨学基金：今後の生徒数の増減により必要な額を積立てていく。</a:t>
          </a:r>
          <a:endParaRPr lang="ja-JP" altLang="ja-JP" sz="1400">
            <a:effectLst/>
          </a:endParaRPr>
        </a:p>
        <a:p>
          <a:r>
            <a:rPr kumimoji="1" lang="ja-JP" altLang="ja-JP" sz="1100">
              <a:solidFill>
                <a:schemeClr val="dk1"/>
              </a:solidFill>
              <a:effectLst/>
              <a:latin typeface="+mn-lt"/>
              <a:ea typeface="+mn-ea"/>
              <a:cs typeface="+mn-cs"/>
            </a:rPr>
            <a:t>・公共残土処分場使用料管理基金：今後も継続的に料金収入が見込まれる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新規造成事業に充当予定。</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・住宅基金：町営住宅の管理に充当していく。</a:t>
          </a:r>
          <a:endParaRPr lang="ja-JP" altLang="ja-JP" sz="1400">
            <a:effectLst/>
          </a:endParaRPr>
        </a:p>
        <a:p>
          <a:r>
            <a:rPr kumimoji="1" lang="ja-JP" altLang="ja-JP" sz="1100">
              <a:solidFill>
                <a:schemeClr val="dk1"/>
              </a:solidFill>
              <a:effectLst/>
              <a:latin typeface="+mn-lt"/>
              <a:ea typeface="+mn-ea"/>
              <a:cs typeface="+mn-cs"/>
            </a:rPr>
            <a:t>・ふるさと応援基金：ふるさと応援寄附金の増減を注視し、適切に運用していく。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・入湯税管理基金：上記使途の財源とするため、必要な額を積立てていく。</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、前年度から歳計剰余金</a:t>
          </a:r>
          <a:r>
            <a:rPr kumimoji="1" lang="en-US" altLang="ja-JP" sz="1100">
              <a:solidFill>
                <a:schemeClr val="dk1"/>
              </a:solidFill>
              <a:effectLst/>
              <a:latin typeface="+mn-lt"/>
              <a:ea typeface="+mn-ea"/>
              <a:cs typeface="+mn-cs"/>
            </a:rPr>
            <a:t>103</a:t>
          </a:r>
          <a:r>
            <a:rPr kumimoji="1" lang="ja-JP" altLang="ja-JP" sz="1100">
              <a:solidFill>
                <a:schemeClr val="dk1"/>
              </a:solidFill>
              <a:effectLst/>
              <a:latin typeface="+mn-lt"/>
              <a:ea typeface="+mn-ea"/>
              <a:cs typeface="+mn-cs"/>
            </a:rPr>
            <a:t>百万円の積立てが増額の大きな要因となっている。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年度は、</a:t>
          </a:r>
          <a:r>
            <a:rPr lang="ja-JP" altLang="ja-JP" sz="1100">
              <a:solidFill>
                <a:schemeClr val="dk1"/>
              </a:solidFill>
              <a:effectLst/>
              <a:latin typeface="+mn-lt"/>
              <a:ea typeface="+mn-ea"/>
              <a:cs typeface="+mn-cs"/>
            </a:rPr>
            <a:t>新型コロナウイルス関連事業</a:t>
          </a:r>
          <a:r>
            <a:rPr kumimoji="1" lang="ja-JP" altLang="en-US" sz="1100">
              <a:solidFill>
                <a:schemeClr val="dk1"/>
              </a:solidFill>
              <a:effectLst/>
              <a:latin typeface="+mn-lt"/>
              <a:ea typeface="+mn-ea"/>
              <a:cs typeface="+mn-cs"/>
            </a:rPr>
            <a:t>として約</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百万円を取り崩したが、</a:t>
          </a:r>
          <a:r>
            <a:rPr kumimoji="1" lang="ja-JP" altLang="ja-JP" sz="1100">
              <a:solidFill>
                <a:schemeClr val="dk1"/>
              </a:solidFill>
              <a:effectLst/>
              <a:latin typeface="+mn-lt"/>
              <a:ea typeface="+mn-ea"/>
              <a:cs typeface="+mn-cs"/>
            </a:rPr>
            <a:t>歳計剰余金</a:t>
          </a:r>
          <a:r>
            <a:rPr kumimoji="1" lang="ja-JP" altLang="en-US" sz="1100">
              <a:solidFill>
                <a:schemeClr val="dk1"/>
              </a:solidFill>
              <a:effectLst/>
              <a:latin typeface="+mn-lt"/>
              <a:ea typeface="+mn-ea"/>
              <a:cs typeface="+mn-cs"/>
            </a:rPr>
            <a:t>を積み立て、</a:t>
          </a:r>
          <a:r>
            <a:rPr kumimoji="1" lang="en-US" altLang="ja-JP" sz="1100">
              <a:solidFill>
                <a:schemeClr val="dk1"/>
              </a:solidFill>
              <a:effectLst/>
              <a:latin typeface="+mn-lt"/>
              <a:ea typeface="+mn-ea"/>
              <a:cs typeface="+mn-cs"/>
            </a:rPr>
            <a:t>98</a:t>
          </a:r>
          <a:r>
            <a:rPr kumimoji="1" lang="ja-JP" altLang="en-US" sz="1100">
              <a:solidFill>
                <a:schemeClr val="dk1"/>
              </a:solidFill>
              <a:effectLst/>
              <a:latin typeface="+mn-lt"/>
              <a:ea typeface="+mn-ea"/>
              <a:cs typeface="+mn-cs"/>
            </a:rPr>
            <a:t>百万円の増額となった。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の基金残高は約</a:t>
          </a:r>
          <a:r>
            <a:rPr kumimoji="1" lang="en-US" altLang="ja-JP" sz="1100">
              <a:solidFill>
                <a:schemeClr val="dk1"/>
              </a:solidFill>
              <a:effectLst/>
              <a:latin typeface="+mn-lt"/>
              <a:ea typeface="+mn-ea"/>
              <a:cs typeface="+mn-cs"/>
            </a:rPr>
            <a:t>826</a:t>
          </a:r>
          <a:r>
            <a:rPr kumimoji="1" lang="ja-JP" altLang="ja-JP" sz="1100">
              <a:solidFill>
                <a:schemeClr val="dk1"/>
              </a:solidFill>
              <a:effectLst/>
              <a:latin typeface="+mn-lt"/>
              <a:ea typeface="+mn-ea"/>
              <a:cs typeface="+mn-cs"/>
            </a:rPr>
            <a:t>百万円で、歳計剰余金を積み立て</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42</a:t>
          </a:r>
          <a:r>
            <a:rPr kumimoji="1" lang="ja-JP" altLang="en-US" sz="1100">
              <a:solidFill>
                <a:schemeClr val="dk1"/>
              </a:solidFill>
              <a:effectLst/>
              <a:latin typeface="+mn-lt"/>
              <a:ea typeface="+mn-ea"/>
              <a:cs typeface="+mn-cs"/>
            </a:rPr>
            <a:t>百万円の増額となった。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依存財源が歳入の大半を占める本町では、災害等の不測の事態に備えるため、また、公共施設の長寿命化工事を見越し、今後も継続的に基金残高を確保していく必要がある。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年度は、前年度に比べ</a:t>
          </a:r>
          <a:r>
            <a:rPr kumimoji="1" lang="en-US" altLang="ja-JP" sz="1100">
              <a:solidFill>
                <a:schemeClr val="dk1"/>
              </a:solidFill>
              <a:effectLst/>
              <a:latin typeface="+mn-lt"/>
              <a:ea typeface="+mn-ea"/>
              <a:cs typeface="+mn-cs"/>
            </a:rPr>
            <a:t>193</a:t>
          </a:r>
          <a:r>
            <a:rPr kumimoji="1" lang="ja-JP" altLang="ja-JP" sz="1100">
              <a:solidFill>
                <a:schemeClr val="dk1"/>
              </a:solidFill>
              <a:effectLst/>
              <a:latin typeface="+mn-lt"/>
              <a:ea typeface="+mn-ea"/>
              <a:cs typeface="+mn-cs"/>
            </a:rPr>
            <a:t>百万円増加となった。</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年度についても、</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95</a:t>
          </a:r>
          <a:r>
            <a:rPr kumimoji="1" lang="ja-JP" altLang="en-US" sz="1100">
              <a:solidFill>
                <a:schemeClr val="dk1"/>
              </a:solidFill>
              <a:effectLst/>
              <a:latin typeface="+mn-lt"/>
              <a:ea typeface="+mn-ea"/>
              <a:cs typeface="+mn-cs"/>
            </a:rPr>
            <a:t>百万円増加となった。</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年度は、繰上償還を行ったものの、今後の</a:t>
          </a:r>
          <a:r>
            <a:rPr kumimoji="1" lang="ja-JP" altLang="ja-JP" sz="1100">
              <a:solidFill>
                <a:schemeClr val="dk1"/>
              </a:solidFill>
              <a:effectLst/>
              <a:latin typeface="+mn-lt"/>
              <a:ea typeface="+mn-ea"/>
              <a:cs typeface="+mn-cs"/>
            </a:rPr>
            <a:t>公債費上昇を見越し減債基金を</a:t>
          </a:r>
          <a:r>
            <a:rPr kumimoji="1" lang="ja-JP" altLang="en-US" sz="1100">
              <a:solidFill>
                <a:schemeClr val="dk1"/>
              </a:solidFill>
              <a:effectLst/>
              <a:latin typeface="+mn-lt"/>
              <a:ea typeface="+mn-ea"/>
              <a:cs typeface="+mn-cs"/>
            </a:rPr>
            <a:t>積み立てたことにより</a:t>
          </a:r>
          <a:r>
            <a:rPr kumimoji="1" lang="en-US" altLang="ja-JP" sz="1100">
              <a:solidFill>
                <a:schemeClr val="dk1"/>
              </a:solidFill>
              <a:effectLst/>
              <a:latin typeface="+mn-lt"/>
              <a:ea typeface="+mn-ea"/>
              <a:cs typeface="+mn-cs"/>
            </a:rPr>
            <a:t>68</a:t>
          </a:r>
          <a:r>
            <a:rPr kumimoji="1" lang="ja-JP" altLang="en-US" sz="1100">
              <a:solidFill>
                <a:schemeClr val="dk1"/>
              </a:solidFill>
              <a:effectLst/>
              <a:latin typeface="+mn-lt"/>
              <a:ea typeface="+mn-ea"/>
              <a:cs typeface="+mn-cs"/>
            </a:rPr>
            <a:t>百万円増加した。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地方債の償還額が今後も増加していくため、計画的に積立てを行っていく必要がある。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24F0D66-4E3E-445E-8099-7081ED756F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1DADA52-B0E8-4B48-BE53-D1C0523290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C158CD9-21FC-42E6-8C44-43ADDDFE893C}"/>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D65EEF6-B4DB-4D9B-825B-6C046A7F3B4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4894C77-8771-4A5B-84A8-2827D8D746BC}"/>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2EB9B1F-C12C-4D13-BB5B-7B67642C0324}"/>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CB0966E-4751-4275-AFDE-BFAE971D443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084BE78-CC49-40D8-BF7D-EEA59C68C279}"/>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1E9992C-5324-475A-8D24-EE6CBC0D656D}"/>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9C2D6B0-0CE5-4878-BE8B-B02CC8F87F7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B603967-7D0C-4D83-9140-48B5721EBD3E}"/>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B6E836F4-241D-4157-9B79-D65559C2D7C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16E97101-94B4-44C7-A02D-E558144749F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334DA0D-739D-4523-B257-8EDDEBBBD04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72883C2E-7A65-47F3-9001-1CFFD0A0DDD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241B926E-C642-4851-BB04-58480FAB3BF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8A826AB-B9A0-432E-8C17-23F3D52EB0D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063C3D7-80A3-42EC-A988-6A03607B096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A580EE58-1BC0-4200-A8CC-E789D477302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497BD6D-764C-4AAC-A22E-E6340588AC8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91E73D8-0869-4158-BDFF-E0A62BBB98A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4312725A-77EF-4F84-A644-145B37FE968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1,914
1,901
61.95
4,587,125
4,201,425
207,520
1,954,297
4,043,680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2CC3D28-72F8-47B5-8A53-83099E439B5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FE80458D-3F76-46F2-8E4F-B3352C44ACC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502F8C6-54E8-48C7-B9B7-41D552B1357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B5A9ED7-9207-4D13-9D40-F17C768EF04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BB65CD44-E496-4099-B2B7-31359445F16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D772BD71-EE5D-489F-AAAD-2EBA43D314A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310E5FB-1BF8-47DA-8D51-3F1340D1C2A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7ABA07E-95FC-4ECE-ABB9-96B8983A595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CADC616-9E9A-419E-9D7D-05FF4501B7F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5582EFA5-AF07-43D3-A105-B60C66B1D1D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B8E4A89-88FE-460D-BA19-0B1267EEB2C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A330AA6-7567-42D5-A054-7AB317E30CA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F6871ECA-1667-49CA-A099-06C9FBAAE22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2E5FDE2-80A8-4B26-B529-0F3FF7E5FB1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6501DE2-FB38-4DC2-B5FB-A5C9C7A9C68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DFA4B87-E9C7-43C2-A271-8FE1DCA87BD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A7EC6D4-3DBD-4351-AE68-6408FA674CA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1EC0A66-5ED3-4744-9539-1C116AC2651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BDBD7B8-4731-4BFC-B6B7-F123D3F2338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D17A296-E3E8-42DA-844B-BF8C7E39BC4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58328266-4F6B-4807-A7F3-9ECF6D60F7A3}"/>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6109C688-E7F6-4AED-AE30-7A6F44B69055}"/>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61211BFD-0A60-4D43-B783-1F508424F38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77F54AF-E8B7-45D6-A474-7FA22C968D4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3F4B73C-312B-45A3-A0D0-082CD2FE882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AE13D66-5852-4D89-A69A-941C352E4A0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85B50B7-4631-4B8F-840B-801AE215442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EAF10E8-7407-4B93-907F-D75D7A2B375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B83CC4AB-CB32-4EBF-89C2-A2F030A3E1F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6D69783-31EC-4036-B5D5-2A0F03DF0D9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52A24BFC-C243-4D81-AB56-47BB5C20E5C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3BFAC29A-C68E-40EF-BE73-589714B8CDD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FC5E20C-0FFA-42BD-87FB-3406F9AF9EE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C9D45205-1A57-49F9-94F6-C6525B69EBF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17399BE-0F59-4069-A946-4F2DC83BC20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町全体の有形固定資産減価償却率は類似団体平均と比較し高くなっているが、その要因は、固定資産全体の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約</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％を占める港湾・漁港の減価償却率</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90.3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％と高</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く、また、個別施設に見ても全国平均を上回る施設が多い。</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引き続き、港湾・漁港、道路・トンネル・橋梁の長寿命化計画に基づき施設の維持管理を行う</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4564223-53D1-42F8-839B-C18E1492461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C112117-B9CC-48F0-8E13-AFD1C06225E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9F3D973D-B80B-4062-B950-16B785D35FFD}"/>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39E06E78-6FA7-49A6-807B-57BBC022C3F3}"/>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B145FDF9-6B3A-4198-969C-0B16A5E1EB34}"/>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37916C8E-1AED-45B1-B827-A9A8E8CC7FB6}"/>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B52F09F4-9B18-4C35-A23F-ADEF32747A93}"/>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B64014FC-1856-4252-AA34-4A5E5FF65E15}"/>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8A1DC2FC-660C-465A-BBAA-95954D0FE675}"/>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CEFDDE9E-C2A1-4707-AF38-C26E7F8D12D2}"/>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B065CEEF-09AA-42D3-BF17-E3FB221C2316}"/>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DA3F5A33-3B52-4BD9-A119-AD88F5FCB8E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B0D56126-744A-4EC2-8E89-C923487ABDA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67601CC8-F20B-419E-8B36-E1E8AE07113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a:extLst>
            <a:ext uri="{FF2B5EF4-FFF2-40B4-BE49-F238E27FC236}">
              <a16:creationId xmlns:a16="http://schemas.microsoft.com/office/drawing/2014/main" id="{B03031B0-0B00-4506-9403-C4E18D38EAB6}"/>
            </a:ext>
          </a:extLst>
        </xdr:cNvPr>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a:extLst>
            <a:ext uri="{FF2B5EF4-FFF2-40B4-BE49-F238E27FC236}">
              <a16:creationId xmlns:a16="http://schemas.microsoft.com/office/drawing/2014/main" id="{B8C6C28F-81D8-464A-AB32-F0D860B8CF53}"/>
            </a:ext>
          </a:extLst>
        </xdr:cNvPr>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a:extLst>
            <a:ext uri="{FF2B5EF4-FFF2-40B4-BE49-F238E27FC236}">
              <a16:creationId xmlns:a16="http://schemas.microsoft.com/office/drawing/2014/main" id="{0E4FC3E9-7371-4C21-A35A-E0B1F2106D66}"/>
            </a:ext>
          </a:extLst>
        </xdr:cNvPr>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a:extLst>
            <a:ext uri="{FF2B5EF4-FFF2-40B4-BE49-F238E27FC236}">
              <a16:creationId xmlns:a16="http://schemas.microsoft.com/office/drawing/2014/main" id="{530A8A90-2E65-433A-9399-69639F9E03F9}"/>
            </a:ext>
          </a:extLst>
        </xdr:cNvPr>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a:extLst>
            <a:ext uri="{FF2B5EF4-FFF2-40B4-BE49-F238E27FC236}">
              <a16:creationId xmlns:a16="http://schemas.microsoft.com/office/drawing/2014/main" id="{D7D6EA45-D314-4055-8E3D-87CBEEE3C6DA}"/>
            </a:ext>
          </a:extLst>
        </xdr:cNvPr>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78" name="有形固定資産減価償却率平均値テキスト">
          <a:extLst>
            <a:ext uri="{FF2B5EF4-FFF2-40B4-BE49-F238E27FC236}">
              <a16:creationId xmlns:a16="http://schemas.microsoft.com/office/drawing/2014/main" id="{55C3A5A5-BAAF-483D-BB47-578E5F6B1E50}"/>
            </a:ext>
          </a:extLst>
        </xdr:cNvPr>
        <xdr:cNvSpPr txBox="1"/>
      </xdr:nvSpPr>
      <xdr:spPr>
        <a:xfrm>
          <a:off x="4813300" y="5744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a:extLst>
            <a:ext uri="{FF2B5EF4-FFF2-40B4-BE49-F238E27FC236}">
              <a16:creationId xmlns:a16="http://schemas.microsoft.com/office/drawing/2014/main" id="{02E12A6F-5913-46B1-8829-E7B5C1FB638E}"/>
            </a:ext>
          </a:extLst>
        </xdr:cNvPr>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a:extLst>
            <a:ext uri="{FF2B5EF4-FFF2-40B4-BE49-F238E27FC236}">
              <a16:creationId xmlns:a16="http://schemas.microsoft.com/office/drawing/2014/main" id="{436950B6-54C1-4B5D-A28B-15DFA2E1B937}"/>
            </a:ext>
          </a:extLst>
        </xdr:cNvPr>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a:extLst>
            <a:ext uri="{FF2B5EF4-FFF2-40B4-BE49-F238E27FC236}">
              <a16:creationId xmlns:a16="http://schemas.microsoft.com/office/drawing/2014/main" id="{536F658C-AD52-4C23-A2ED-EFEACB088B25}"/>
            </a:ext>
          </a:extLst>
        </xdr:cNvPr>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a:extLst>
            <a:ext uri="{FF2B5EF4-FFF2-40B4-BE49-F238E27FC236}">
              <a16:creationId xmlns:a16="http://schemas.microsoft.com/office/drawing/2014/main" id="{61CBBC7E-BF11-4400-B4AA-D2C250BEDC48}"/>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a:extLst>
            <a:ext uri="{FF2B5EF4-FFF2-40B4-BE49-F238E27FC236}">
              <a16:creationId xmlns:a16="http://schemas.microsoft.com/office/drawing/2014/main" id="{9E290B93-7884-4FCB-B62F-378FF9E06E3F}"/>
            </a:ext>
          </a:extLst>
        </xdr:cNvPr>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07EEEB6-7AC7-4502-88DD-3DBAAFCEDC5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4B21509A-7C3A-4769-A6CC-257B02FE503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E2CDC408-A200-4AD3-B7EE-2D3A5114284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548057C-59AA-4607-86EB-B1D8DFEA3C9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AF1A508-A502-4252-8B7A-D612199B016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44196</xdr:rowOff>
    </xdr:from>
    <xdr:to>
      <xdr:col>23</xdr:col>
      <xdr:colOff>136525</xdr:colOff>
      <xdr:row>31</xdr:row>
      <xdr:rowOff>145796</xdr:rowOff>
    </xdr:to>
    <xdr:sp macro="" textlink="">
      <xdr:nvSpPr>
        <xdr:cNvPr id="89" name="楕円 88">
          <a:extLst>
            <a:ext uri="{FF2B5EF4-FFF2-40B4-BE49-F238E27FC236}">
              <a16:creationId xmlns:a16="http://schemas.microsoft.com/office/drawing/2014/main" id="{969EFE00-32C4-4B00-B30D-6A97B901AB19}"/>
            </a:ext>
          </a:extLst>
        </xdr:cNvPr>
        <xdr:cNvSpPr/>
      </xdr:nvSpPr>
      <xdr:spPr>
        <a:xfrm>
          <a:off x="4711700" y="613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22623</xdr:rowOff>
    </xdr:from>
    <xdr:ext cx="405111" cy="259045"/>
    <xdr:sp macro="" textlink="">
      <xdr:nvSpPr>
        <xdr:cNvPr id="90" name="有形固定資産減価償却率該当値テキスト">
          <a:extLst>
            <a:ext uri="{FF2B5EF4-FFF2-40B4-BE49-F238E27FC236}">
              <a16:creationId xmlns:a16="http://schemas.microsoft.com/office/drawing/2014/main" id="{537CD2AD-A712-473B-8659-DE79E6C91D15}"/>
            </a:ext>
          </a:extLst>
        </xdr:cNvPr>
        <xdr:cNvSpPr txBox="1"/>
      </xdr:nvSpPr>
      <xdr:spPr>
        <a:xfrm>
          <a:off x="4813300" y="6109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31242</xdr:rowOff>
    </xdr:from>
    <xdr:to>
      <xdr:col>19</xdr:col>
      <xdr:colOff>187325</xdr:colOff>
      <xdr:row>31</xdr:row>
      <xdr:rowOff>132842</xdr:rowOff>
    </xdr:to>
    <xdr:sp macro="" textlink="">
      <xdr:nvSpPr>
        <xdr:cNvPr id="91" name="楕円 90">
          <a:extLst>
            <a:ext uri="{FF2B5EF4-FFF2-40B4-BE49-F238E27FC236}">
              <a16:creationId xmlns:a16="http://schemas.microsoft.com/office/drawing/2014/main" id="{380F90F1-8127-47A7-8D8B-E2BA341E42D8}"/>
            </a:ext>
          </a:extLst>
        </xdr:cNvPr>
        <xdr:cNvSpPr/>
      </xdr:nvSpPr>
      <xdr:spPr>
        <a:xfrm>
          <a:off x="4000500" y="611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82042</xdr:rowOff>
    </xdr:from>
    <xdr:to>
      <xdr:col>23</xdr:col>
      <xdr:colOff>85725</xdr:colOff>
      <xdr:row>31</xdr:row>
      <xdr:rowOff>94996</xdr:rowOff>
    </xdr:to>
    <xdr:cxnSp macro="">
      <xdr:nvCxnSpPr>
        <xdr:cNvPr id="92" name="直線コネクタ 91">
          <a:extLst>
            <a:ext uri="{FF2B5EF4-FFF2-40B4-BE49-F238E27FC236}">
              <a16:creationId xmlns:a16="http://schemas.microsoft.com/office/drawing/2014/main" id="{116E170D-3E74-4EDB-BF2D-4E0DFBA905BB}"/>
            </a:ext>
          </a:extLst>
        </xdr:cNvPr>
        <xdr:cNvCxnSpPr/>
      </xdr:nvCxnSpPr>
      <xdr:spPr>
        <a:xfrm>
          <a:off x="4051300" y="6168517"/>
          <a:ext cx="711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16129</xdr:rowOff>
    </xdr:from>
    <xdr:to>
      <xdr:col>15</xdr:col>
      <xdr:colOff>187325</xdr:colOff>
      <xdr:row>31</xdr:row>
      <xdr:rowOff>117729</xdr:rowOff>
    </xdr:to>
    <xdr:sp macro="" textlink="">
      <xdr:nvSpPr>
        <xdr:cNvPr id="93" name="楕円 92">
          <a:extLst>
            <a:ext uri="{FF2B5EF4-FFF2-40B4-BE49-F238E27FC236}">
              <a16:creationId xmlns:a16="http://schemas.microsoft.com/office/drawing/2014/main" id="{448E0EEE-50FF-4D8F-AD77-10D87DA53B17}"/>
            </a:ext>
          </a:extLst>
        </xdr:cNvPr>
        <xdr:cNvSpPr/>
      </xdr:nvSpPr>
      <xdr:spPr>
        <a:xfrm>
          <a:off x="3238500" y="610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66929</xdr:rowOff>
    </xdr:from>
    <xdr:to>
      <xdr:col>19</xdr:col>
      <xdr:colOff>136525</xdr:colOff>
      <xdr:row>31</xdr:row>
      <xdr:rowOff>82042</xdr:rowOff>
    </xdr:to>
    <xdr:cxnSp macro="">
      <xdr:nvCxnSpPr>
        <xdr:cNvPr id="94" name="直線コネクタ 93">
          <a:extLst>
            <a:ext uri="{FF2B5EF4-FFF2-40B4-BE49-F238E27FC236}">
              <a16:creationId xmlns:a16="http://schemas.microsoft.com/office/drawing/2014/main" id="{61C770D7-8075-465D-9D51-97833B7DAD37}"/>
            </a:ext>
          </a:extLst>
        </xdr:cNvPr>
        <xdr:cNvCxnSpPr/>
      </xdr:nvCxnSpPr>
      <xdr:spPr>
        <a:xfrm>
          <a:off x="3289300" y="6153404"/>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159512</xdr:rowOff>
    </xdr:from>
    <xdr:to>
      <xdr:col>11</xdr:col>
      <xdr:colOff>187325</xdr:colOff>
      <xdr:row>31</xdr:row>
      <xdr:rowOff>89662</xdr:rowOff>
    </xdr:to>
    <xdr:sp macro="" textlink="">
      <xdr:nvSpPr>
        <xdr:cNvPr id="95" name="楕円 94">
          <a:extLst>
            <a:ext uri="{FF2B5EF4-FFF2-40B4-BE49-F238E27FC236}">
              <a16:creationId xmlns:a16="http://schemas.microsoft.com/office/drawing/2014/main" id="{43B5BDEC-4740-4A37-BFA5-6E9A4D71D8FC}"/>
            </a:ext>
          </a:extLst>
        </xdr:cNvPr>
        <xdr:cNvSpPr/>
      </xdr:nvSpPr>
      <xdr:spPr>
        <a:xfrm>
          <a:off x="2476500" y="60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38862</xdr:rowOff>
    </xdr:from>
    <xdr:to>
      <xdr:col>15</xdr:col>
      <xdr:colOff>136525</xdr:colOff>
      <xdr:row>31</xdr:row>
      <xdr:rowOff>66929</xdr:rowOff>
    </xdr:to>
    <xdr:cxnSp macro="">
      <xdr:nvCxnSpPr>
        <xdr:cNvPr id="96" name="直線コネクタ 95">
          <a:extLst>
            <a:ext uri="{FF2B5EF4-FFF2-40B4-BE49-F238E27FC236}">
              <a16:creationId xmlns:a16="http://schemas.microsoft.com/office/drawing/2014/main" id="{B00BABB8-7C61-4112-B3C4-EB4EE9E3BD68}"/>
            </a:ext>
          </a:extLst>
        </xdr:cNvPr>
        <xdr:cNvCxnSpPr/>
      </xdr:nvCxnSpPr>
      <xdr:spPr>
        <a:xfrm>
          <a:off x="2527300" y="6125337"/>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137922</xdr:rowOff>
    </xdr:from>
    <xdr:to>
      <xdr:col>7</xdr:col>
      <xdr:colOff>187325</xdr:colOff>
      <xdr:row>31</xdr:row>
      <xdr:rowOff>68072</xdr:rowOff>
    </xdr:to>
    <xdr:sp macro="" textlink="">
      <xdr:nvSpPr>
        <xdr:cNvPr id="97" name="楕円 96">
          <a:extLst>
            <a:ext uri="{FF2B5EF4-FFF2-40B4-BE49-F238E27FC236}">
              <a16:creationId xmlns:a16="http://schemas.microsoft.com/office/drawing/2014/main" id="{DA9C9370-2015-47D8-A33E-159D4F853B22}"/>
            </a:ext>
          </a:extLst>
        </xdr:cNvPr>
        <xdr:cNvSpPr/>
      </xdr:nvSpPr>
      <xdr:spPr>
        <a:xfrm>
          <a:off x="1714500" y="605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17272</xdr:rowOff>
    </xdr:from>
    <xdr:to>
      <xdr:col>11</xdr:col>
      <xdr:colOff>136525</xdr:colOff>
      <xdr:row>31</xdr:row>
      <xdr:rowOff>38862</xdr:rowOff>
    </xdr:to>
    <xdr:cxnSp macro="">
      <xdr:nvCxnSpPr>
        <xdr:cNvPr id="98" name="直線コネクタ 97">
          <a:extLst>
            <a:ext uri="{FF2B5EF4-FFF2-40B4-BE49-F238E27FC236}">
              <a16:creationId xmlns:a16="http://schemas.microsoft.com/office/drawing/2014/main" id="{8219E275-308D-42AE-82C4-9870E5E1FA87}"/>
            </a:ext>
          </a:extLst>
        </xdr:cNvPr>
        <xdr:cNvCxnSpPr/>
      </xdr:nvCxnSpPr>
      <xdr:spPr>
        <a:xfrm>
          <a:off x="1765300" y="6103747"/>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9" name="n_1aveValue有形固定資産減価償却率">
          <a:extLst>
            <a:ext uri="{FF2B5EF4-FFF2-40B4-BE49-F238E27FC236}">
              <a16:creationId xmlns:a16="http://schemas.microsoft.com/office/drawing/2014/main" id="{0821669F-D472-449B-8D0E-1A02CF49B0A6}"/>
            </a:ext>
          </a:extLst>
        </xdr:cNvPr>
        <xdr:cNvSpPr txBox="1"/>
      </xdr:nvSpPr>
      <xdr:spPr>
        <a:xfrm>
          <a:off x="38360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100" name="n_2aveValue有形固定資産減価償却率">
          <a:extLst>
            <a:ext uri="{FF2B5EF4-FFF2-40B4-BE49-F238E27FC236}">
              <a16:creationId xmlns:a16="http://schemas.microsoft.com/office/drawing/2014/main" id="{D20E97CC-86CA-43C4-9B9C-D22188F7370D}"/>
            </a:ext>
          </a:extLst>
        </xdr:cNvPr>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101" name="n_3aveValue有形固定資産減価償却率">
          <a:extLst>
            <a:ext uri="{FF2B5EF4-FFF2-40B4-BE49-F238E27FC236}">
              <a16:creationId xmlns:a16="http://schemas.microsoft.com/office/drawing/2014/main" id="{370D0D83-22F9-4D3C-8874-AF4E7F6F8553}"/>
            </a:ext>
          </a:extLst>
        </xdr:cNvPr>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102" name="n_4aveValue有形固定資産減価償却率">
          <a:extLst>
            <a:ext uri="{FF2B5EF4-FFF2-40B4-BE49-F238E27FC236}">
              <a16:creationId xmlns:a16="http://schemas.microsoft.com/office/drawing/2014/main" id="{C68A8FCB-5357-4221-B1FB-36476EBAA43A}"/>
            </a:ext>
          </a:extLst>
        </xdr:cNvPr>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123969</xdr:rowOff>
    </xdr:from>
    <xdr:ext cx="405111" cy="259045"/>
    <xdr:sp macro="" textlink="">
      <xdr:nvSpPr>
        <xdr:cNvPr id="103" name="n_1mainValue有形固定資産減価償却率">
          <a:extLst>
            <a:ext uri="{FF2B5EF4-FFF2-40B4-BE49-F238E27FC236}">
              <a16:creationId xmlns:a16="http://schemas.microsoft.com/office/drawing/2014/main" id="{F323D5FC-D373-4FE0-8B2F-08E4A8329328}"/>
            </a:ext>
          </a:extLst>
        </xdr:cNvPr>
        <xdr:cNvSpPr txBox="1"/>
      </xdr:nvSpPr>
      <xdr:spPr>
        <a:xfrm>
          <a:off x="3836044" y="6210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108856</xdr:rowOff>
    </xdr:from>
    <xdr:ext cx="405111" cy="259045"/>
    <xdr:sp macro="" textlink="">
      <xdr:nvSpPr>
        <xdr:cNvPr id="104" name="n_2mainValue有形固定資産減価償却率">
          <a:extLst>
            <a:ext uri="{FF2B5EF4-FFF2-40B4-BE49-F238E27FC236}">
              <a16:creationId xmlns:a16="http://schemas.microsoft.com/office/drawing/2014/main" id="{B6EE18F3-6517-467C-8F7A-1972F86819C4}"/>
            </a:ext>
          </a:extLst>
        </xdr:cNvPr>
        <xdr:cNvSpPr txBox="1"/>
      </xdr:nvSpPr>
      <xdr:spPr>
        <a:xfrm>
          <a:off x="3086744" y="619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80789</xdr:rowOff>
    </xdr:from>
    <xdr:ext cx="405111" cy="259045"/>
    <xdr:sp macro="" textlink="">
      <xdr:nvSpPr>
        <xdr:cNvPr id="105" name="n_3mainValue有形固定資産減価償却率">
          <a:extLst>
            <a:ext uri="{FF2B5EF4-FFF2-40B4-BE49-F238E27FC236}">
              <a16:creationId xmlns:a16="http://schemas.microsoft.com/office/drawing/2014/main" id="{6CB8237C-7DAE-40F6-940E-AE1D1D7BCD08}"/>
            </a:ext>
          </a:extLst>
        </xdr:cNvPr>
        <xdr:cNvSpPr txBox="1"/>
      </xdr:nvSpPr>
      <xdr:spPr>
        <a:xfrm>
          <a:off x="2324744" y="616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59199</xdr:rowOff>
    </xdr:from>
    <xdr:ext cx="405111" cy="259045"/>
    <xdr:sp macro="" textlink="">
      <xdr:nvSpPr>
        <xdr:cNvPr id="106" name="n_4mainValue有形固定資産減価償却率">
          <a:extLst>
            <a:ext uri="{FF2B5EF4-FFF2-40B4-BE49-F238E27FC236}">
              <a16:creationId xmlns:a16="http://schemas.microsoft.com/office/drawing/2014/main" id="{396C823D-4B0E-4273-823C-C9A2C64C06B5}"/>
            </a:ext>
          </a:extLst>
        </xdr:cNvPr>
        <xdr:cNvSpPr txBox="1"/>
      </xdr:nvSpPr>
      <xdr:spPr>
        <a:xfrm>
          <a:off x="1562744" y="6145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77221F81-D06D-4089-9F76-C8864665E93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35611A48-B172-4B7D-9E38-786E4B63A32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B964AA75-F91C-4D2D-B867-7776E1562E7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7F7C5729-7A7C-4787-8486-CD4E18E4E3B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831949D-AD55-419E-8141-BB1D0903741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75227B2C-F42F-4AC4-A21E-44733743710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EBA3CB9D-4A91-48FD-884D-B417C9A732F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C5E567FF-991C-4675-8A6E-1FEAC2290C4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9C511330-84E4-4C58-9CB5-E9F4A68E9E7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DB132FCD-1CC5-4BB1-BE06-F654B8C9070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167881E5-BA96-415B-9FDF-DD55B13559F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F05DFE43-9742-49F9-B393-3831BEDFAF2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F5E3C8E5-6A80-4F5F-8974-2FFF933C085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年度伊根中学校改築事業、平成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年度宮津与謝クリーンセンター整備事業等の大型事業の実施により起債発行額が増加したほか、毎年度起債により各種事業を実施していることから、債務償還比率が類似団体平均より上回っている。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令和元年度から繰上償還や基金積立により数値が改善した。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引き続き、伊根町財政計画に基づき計画的な財政運営を行う。</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BD5EB858-9769-4EC3-96C0-D08AFECC73B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74FFE873-657D-403E-A29B-21470179364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9FD03B7B-995B-4733-A85D-D4B465CE81D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1F5FCF3D-4D36-4DCB-A162-1AA10E8934A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3A6D11FF-3FFF-44D7-A8A5-9B7758756B97}"/>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ECC8DA42-36DB-4746-808D-DC15E7BBCB6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382CA925-84F8-40EB-83DD-C70AE4342ED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6071236F-ED28-45CE-ABE4-596D96D37F3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AB78253C-A4F5-40C2-B5AB-6BB22D6FD2C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944BB6C-0F1B-4E2C-BDA7-A9179015D14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17CDECF6-E887-48F4-A576-9A4B7B4EEE2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3E4D626B-1271-4C0E-9474-4E61678D1F5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EC29FE62-AA2E-44A2-A448-30C5D1BE2F3C}"/>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A01E2524-3F46-43D9-8CDA-5D7A4A57DE6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EF909142-3418-475A-B9B6-4627788A606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a:extLst>
            <a:ext uri="{FF2B5EF4-FFF2-40B4-BE49-F238E27FC236}">
              <a16:creationId xmlns:a16="http://schemas.microsoft.com/office/drawing/2014/main" id="{FCF1A863-687A-4796-9F39-F7EFE8C82260}"/>
            </a:ext>
          </a:extLst>
        </xdr:cNvPr>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a:extLst>
            <a:ext uri="{FF2B5EF4-FFF2-40B4-BE49-F238E27FC236}">
              <a16:creationId xmlns:a16="http://schemas.microsoft.com/office/drawing/2014/main" id="{2FB8F4FA-8144-415E-8B56-7C3DC9E5BD44}"/>
            </a:ext>
          </a:extLst>
        </xdr:cNvPr>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a:extLst>
            <a:ext uri="{FF2B5EF4-FFF2-40B4-BE49-F238E27FC236}">
              <a16:creationId xmlns:a16="http://schemas.microsoft.com/office/drawing/2014/main" id="{04040C13-DB03-4365-B068-B2BCFCF16173}"/>
            </a:ext>
          </a:extLst>
        </xdr:cNvPr>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5AB0096A-3DAF-42F6-B2F9-94E8E8559B62}"/>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39B505C7-8466-430B-822A-C57A554E01B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40" name="債務償還比率平均値テキスト">
          <a:extLst>
            <a:ext uri="{FF2B5EF4-FFF2-40B4-BE49-F238E27FC236}">
              <a16:creationId xmlns:a16="http://schemas.microsoft.com/office/drawing/2014/main" id="{67AB68E0-037F-4E4D-B953-AA4570C1FE85}"/>
            </a:ext>
          </a:extLst>
        </xdr:cNvPr>
        <xdr:cNvSpPr txBox="1"/>
      </xdr:nvSpPr>
      <xdr:spPr>
        <a:xfrm>
          <a:off x="14846300" y="5480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a:extLst>
            <a:ext uri="{FF2B5EF4-FFF2-40B4-BE49-F238E27FC236}">
              <a16:creationId xmlns:a16="http://schemas.microsoft.com/office/drawing/2014/main" id="{61FA4938-6409-473C-84E3-BF8ADF7B22FE}"/>
            </a:ext>
          </a:extLst>
        </xdr:cNvPr>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a:extLst>
            <a:ext uri="{FF2B5EF4-FFF2-40B4-BE49-F238E27FC236}">
              <a16:creationId xmlns:a16="http://schemas.microsoft.com/office/drawing/2014/main" id="{58B09E2C-2815-45DB-87A0-092F240B52FB}"/>
            </a:ext>
          </a:extLst>
        </xdr:cNvPr>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a:extLst>
            <a:ext uri="{FF2B5EF4-FFF2-40B4-BE49-F238E27FC236}">
              <a16:creationId xmlns:a16="http://schemas.microsoft.com/office/drawing/2014/main" id="{4D5F9001-F44C-4103-949D-7AB63B809B1E}"/>
            </a:ext>
          </a:extLst>
        </xdr:cNvPr>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id="{A0748B84-1AA8-4556-B78B-3079EBF09503}"/>
            </a:ext>
          </a:extLst>
        </xdr:cNvPr>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a:extLst>
            <a:ext uri="{FF2B5EF4-FFF2-40B4-BE49-F238E27FC236}">
              <a16:creationId xmlns:a16="http://schemas.microsoft.com/office/drawing/2014/main" id="{D0B2FC62-B9F4-4C6A-A3D2-F006AE3B7D4D}"/>
            </a:ext>
          </a:extLst>
        </xdr:cNvPr>
        <xdr:cNvSpPr/>
      </xdr:nvSpPr>
      <xdr:spPr>
        <a:xfrm>
          <a:off x="11747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DACA9B17-B1DB-4A76-A3D5-EA180779CD5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19524010-3E30-4196-9EE2-7574D1E1925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1EC5A48-1471-4F8A-A4B4-89EF4FB4ABF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57A33100-3E00-46A1-9654-CE3A0D4A9A3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26FEB67-974E-46E8-97F7-031D2305210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20426</xdr:rowOff>
    </xdr:from>
    <xdr:to>
      <xdr:col>76</xdr:col>
      <xdr:colOff>73025</xdr:colOff>
      <xdr:row>29</xdr:row>
      <xdr:rowOff>122026</xdr:rowOff>
    </xdr:to>
    <xdr:sp macro="" textlink="">
      <xdr:nvSpPr>
        <xdr:cNvPr id="151" name="楕円 150">
          <a:extLst>
            <a:ext uri="{FF2B5EF4-FFF2-40B4-BE49-F238E27FC236}">
              <a16:creationId xmlns:a16="http://schemas.microsoft.com/office/drawing/2014/main" id="{319E9ED1-8927-4B3D-AA67-04642D65B2A1}"/>
            </a:ext>
          </a:extLst>
        </xdr:cNvPr>
        <xdr:cNvSpPr/>
      </xdr:nvSpPr>
      <xdr:spPr>
        <a:xfrm>
          <a:off x="14744700" y="576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170303</xdr:rowOff>
    </xdr:from>
    <xdr:ext cx="469744" cy="259045"/>
    <xdr:sp macro="" textlink="">
      <xdr:nvSpPr>
        <xdr:cNvPr id="152" name="債務償還比率該当値テキスト">
          <a:extLst>
            <a:ext uri="{FF2B5EF4-FFF2-40B4-BE49-F238E27FC236}">
              <a16:creationId xmlns:a16="http://schemas.microsoft.com/office/drawing/2014/main" id="{F36BDCA6-8213-4BB0-9DF2-B1F144E674BB}"/>
            </a:ext>
          </a:extLst>
        </xdr:cNvPr>
        <xdr:cNvSpPr txBox="1"/>
      </xdr:nvSpPr>
      <xdr:spPr>
        <a:xfrm>
          <a:off x="14846300" y="57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29602</xdr:rowOff>
    </xdr:from>
    <xdr:to>
      <xdr:col>72</xdr:col>
      <xdr:colOff>123825</xdr:colOff>
      <xdr:row>29</xdr:row>
      <xdr:rowOff>131202</xdr:rowOff>
    </xdr:to>
    <xdr:sp macro="" textlink="">
      <xdr:nvSpPr>
        <xdr:cNvPr id="153" name="楕円 152">
          <a:extLst>
            <a:ext uri="{FF2B5EF4-FFF2-40B4-BE49-F238E27FC236}">
              <a16:creationId xmlns:a16="http://schemas.microsoft.com/office/drawing/2014/main" id="{7A318C19-CD17-49BB-958A-D53A2D76CC1D}"/>
            </a:ext>
          </a:extLst>
        </xdr:cNvPr>
        <xdr:cNvSpPr/>
      </xdr:nvSpPr>
      <xdr:spPr>
        <a:xfrm>
          <a:off x="14033500" y="577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71226</xdr:rowOff>
    </xdr:from>
    <xdr:to>
      <xdr:col>76</xdr:col>
      <xdr:colOff>22225</xdr:colOff>
      <xdr:row>29</xdr:row>
      <xdr:rowOff>80402</xdr:rowOff>
    </xdr:to>
    <xdr:cxnSp macro="">
      <xdr:nvCxnSpPr>
        <xdr:cNvPr id="154" name="直線コネクタ 153">
          <a:extLst>
            <a:ext uri="{FF2B5EF4-FFF2-40B4-BE49-F238E27FC236}">
              <a16:creationId xmlns:a16="http://schemas.microsoft.com/office/drawing/2014/main" id="{CD9A05D1-FCDA-45CF-9AB7-48F9711CD2C2}"/>
            </a:ext>
          </a:extLst>
        </xdr:cNvPr>
        <xdr:cNvCxnSpPr/>
      </xdr:nvCxnSpPr>
      <xdr:spPr>
        <a:xfrm flipV="1">
          <a:off x="14084300" y="5814801"/>
          <a:ext cx="711200" cy="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69363</xdr:rowOff>
    </xdr:from>
    <xdr:to>
      <xdr:col>68</xdr:col>
      <xdr:colOff>123825</xdr:colOff>
      <xdr:row>29</xdr:row>
      <xdr:rowOff>170963</xdr:rowOff>
    </xdr:to>
    <xdr:sp macro="" textlink="">
      <xdr:nvSpPr>
        <xdr:cNvPr id="155" name="楕円 154">
          <a:extLst>
            <a:ext uri="{FF2B5EF4-FFF2-40B4-BE49-F238E27FC236}">
              <a16:creationId xmlns:a16="http://schemas.microsoft.com/office/drawing/2014/main" id="{90F0F8A5-4424-4165-845A-24C440DB82EB}"/>
            </a:ext>
          </a:extLst>
        </xdr:cNvPr>
        <xdr:cNvSpPr/>
      </xdr:nvSpPr>
      <xdr:spPr>
        <a:xfrm>
          <a:off x="13271500" y="581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80402</xdr:rowOff>
    </xdr:from>
    <xdr:to>
      <xdr:col>72</xdr:col>
      <xdr:colOff>73025</xdr:colOff>
      <xdr:row>29</xdr:row>
      <xdr:rowOff>120163</xdr:rowOff>
    </xdr:to>
    <xdr:cxnSp macro="">
      <xdr:nvCxnSpPr>
        <xdr:cNvPr id="156" name="直線コネクタ 155">
          <a:extLst>
            <a:ext uri="{FF2B5EF4-FFF2-40B4-BE49-F238E27FC236}">
              <a16:creationId xmlns:a16="http://schemas.microsoft.com/office/drawing/2014/main" id="{67CCC1A3-8D94-4995-B37E-EB3D8596F3A5}"/>
            </a:ext>
          </a:extLst>
        </xdr:cNvPr>
        <xdr:cNvCxnSpPr/>
      </xdr:nvCxnSpPr>
      <xdr:spPr>
        <a:xfrm flipV="1">
          <a:off x="13322300" y="5823977"/>
          <a:ext cx="762000" cy="3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41317</xdr:rowOff>
    </xdr:from>
    <xdr:to>
      <xdr:col>64</xdr:col>
      <xdr:colOff>123825</xdr:colOff>
      <xdr:row>31</xdr:row>
      <xdr:rowOff>142917</xdr:rowOff>
    </xdr:to>
    <xdr:sp macro="" textlink="">
      <xdr:nvSpPr>
        <xdr:cNvPr id="157" name="楕円 156">
          <a:extLst>
            <a:ext uri="{FF2B5EF4-FFF2-40B4-BE49-F238E27FC236}">
              <a16:creationId xmlns:a16="http://schemas.microsoft.com/office/drawing/2014/main" id="{A2D4CE56-86C4-4ED7-ACE7-B0EA2E53B1C7}"/>
            </a:ext>
          </a:extLst>
        </xdr:cNvPr>
        <xdr:cNvSpPr/>
      </xdr:nvSpPr>
      <xdr:spPr>
        <a:xfrm>
          <a:off x="12509500" y="612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120163</xdr:rowOff>
    </xdr:from>
    <xdr:to>
      <xdr:col>68</xdr:col>
      <xdr:colOff>73025</xdr:colOff>
      <xdr:row>31</xdr:row>
      <xdr:rowOff>92117</xdr:rowOff>
    </xdr:to>
    <xdr:cxnSp macro="">
      <xdr:nvCxnSpPr>
        <xdr:cNvPr id="158" name="直線コネクタ 157">
          <a:extLst>
            <a:ext uri="{FF2B5EF4-FFF2-40B4-BE49-F238E27FC236}">
              <a16:creationId xmlns:a16="http://schemas.microsoft.com/office/drawing/2014/main" id="{7BB0DD46-9C9F-4260-AF6E-F2C7C64B6A48}"/>
            </a:ext>
          </a:extLst>
        </xdr:cNvPr>
        <xdr:cNvCxnSpPr/>
      </xdr:nvCxnSpPr>
      <xdr:spPr>
        <a:xfrm flipV="1">
          <a:off x="12560300" y="5863738"/>
          <a:ext cx="762000" cy="31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165481</xdr:rowOff>
    </xdr:from>
    <xdr:to>
      <xdr:col>60</xdr:col>
      <xdr:colOff>123825</xdr:colOff>
      <xdr:row>34</xdr:row>
      <xdr:rowOff>95631</xdr:rowOff>
    </xdr:to>
    <xdr:sp macro="" textlink="">
      <xdr:nvSpPr>
        <xdr:cNvPr id="159" name="楕円 158">
          <a:extLst>
            <a:ext uri="{FF2B5EF4-FFF2-40B4-BE49-F238E27FC236}">
              <a16:creationId xmlns:a16="http://schemas.microsoft.com/office/drawing/2014/main" id="{17A10620-9504-4E1F-BD4C-CE383D3B0B0B}"/>
            </a:ext>
          </a:extLst>
        </xdr:cNvPr>
        <xdr:cNvSpPr/>
      </xdr:nvSpPr>
      <xdr:spPr>
        <a:xfrm>
          <a:off x="11747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92117</xdr:rowOff>
    </xdr:from>
    <xdr:to>
      <xdr:col>64</xdr:col>
      <xdr:colOff>73025</xdr:colOff>
      <xdr:row>34</xdr:row>
      <xdr:rowOff>44831</xdr:rowOff>
    </xdr:to>
    <xdr:cxnSp macro="">
      <xdr:nvCxnSpPr>
        <xdr:cNvPr id="160" name="直線コネクタ 159">
          <a:extLst>
            <a:ext uri="{FF2B5EF4-FFF2-40B4-BE49-F238E27FC236}">
              <a16:creationId xmlns:a16="http://schemas.microsoft.com/office/drawing/2014/main" id="{28184889-A79A-4AF8-80CE-0CF5DB42F18A}"/>
            </a:ext>
          </a:extLst>
        </xdr:cNvPr>
        <xdr:cNvCxnSpPr/>
      </xdr:nvCxnSpPr>
      <xdr:spPr>
        <a:xfrm flipV="1">
          <a:off x="11798300" y="6178592"/>
          <a:ext cx="762000" cy="46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61" name="n_1aveValue債務償還比率">
          <a:extLst>
            <a:ext uri="{FF2B5EF4-FFF2-40B4-BE49-F238E27FC236}">
              <a16:creationId xmlns:a16="http://schemas.microsoft.com/office/drawing/2014/main" id="{F489AA05-FB28-4E12-86B5-9FB004F55103}"/>
            </a:ext>
          </a:extLst>
        </xdr:cNvPr>
        <xdr:cNvSpPr txBox="1"/>
      </xdr:nvSpPr>
      <xdr:spPr>
        <a:xfrm>
          <a:off x="13836727" y="539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62" name="n_2aveValue債務償還比率">
          <a:extLst>
            <a:ext uri="{FF2B5EF4-FFF2-40B4-BE49-F238E27FC236}">
              <a16:creationId xmlns:a16="http://schemas.microsoft.com/office/drawing/2014/main" id="{B2F80864-7DFF-42E8-ACBC-57330021588C}"/>
            </a:ext>
          </a:extLst>
        </xdr:cNvPr>
        <xdr:cNvSpPr txBox="1"/>
      </xdr:nvSpPr>
      <xdr:spPr>
        <a:xfrm>
          <a:off x="130874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63" name="n_3aveValue債務償還比率">
          <a:extLst>
            <a:ext uri="{FF2B5EF4-FFF2-40B4-BE49-F238E27FC236}">
              <a16:creationId xmlns:a16="http://schemas.microsoft.com/office/drawing/2014/main" id="{ABAB34A5-0F23-4F93-97FB-223964DB627D}"/>
            </a:ext>
          </a:extLst>
        </xdr:cNvPr>
        <xdr:cNvSpPr txBox="1"/>
      </xdr:nvSpPr>
      <xdr:spPr>
        <a:xfrm>
          <a:off x="12325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64" name="n_4aveValue債務償還比率">
          <a:extLst>
            <a:ext uri="{FF2B5EF4-FFF2-40B4-BE49-F238E27FC236}">
              <a16:creationId xmlns:a16="http://schemas.microsoft.com/office/drawing/2014/main" id="{0CF6B6AA-489D-4B23-9241-E50D0882000B}"/>
            </a:ext>
          </a:extLst>
        </xdr:cNvPr>
        <xdr:cNvSpPr txBox="1"/>
      </xdr:nvSpPr>
      <xdr:spPr>
        <a:xfrm>
          <a:off x="11563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122329</xdr:rowOff>
    </xdr:from>
    <xdr:ext cx="469744" cy="259045"/>
    <xdr:sp macro="" textlink="">
      <xdr:nvSpPr>
        <xdr:cNvPr id="165" name="n_1mainValue債務償還比率">
          <a:extLst>
            <a:ext uri="{FF2B5EF4-FFF2-40B4-BE49-F238E27FC236}">
              <a16:creationId xmlns:a16="http://schemas.microsoft.com/office/drawing/2014/main" id="{4EB8A893-DF2E-499B-8F72-776BC3FFB3F3}"/>
            </a:ext>
          </a:extLst>
        </xdr:cNvPr>
        <xdr:cNvSpPr txBox="1"/>
      </xdr:nvSpPr>
      <xdr:spPr>
        <a:xfrm>
          <a:off x="13836727" y="586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162090</xdr:rowOff>
    </xdr:from>
    <xdr:ext cx="469744" cy="259045"/>
    <xdr:sp macro="" textlink="">
      <xdr:nvSpPr>
        <xdr:cNvPr id="166" name="n_2mainValue債務償還比率">
          <a:extLst>
            <a:ext uri="{FF2B5EF4-FFF2-40B4-BE49-F238E27FC236}">
              <a16:creationId xmlns:a16="http://schemas.microsoft.com/office/drawing/2014/main" id="{A8D225F3-0A16-481D-8A51-E43F7E75956B}"/>
            </a:ext>
          </a:extLst>
        </xdr:cNvPr>
        <xdr:cNvSpPr txBox="1"/>
      </xdr:nvSpPr>
      <xdr:spPr>
        <a:xfrm>
          <a:off x="13087427" y="590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134044</xdr:rowOff>
    </xdr:from>
    <xdr:ext cx="469744" cy="259045"/>
    <xdr:sp macro="" textlink="">
      <xdr:nvSpPr>
        <xdr:cNvPr id="167" name="n_3mainValue債務償還比率">
          <a:extLst>
            <a:ext uri="{FF2B5EF4-FFF2-40B4-BE49-F238E27FC236}">
              <a16:creationId xmlns:a16="http://schemas.microsoft.com/office/drawing/2014/main" id="{857E55EC-DAE4-4652-A60E-FF38D1C586CE}"/>
            </a:ext>
          </a:extLst>
        </xdr:cNvPr>
        <xdr:cNvSpPr txBox="1"/>
      </xdr:nvSpPr>
      <xdr:spPr>
        <a:xfrm>
          <a:off x="12325427" y="622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86758</xdr:rowOff>
    </xdr:from>
    <xdr:ext cx="469744" cy="259045"/>
    <xdr:sp macro="" textlink="">
      <xdr:nvSpPr>
        <xdr:cNvPr id="168" name="n_4mainValue債務償還比率">
          <a:extLst>
            <a:ext uri="{FF2B5EF4-FFF2-40B4-BE49-F238E27FC236}">
              <a16:creationId xmlns:a16="http://schemas.microsoft.com/office/drawing/2014/main" id="{A3CE448E-EE9C-4367-89D6-EA96DAA64898}"/>
            </a:ext>
          </a:extLst>
        </xdr:cNvPr>
        <xdr:cNvSpPr txBox="1"/>
      </xdr:nvSpPr>
      <xdr:spPr>
        <a:xfrm>
          <a:off x="11563427" y="668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80669826-8DD6-4AF6-ABF9-379EA528F9C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DAB430FB-DB02-468A-9621-D6BDC90B234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8D0E16B1-47C8-4213-9685-55DA4FCD8E4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F94FAD1F-CA06-4CA5-B9BE-D94FD071516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6FB7E8D2-4342-465C-876D-89C89DF9465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F16CB7C9-6486-4E4A-88B2-ED0F6ED5425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CC5B201-9695-4BFA-AB93-55C3F5B242B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E035FDA-5291-45CD-9704-DDC1F7B9468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C682C02-41C9-408E-8CA8-136C8972097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0521C00-09AC-4A74-8C9C-4C5F7B35CA1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8FB8FA8-EA5A-4587-9553-F7514E63D30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9456073-CBFD-42EE-A265-D991D15F3BA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2A69FB7-07CC-469C-A3E3-4F1FA9A445F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2C5288C-7A77-4456-9554-CD2C7DDB56D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0E747DE-F7AB-478A-92F1-7B4D0D3FDEA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FA28985-C995-48CC-9F17-AE018D66A87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1,914
1,901
61.95
4,587,125
4,201,425
207,520
1,954,297
4,043,680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84D39CE-B4A6-492D-8442-DEBB8166717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6DC285B-BDBD-4241-A019-35767A5CC2E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E3E7DEA-D295-449D-9B93-1B690E536B3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9C0CF91-886A-47F0-82AE-630AFB45F65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DB73070-59AF-42EF-8654-36588C62634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2A88845-C8F6-4A84-8E99-A3CD19A032A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9C94947-4047-435E-B7A3-6308861C8AD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03739DF-AB85-47DF-A81C-77C66D54D36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0C3F121-02A2-4065-82DA-F70C3CDDB6B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7CCB539-62F0-4EFE-A96B-7CCAA2065EB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021F4D2-41D1-40A9-AE0A-2C8887641A7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40AAA69-E149-41B6-933E-A142FF7ECE4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57A648B-6530-4DF6-AE96-8929E24E98A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11B2AD9-0461-4EC2-AB85-84725F4036C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DEF8D01-1117-4816-90FB-5FCCF9E1098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0ED1F7F-DB9A-438E-9FF8-11FA5F057CC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E4E8E2F-BAB2-4DC0-90DE-A591B4C3BE0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1B09E6D-82AB-484A-8E1D-87DA291F6F1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E0AD09C-0383-4355-AEF8-13171B6311F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AF8B1F2-6C90-4D49-B60A-61B0DF92C32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5F640AA-1E6E-496F-8388-477CEA568EE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A30EAA0-2186-43F9-A079-8B10739E088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D9DFBCE-07CE-4BA9-ACAC-0EE1F388C25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B192529-3100-4ACE-A7A7-1C45B01A2A7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991BDA1-05EB-4D1D-95E7-70BFD9799E0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775E2DE-C7B8-43BD-AEA8-DFA70D1CEB1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5EA6FDB-7435-4A40-A29C-9B3A00E0C6D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8B18F99-C78A-4C56-8927-601AFB59DC4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6141861-005A-42D6-834B-267FF3B0AC4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DFB7D5E-5607-4CCC-9AA1-6B37D879093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3AF7C73-BC5B-4124-8096-A95CD418AC0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11B4111-C65D-47E7-8780-C5F0D0C6BC7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0BE0566-B6A2-4AA5-9C4A-AFAFE213865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D0377AA-C6AE-4B69-B52F-E45EE737C58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816A2C5-1B72-46B0-B50D-B24BD0E77F9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B982D14-1173-427F-A5EB-54AD43083BA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3C280B8-2AF1-4E76-976B-D2AC05F07EF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0DD13AD-2F5A-4F52-9D5E-6CA37DB129B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B150594-9DEE-4235-A912-AC881810596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6D44B51-173C-4C0E-A140-06EE43BC511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8EEF755-B5E4-4503-88C7-E31F7735C7E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6684E9F-1E82-4EED-AE6E-BF4FF7243E7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DC88AF7-5E4F-426D-9AAA-8D41662987F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8B8E8FD-F022-4808-92F0-D605ED11B46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FFC4ABB-A671-4AFF-B64A-FA37AFF7A79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8AD8971B-6AEA-46CA-982D-BBD63530421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B6810C65-85F8-4E75-B469-DFBB2A6EE7FC}"/>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0764C3C0-0AE4-4E2D-8DE6-CD2C24773F5E}"/>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3EBCE086-491D-4648-A4E8-4C4FA0045B6A}"/>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847E56E5-EF19-4956-9AF6-4CF120FDC972}"/>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5B7453D2-BB62-44BE-85B7-2947BABA82EC}"/>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37D6EF96-1295-47F1-B4E9-988345B12D2B}"/>
            </a:ext>
          </a:extLst>
        </xdr:cNvPr>
        <xdr:cNvSpPr txBox="1"/>
      </xdr:nvSpPr>
      <xdr:spPr>
        <a:xfrm>
          <a:off x="4673600" y="660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B0EF3E2B-CE8A-4E64-A4CE-FD6D499AB977}"/>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08CA387A-5BB2-470C-AE0E-AE67894ACFC7}"/>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66FB7CFC-05AC-46A5-A537-086025BEC0EB}"/>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D24F94E0-A96F-4313-9951-6F570EE62B84}"/>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C5D7B8E5-FE8B-4BEE-968F-CD6C7B8B566B}"/>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AB4BBFD-BC88-46E5-877A-9F9FE386C7D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3C3DB5B-801C-42FE-85CE-17DA07A9694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BA98927-2836-4D11-86B8-A1074D1A0AA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7C0EC12-24FB-41D5-BA66-260E1FF9E24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87E2669-DF6D-491A-9498-C96657AF839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138067</xdr:rowOff>
    </xdr:from>
    <xdr:to>
      <xdr:col>24</xdr:col>
      <xdr:colOff>114300</xdr:colOff>
      <xdr:row>40</xdr:row>
      <xdr:rowOff>68217</xdr:rowOff>
    </xdr:to>
    <xdr:sp macro="" textlink="">
      <xdr:nvSpPr>
        <xdr:cNvPr id="74" name="楕円 73">
          <a:extLst>
            <a:ext uri="{FF2B5EF4-FFF2-40B4-BE49-F238E27FC236}">
              <a16:creationId xmlns:a16="http://schemas.microsoft.com/office/drawing/2014/main" id="{32A5581F-BD05-4DEB-9043-81EC36F24D2C}"/>
            </a:ext>
          </a:extLst>
        </xdr:cNvPr>
        <xdr:cNvSpPr/>
      </xdr:nvSpPr>
      <xdr:spPr>
        <a:xfrm>
          <a:off x="45847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116494</xdr:rowOff>
    </xdr:from>
    <xdr:ext cx="405111" cy="259045"/>
    <xdr:sp macro="" textlink="">
      <xdr:nvSpPr>
        <xdr:cNvPr id="75" name="【道路】&#10;有形固定資産減価償却率該当値テキスト">
          <a:extLst>
            <a:ext uri="{FF2B5EF4-FFF2-40B4-BE49-F238E27FC236}">
              <a16:creationId xmlns:a16="http://schemas.microsoft.com/office/drawing/2014/main" id="{34BE8BA3-E1BF-4785-B7EE-763342CCE0E1}"/>
            </a:ext>
          </a:extLst>
        </xdr:cNvPr>
        <xdr:cNvSpPr txBox="1"/>
      </xdr:nvSpPr>
      <xdr:spPr>
        <a:xfrm>
          <a:off x="4673600"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113574</xdr:rowOff>
    </xdr:from>
    <xdr:to>
      <xdr:col>20</xdr:col>
      <xdr:colOff>38100</xdr:colOff>
      <xdr:row>40</xdr:row>
      <xdr:rowOff>43724</xdr:rowOff>
    </xdr:to>
    <xdr:sp macro="" textlink="">
      <xdr:nvSpPr>
        <xdr:cNvPr id="76" name="楕円 75">
          <a:extLst>
            <a:ext uri="{FF2B5EF4-FFF2-40B4-BE49-F238E27FC236}">
              <a16:creationId xmlns:a16="http://schemas.microsoft.com/office/drawing/2014/main" id="{1CE8F714-6B7D-476D-A6E7-EAF1F49DDDF6}"/>
            </a:ext>
          </a:extLst>
        </xdr:cNvPr>
        <xdr:cNvSpPr/>
      </xdr:nvSpPr>
      <xdr:spPr>
        <a:xfrm>
          <a:off x="3746500" y="68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164374</xdr:rowOff>
    </xdr:from>
    <xdr:to>
      <xdr:col>24</xdr:col>
      <xdr:colOff>63500</xdr:colOff>
      <xdr:row>40</xdr:row>
      <xdr:rowOff>17417</xdr:rowOff>
    </xdr:to>
    <xdr:cxnSp macro="">
      <xdr:nvCxnSpPr>
        <xdr:cNvPr id="77" name="直線コネクタ 76">
          <a:extLst>
            <a:ext uri="{FF2B5EF4-FFF2-40B4-BE49-F238E27FC236}">
              <a16:creationId xmlns:a16="http://schemas.microsoft.com/office/drawing/2014/main" id="{23D007B7-7423-41E8-B0C4-768D3C99730D}"/>
            </a:ext>
          </a:extLst>
        </xdr:cNvPr>
        <xdr:cNvCxnSpPr/>
      </xdr:nvCxnSpPr>
      <xdr:spPr>
        <a:xfrm>
          <a:off x="3797300" y="685092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89081</xdr:rowOff>
    </xdr:from>
    <xdr:to>
      <xdr:col>15</xdr:col>
      <xdr:colOff>101600</xdr:colOff>
      <xdr:row>40</xdr:row>
      <xdr:rowOff>19231</xdr:rowOff>
    </xdr:to>
    <xdr:sp macro="" textlink="">
      <xdr:nvSpPr>
        <xdr:cNvPr id="78" name="楕円 77">
          <a:extLst>
            <a:ext uri="{FF2B5EF4-FFF2-40B4-BE49-F238E27FC236}">
              <a16:creationId xmlns:a16="http://schemas.microsoft.com/office/drawing/2014/main" id="{EBC6E7F4-1F2F-4FA8-8D10-C5F20C8318A6}"/>
            </a:ext>
          </a:extLst>
        </xdr:cNvPr>
        <xdr:cNvSpPr/>
      </xdr:nvSpPr>
      <xdr:spPr>
        <a:xfrm>
          <a:off x="2857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139881</xdr:rowOff>
    </xdr:from>
    <xdr:to>
      <xdr:col>19</xdr:col>
      <xdr:colOff>177800</xdr:colOff>
      <xdr:row>39</xdr:row>
      <xdr:rowOff>164374</xdr:rowOff>
    </xdr:to>
    <xdr:cxnSp macro="">
      <xdr:nvCxnSpPr>
        <xdr:cNvPr id="79" name="直線コネクタ 78">
          <a:extLst>
            <a:ext uri="{FF2B5EF4-FFF2-40B4-BE49-F238E27FC236}">
              <a16:creationId xmlns:a16="http://schemas.microsoft.com/office/drawing/2014/main" id="{9B05C4E6-16FC-47AB-8774-4071E23B7533}"/>
            </a:ext>
          </a:extLst>
        </xdr:cNvPr>
        <xdr:cNvCxnSpPr/>
      </xdr:nvCxnSpPr>
      <xdr:spPr>
        <a:xfrm>
          <a:off x="2908300" y="682643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56424</xdr:rowOff>
    </xdr:from>
    <xdr:to>
      <xdr:col>10</xdr:col>
      <xdr:colOff>165100</xdr:colOff>
      <xdr:row>39</xdr:row>
      <xdr:rowOff>158024</xdr:rowOff>
    </xdr:to>
    <xdr:sp macro="" textlink="">
      <xdr:nvSpPr>
        <xdr:cNvPr id="80" name="楕円 79">
          <a:extLst>
            <a:ext uri="{FF2B5EF4-FFF2-40B4-BE49-F238E27FC236}">
              <a16:creationId xmlns:a16="http://schemas.microsoft.com/office/drawing/2014/main" id="{1E4CDEB3-1A2A-46AC-A740-CDBE8A58E04A}"/>
            </a:ext>
          </a:extLst>
        </xdr:cNvPr>
        <xdr:cNvSpPr/>
      </xdr:nvSpPr>
      <xdr:spPr>
        <a:xfrm>
          <a:off x="1968500" y="67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107224</xdr:rowOff>
    </xdr:from>
    <xdr:to>
      <xdr:col>15</xdr:col>
      <xdr:colOff>50800</xdr:colOff>
      <xdr:row>39</xdr:row>
      <xdr:rowOff>139881</xdr:rowOff>
    </xdr:to>
    <xdr:cxnSp macro="">
      <xdr:nvCxnSpPr>
        <xdr:cNvPr id="81" name="直線コネクタ 80">
          <a:extLst>
            <a:ext uri="{FF2B5EF4-FFF2-40B4-BE49-F238E27FC236}">
              <a16:creationId xmlns:a16="http://schemas.microsoft.com/office/drawing/2014/main" id="{2211077F-6ECE-4F41-88F7-67D12F4DE6B6}"/>
            </a:ext>
          </a:extLst>
        </xdr:cNvPr>
        <xdr:cNvCxnSpPr/>
      </xdr:nvCxnSpPr>
      <xdr:spPr>
        <a:xfrm>
          <a:off x="2019300" y="67937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27033</xdr:rowOff>
    </xdr:from>
    <xdr:to>
      <xdr:col>6</xdr:col>
      <xdr:colOff>38100</xdr:colOff>
      <xdr:row>39</xdr:row>
      <xdr:rowOff>128633</xdr:rowOff>
    </xdr:to>
    <xdr:sp macro="" textlink="">
      <xdr:nvSpPr>
        <xdr:cNvPr id="82" name="楕円 81">
          <a:extLst>
            <a:ext uri="{FF2B5EF4-FFF2-40B4-BE49-F238E27FC236}">
              <a16:creationId xmlns:a16="http://schemas.microsoft.com/office/drawing/2014/main" id="{4943C461-2698-44D5-98DF-7E225C2AFD8C}"/>
            </a:ext>
          </a:extLst>
        </xdr:cNvPr>
        <xdr:cNvSpPr/>
      </xdr:nvSpPr>
      <xdr:spPr>
        <a:xfrm>
          <a:off x="1079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77833</xdr:rowOff>
    </xdr:from>
    <xdr:to>
      <xdr:col>10</xdr:col>
      <xdr:colOff>114300</xdr:colOff>
      <xdr:row>39</xdr:row>
      <xdr:rowOff>107224</xdr:rowOff>
    </xdr:to>
    <xdr:cxnSp macro="">
      <xdr:nvCxnSpPr>
        <xdr:cNvPr id="83" name="直線コネクタ 82">
          <a:extLst>
            <a:ext uri="{FF2B5EF4-FFF2-40B4-BE49-F238E27FC236}">
              <a16:creationId xmlns:a16="http://schemas.microsoft.com/office/drawing/2014/main" id="{06430613-7865-4582-BA61-BEE169CFC946}"/>
            </a:ext>
          </a:extLst>
        </xdr:cNvPr>
        <xdr:cNvCxnSpPr/>
      </xdr:nvCxnSpPr>
      <xdr:spPr>
        <a:xfrm>
          <a:off x="1130300" y="676438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a:extLst>
            <a:ext uri="{FF2B5EF4-FFF2-40B4-BE49-F238E27FC236}">
              <a16:creationId xmlns:a16="http://schemas.microsoft.com/office/drawing/2014/main" id="{8CF99C1D-0DDC-49CE-84F1-E33CFB57042B}"/>
            </a:ext>
          </a:extLst>
        </xdr:cNvPr>
        <xdr:cNvSpPr txBox="1"/>
      </xdr:nvSpPr>
      <xdr:spPr>
        <a:xfrm>
          <a:off x="3582044" y="64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a:extLst>
            <a:ext uri="{FF2B5EF4-FFF2-40B4-BE49-F238E27FC236}">
              <a16:creationId xmlns:a16="http://schemas.microsoft.com/office/drawing/2014/main" id="{E5684014-194E-4592-9C20-A1182332B140}"/>
            </a:ext>
          </a:extLst>
        </xdr:cNvPr>
        <xdr:cNvSpPr txBox="1"/>
      </xdr:nvSpPr>
      <xdr:spPr>
        <a:xfrm>
          <a:off x="2705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432A5801-0CBD-467C-99A5-0D8853A3F570}"/>
            </a:ext>
          </a:extLst>
        </xdr:cNvPr>
        <xdr:cNvSpPr txBox="1"/>
      </xdr:nvSpPr>
      <xdr:spPr>
        <a:xfrm>
          <a:off x="1816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7" name="n_4aveValue【道路】&#10;有形固定資産減価償却率">
          <a:extLst>
            <a:ext uri="{FF2B5EF4-FFF2-40B4-BE49-F238E27FC236}">
              <a16:creationId xmlns:a16="http://schemas.microsoft.com/office/drawing/2014/main" id="{037DF3A6-D9EE-40DD-9BB6-18CF0F9ED399}"/>
            </a:ext>
          </a:extLst>
        </xdr:cNvPr>
        <xdr:cNvSpPr txBox="1"/>
      </xdr:nvSpPr>
      <xdr:spPr>
        <a:xfrm>
          <a:off x="927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34851</xdr:rowOff>
    </xdr:from>
    <xdr:ext cx="405111" cy="259045"/>
    <xdr:sp macro="" textlink="">
      <xdr:nvSpPr>
        <xdr:cNvPr id="88" name="n_1mainValue【道路】&#10;有形固定資産減価償却率">
          <a:extLst>
            <a:ext uri="{FF2B5EF4-FFF2-40B4-BE49-F238E27FC236}">
              <a16:creationId xmlns:a16="http://schemas.microsoft.com/office/drawing/2014/main" id="{B64396BA-690D-4376-B167-1F0D2C9F8FAE}"/>
            </a:ext>
          </a:extLst>
        </xdr:cNvPr>
        <xdr:cNvSpPr txBox="1"/>
      </xdr:nvSpPr>
      <xdr:spPr>
        <a:xfrm>
          <a:off x="3582044" y="689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10358</xdr:rowOff>
    </xdr:from>
    <xdr:ext cx="405111" cy="259045"/>
    <xdr:sp macro="" textlink="">
      <xdr:nvSpPr>
        <xdr:cNvPr id="89" name="n_2mainValue【道路】&#10;有形固定資産減価償却率">
          <a:extLst>
            <a:ext uri="{FF2B5EF4-FFF2-40B4-BE49-F238E27FC236}">
              <a16:creationId xmlns:a16="http://schemas.microsoft.com/office/drawing/2014/main" id="{2BBAA925-5C2B-41CA-BE26-D017F2AC6D5F}"/>
            </a:ext>
          </a:extLst>
        </xdr:cNvPr>
        <xdr:cNvSpPr txBox="1"/>
      </xdr:nvSpPr>
      <xdr:spPr>
        <a:xfrm>
          <a:off x="27057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149151</xdr:rowOff>
    </xdr:from>
    <xdr:ext cx="405111" cy="259045"/>
    <xdr:sp macro="" textlink="">
      <xdr:nvSpPr>
        <xdr:cNvPr id="90" name="n_3mainValue【道路】&#10;有形固定資産減価償却率">
          <a:extLst>
            <a:ext uri="{FF2B5EF4-FFF2-40B4-BE49-F238E27FC236}">
              <a16:creationId xmlns:a16="http://schemas.microsoft.com/office/drawing/2014/main" id="{9E099E40-1558-41BE-B1B3-4D52AFE1383D}"/>
            </a:ext>
          </a:extLst>
        </xdr:cNvPr>
        <xdr:cNvSpPr txBox="1"/>
      </xdr:nvSpPr>
      <xdr:spPr>
        <a:xfrm>
          <a:off x="1816744" y="683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119760</xdr:rowOff>
    </xdr:from>
    <xdr:ext cx="405111" cy="259045"/>
    <xdr:sp macro="" textlink="">
      <xdr:nvSpPr>
        <xdr:cNvPr id="91" name="n_4mainValue【道路】&#10;有形固定資産減価償却率">
          <a:extLst>
            <a:ext uri="{FF2B5EF4-FFF2-40B4-BE49-F238E27FC236}">
              <a16:creationId xmlns:a16="http://schemas.microsoft.com/office/drawing/2014/main" id="{64C86D7F-B868-4817-AA85-78874DAC243F}"/>
            </a:ext>
          </a:extLst>
        </xdr:cNvPr>
        <xdr:cNvSpPr txBox="1"/>
      </xdr:nvSpPr>
      <xdr:spPr>
        <a:xfrm>
          <a:off x="927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F89C954-5F06-4874-BE30-43EC4CCE699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9309696-8367-4B43-9AA6-45143019889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B407BDA-2F3D-4327-A6E5-B87D8B22312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70ACFED-30C3-480D-B288-39E9B51B2E1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F053792-0EA5-4959-97AA-E927FF6AC9A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CBBF0B6-72B7-48F8-AA64-8FBC36F3A0F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A2A9D28-EC7D-43F9-804E-8159635E3BF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5FFA9F7-2A98-4240-81AA-5484FAC0FCC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2DCBBDDD-0AF5-434D-BAB3-B37F6C62276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C41C594-8B3B-409E-97E4-6E9688C3A25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690BF85F-67A7-4DE3-BA7E-8104B797B95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13D88D03-ED55-4E29-BB29-06D48059BE8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CAD8956-1488-493E-8EAF-0FB9D9F088D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4691D695-9A25-40AA-B99F-05146C72AA47}"/>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96E7A5C6-BF11-4B8B-884F-FB105E3AB05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9A9026E2-DF13-4845-A2A1-C2649BABC7C8}"/>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D636D816-7420-4C9F-908C-FBC481F77BA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BD911993-184E-4C18-839B-FD1D4FD855DE}"/>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C8BC6300-21CF-4C20-A6A4-555ABE57A45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C82D8CD5-C2E1-46F5-9C2F-BC7D10DCD8E7}"/>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B32A1A89-BDB8-4686-80D3-FFA1548EAB0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9955AE44-0699-4AFB-A801-9C42D927A658}"/>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99D48BBE-2078-4A62-A32D-7E297284321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ADB32546-7F02-4447-A5EF-1F5E585CED7B}"/>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91E306EF-F38F-4589-934C-872423222082}"/>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0B42EB3A-03BE-4C97-82D9-28011BF63638}"/>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E335F60F-7920-4397-980C-BC4E9D23C177}"/>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6B681DF7-99BF-4A65-8B30-2740EB745E24}"/>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EB84D278-9C95-4948-A75D-566C7F2AC140}"/>
            </a:ext>
          </a:extLst>
        </xdr:cNvPr>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0380680C-FF8B-4138-A84F-63E0E4C88353}"/>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725C834C-27AF-4E96-8739-4C2652F747A3}"/>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76326155-E1C3-440D-B14F-147C743C19E9}"/>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1AC7253E-2C36-4FF6-A6D2-A15FC8BFF237}"/>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15912F85-6A38-4804-9D28-17C6121C4139}"/>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8F8F1B4-22B9-4370-8927-17FD3C06F7F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7510BA1-7012-4DCA-86DA-8FEDA2E00F7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B603F7E-7CF8-484D-A3FB-38F87B5C5E1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F2CFBF7-1471-46C7-8DC8-D388F3CAE64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BE5BA9E-1D3D-41B7-B401-6B1E444A585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19001</xdr:rowOff>
    </xdr:from>
    <xdr:to>
      <xdr:col>55</xdr:col>
      <xdr:colOff>50800</xdr:colOff>
      <xdr:row>41</xdr:row>
      <xdr:rowOff>120601</xdr:rowOff>
    </xdr:to>
    <xdr:sp macro="" textlink="">
      <xdr:nvSpPr>
        <xdr:cNvPr id="131" name="楕円 130">
          <a:extLst>
            <a:ext uri="{FF2B5EF4-FFF2-40B4-BE49-F238E27FC236}">
              <a16:creationId xmlns:a16="http://schemas.microsoft.com/office/drawing/2014/main" id="{FB8E6EE9-EE91-4783-ADB3-649B86B6CD7E}"/>
            </a:ext>
          </a:extLst>
        </xdr:cNvPr>
        <xdr:cNvSpPr/>
      </xdr:nvSpPr>
      <xdr:spPr>
        <a:xfrm>
          <a:off x="10426700" y="704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141242</xdr:rowOff>
    </xdr:from>
    <xdr:ext cx="534377" cy="259045"/>
    <xdr:sp macro="" textlink="">
      <xdr:nvSpPr>
        <xdr:cNvPr id="132" name="【道路】&#10;一人当たり延長該当値テキスト">
          <a:extLst>
            <a:ext uri="{FF2B5EF4-FFF2-40B4-BE49-F238E27FC236}">
              <a16:creationId xmlns:a16="http://schemas.microsoft.com/office/drawing/2014/main" id="{1DB56524-45A5-472A-8053-FCDE182DA87A}"/>
            </a:ext>
          </a:extLst>
        </xdr:cNvPr>
        <xdr:cNvSpPr txBox="1"/>
      </xdr:nvSpPr>
      <xdr:spPr>
        <a:xfrm>
          <a:off x="10515600" y="699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21695</xdr:rowOff>
    </xdr:from>
    <xdr:to>
      <xdr:col>50</xdr:col>
      <xdr:colOff>165100</xdr:colOff>
      <xdr:row>41</xdr:row>
      <xdr:rowOff>123295</xdr:rowOff>
    </xdr:to>
    <xdr:sp macro="" textlink="">
      <xdr:nvSpPr>
        <xdr:cNvPr id="133" name="楕円 132">
          <a:extLst>
            <a:ext uri="{FF2B5EF4-FFF2-40B4-BE49-F238E27FC236}">
              <a16:creationId xmlns:a16="http://schemas.microsoft.com/office/drawing/2014/main" id="{7AB0BD3A-9911-40D9-9A90-95C718E39C50}"/>
            </a:ext>
          </a:extLst>
        </xdr:cNvPr>
        <xdr:cNvSpPr/>
      </xdr:nvSpPr>
      <xdr:spPr>
        <a:xfrm>
          <a:off x="9588500" y="705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69801</xdr:rowOff>
    </xdr:from>
    <xdr:to>
      <xdr:col>55</xdr:col>
      <xdr:colOff>0</xdr:colOff>
      <xdr:row>41</xdr:row>
      <xdr:rowOff>72495</xdr:rowOff>
    </xdr:to>
    <xdr:cxnSp macro="">
      <xdr:nvCxnSpPr>
        <xdr:cNvPr id="134" name="直線コネクタ 133">
          <a:extLst>
            <a:ext uri="{FF2B5EF4-FFF2-40B4-BE49-F238E27FC236}">
              <a16:creationId xmlns:a16="http://schemas.microsoft.com/office/drawing/2014/main" id="{54AF9F2A-0A05-4F08-86B9-88B11AEFAD71}"/>
            </a:ext>
          </a:extLst>
        </xdr:cNvPr>
        <xdr:cNvCxnSpPr/>
      </xdr:nvCxnSpPr>
      <xdr:spPr>
        <a:xfrm flipV="1">
          <a:off x="9639300" y="7099251"/>
          <a:ext cx="8382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17123</xdr:rowOff>
    </xdr:from>
    <xdr:to>
      <xdr:col>46</xdr:col>
      <xdr:colOff>38100</xdr:colOff>
      <xdr:row>41</xdr:row>
      <xdr:rowOff>118723</xdr:rowOff>
    </xdr:to>
    <xdr:sp macro="" textlink="">
      <xdr:nvSpPr>
        <xdr:cNvPr id="135" name="楕円 134">
          <a:extLst>
            <a:ext uri="{FF2B5EF4-FFF2-40B4-BE49-F238E27FC236}">
              <a16:creationId xmlns:a16="http://schemas.microsoft.com/office/drawing/2014/main" id="{F853107E-916D-44A2-AB74-3D3CCA1D6293}"/>
            </a:ext>
          </a:extLst>
        </xdr:cNvPr>
        <xdr:cNvSpPr/>
      </xdr:nvSpPr>
      <xdr:spPr>
        <a:xfrm>
          <a:off x="8699500" y="704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67923</xdr:rowOff>
    </xdr:from>
    <xdr:to>
      <xdr:col>50</xdr:col>
      <xdr:colOff>114300</xdr:colOff>
      <xdr:row>41</xdr:row>
      <xdr:rowOff>72495</xdr:rowOff>
    </xdr:to>
    <xdr:cxnSp macro="">
      <xdr:nvCxnSpPr>
        <xdr:cNvPr id="136" name="直線コネクタ 135">
          <a:extLst>
            <a:ext uri="{FF2B5EF4-FFF2-40B4-BE49-F238E27FC236}">
              <a16:creationId xmlns:a16="http://schemas.microsoft.com/office/drawing/2014/main" id="{2E2BB288-44A2-4B6C-96FD-7664F9829A19}"/>
            </a:ext>
          </a:extLst>
        </xdr:cNvPr>
        <xdr:cNvCxnSpPr/>
      </xdr:nvCxnSpPr>
      <xdr:spPr>
        <a:xfrm>
          <a:off x="8750300" y="709737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20197</xdr:rowOff>
    </xdr:from>
    <xdr:to>
      <xdr:col>41</xdr:col>
      <xdr:colOff>101600</xdr:colOff>
      <xdr:row>41</xdr:row>
      <xdr:rowOff>121797</xdr:rowOff>
    </xdr:to>
    <xdr:sp macro="" textlink="">
      <xdr:nvSpPr>
        <xdr:cNvPr id="137" name="楕円 136">
          <a:extLst>
            <a:ext uri="{FF2B5EF4-FFF2-40B4-BE49-F238E27FC236}">
              <a16:creationId xmlns:a16="http://schemas.microsoft.com/office/drawing/2014/main" id="{D0676600-298D-42B2-8414-65662FB4512D}"/>
            </a:ext>
          </a:extLst>
        </xdr:cNvPr>
        <xdr:cNvSpPr/>
      </xdr:nvSpPr>
      <xdr:spPr>
        <a:xfrm>
          <a:off x="7810500" y="704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67923</xdr:rowOff>
    </xdr:from>
    <xdr:to>
      <xdr:col>45</xdr:col>
      <xdr:colOff>177800</xdr:colOff>
      <xdr:row>41</xdr:row>
      <xdr:rowOff>70997</xdr:rowOff>
    </xdr:to>
    <xdr:cxnSp macro="">
      <xdr:nvCxnSpPr>
        <xdr:cNvPr id="138" name="直線コネクタ 137">
          <a:extLst>
            <a:ext uri="{FF2B5EF4-FFF2-40B4-BE49-F238E27FC236}">
              <a16:creationId xmlns:a16="http://schemas.microsoft.com/office/drawing/2014/main" id="{430CB732-D470-4F8D-A898-65C26F597A37}"/>
            </a:ext>
          </a:extLst>
        </xdr:cNvPr>
        <xdr:cNvCxnSpPr/>
      </xdr:nvCxnSpPr>
      <xdr:spPr>
        <a:xfrm flipV="1">
          <a:off x="7861300" y="7097373"/>
          <a:ext cx="889000" cy="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23074</xdr:rowOff>
    </xdr:from>
    <xdr:to>
      <xdr:col>36</xdr:col>
      <xdr:colOff>165100</xdr:colOff>
      <xdr:row>41</xdr:row>
      <xdr:rowOff>124674</xdr:rowOff>
    </xdr:to>
    <xdr:sp macro="" textlink="">
      <xdr:nvSpPr>
        <xdr:cNvPr id="139" name="楕円 138">
          <a:extLst>
            <a:ext uri="{FF2B5EF4-FFF2-40B4-BE49-F238E27FC236}">
              <a16:creationId xmlns:a16="http://schemas.microsoft.com/office/drawing/2014/main" id="{58D075B4-B44D-46D4-8101-C380DBCE669D}"/>
            </a:ext>
          </a:extLst>
        </xdr:cNvPr>
        <xdr:cNvSpPr/>
      </xdr:nvSpPr>
      <xdr:spPr>
        <a:xfrm>
          <a:off x="6921500" y="70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70997</xdr:rowOff>
    </xdr:from>
    <xdr:to>
      <xdr:col>41</xdr:col>
      <xdr:colOff>50800</xdr:colOff>
      <xdr:row>41</xdr:row>
      <xdr:rowOff>73874</xdr:rowOff>
    </xdr:to>
    <xdr:cxnSp macro="">
      <xdr:nvCxnSpPr>
        <xdr:cNvPr id="140" name="直線コネクタ 139">
          <a:extLst>
            <a:ext uri="{FF2B5EF4-FFF2-40B4-BE49-F238E27FC236}">
              <a16:creationId xmlns:a16="http://schemas.microsoft.com/office/drawing/2014/main" id="{993EFF9E-E598-46F4-862A-D39A47541903}"/>
            </a:ext>
          </a:extLst>
        </xdr:cNvPr>
        <xdr:cNvCxnSpPr/>
      </xdr:nvCxnSpPr>
      <xdr:spPr>
        <a:xfrm flipV="1">
          <a:off x="6972300" y="7100447"/>
          <a:ext cx="889000" cy="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C59963AD-5FE9-48E6-B758-D7D33050C7DB}"/>
            </a:ext>
          </a:extLst>
        </xdr:cNvPr>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48874503-8FB7-4AEE-9603-8A7EC074BF5B}"/>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EB565700-9308-47E0-97BB-A79E7D1C0963}"/>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a:extLst>
            <a:ext uri="{FF2B5EF4-FFF2-40B4-BE49-F238E27FC236}">
              <a16:creationId xmlns:a16="http://schemas.microsoft.com/office/drawing/2014/main" id="{96320514-5DA2-4FE9-8DA5-8D688C0F86D5}"/>
            </a:ext>
          </a:extLst>
        </xdr:cNvPr>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114422</xdr:rowOff>
    </xdr:from>
    <xdr:ext cx="534377" cy="259045"/>
    <xdr:sp macro="" textlink="">
      <xdr:nvSpPr>
        <xdr:cNvPr id="145" name="n_1mainValue【道路】&#10;一人当たり延長">
          <a:extLst>
            <a:ext uri="{FF2B5EF4-FFF2-40B4-BE49-F238E27FC236}">
              <a16:creationId xmlns:a16="http://schemas.microsoft.com/office/drawing/2014/main" id="{9F9D1760-2114-4AEA-9109-5DA081006B69}"/>
            </a:ext>
          </a:extLst>
        </xdr:cNvPr>
        <xdr:cNvSpPr txBox="1"/>
      </xdr:nvSpPr>
      <xdr:spPr>
        <a:xfrm>
          <a:off x="9359411" y="714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109850</xdr:rowOff>
    </xdr:from>
    <xdr:ext cx="534377" cy="259045"/>
    <xdr:sp macro="" textlink="">
      <xdr:nvSpPr>
        <xdr:cNvPr id="146" name="n_2mainValue【道路】&#10;一人当たり延長">
          <a:extLst>
            <a:ext uri="{FF2B5EF4-FFF2-40B4-BE49-F238E27FC236}">
              <a16:creationId xmlns:a16="http://schemas.microsoft.com/office/drawing/2014/main" id="{E719F2C2-DA73-48A4-9D22-731C7415143C}"/>
            </a:ext>
          </a:extLst>
        </xdr:cNvPr>
        <xdr:cNvSpPr txBox="1"/>
      </xdr:nvSpPr>
      <xdr:spPr>
        <a:xfrm>
          <a:off x="8483111" y="713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112924</xdr:rowOff>
    </xdr:from>
    <xdr:ext cx="534377" cy="259045"/>
    <xdr:sp macro="" textlink="">
      <xdr:nvSpPr>
        <xdr:cNvPr id="147" name="n_3mainValue【道路】&#10;一人当たり延長">
          <a:extLst>
            <a:ext uri="{FF2B5EF4-FFF2-40B4-BE49-F238E27FC236}">
              <a16:creationId xmlns:a16="http://schemas.microsoft.com/office/drawing/2014/main" id="{0D8F5293-780A-44D4-B9BD-72B79C0EBEF5}"/>
            </a:ext>
          </a:extLst>
        </xdr:cNvPr>
        <xdr:cNvSpPr txBox="1"/>
      </xdr:nvSpPr>
      <xdr:spPr>
        <a:xfrm>
          <a:off x="7594111" y="714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115801</xdr:rowOff>
    </xdr:from>
    <xdr:ext cx="534377" cy="259045"/>
    <xdr:sp macro="" textlink="">
      <xdr:nvSpPr>
        <xdr:cNvPr id="148" name="n_4mainValue【道路】&#10;一人当たり延長">
          <a:extLst>
            <a:ext uri="{FF2B5EF4-FFF2-40B4-BE49-F238E27FC236}">
              <a16:creationId xmlns:a16="http://schemas.microsoft.com/office/drawing/2014/main" id="{334D260F-DC6E-404B-8A04-16766E940760}"/>
            </a:ext>
          </a:extLst>
        </xdr:cNvPr>
        <xdr:cNvSpPr txBox="1"/>
      </xdr:nvSpPr>
      <xdr:spPr>
        <a:xfrm>
          <a:off x="6705111" y="714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C7576847-A7CF-4FFB-87CD-8D5A7181DBC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7F1658D-BE5F-4FFC-9D5A-E155EFEBF4E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B4493CEB-C095-4F68-B4B6-77DAE5B3931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16AE4C62-68BB-4E01-8775-0BEE494F6DF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BEC6F5A3-C226-4D8E-BA54-67F935BED6F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6F7B3267-A7DB-481E-94C1-ED547F7795E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748841DC-A716-4661-8B6C-B1FD8B5B9EA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FF3255A4-59B8-42AB-995D-F67F1BAF0C2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F5D777F1-1729-4718-9646-47E2BDFC47D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A774ECFD-4BD5-443B-9A35-9FC46F8BAF2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FFE8F2FD-CBDF-4746-9E7C-88E92D38F27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F18DDD8A-200A-4381-8B46-AC285E282AB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89ACABB5-1FC5-43F8-AA8A-EA674A2A755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9D922626-218A-434E-9C88-C2B1B7845E5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96C67355-A196-4C4A-9BAF-A3ED5BC199E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4A81066F-5CB9-4708-8446-7D58381799B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42547DDD-4476-454D-BDF4-1119289C14F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57A72E7F-9049-4BDA-A7A3-5FA8E565A62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FD52C87C-35B9-4E6C-9784-80242A5BEBA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DE8776C5-8E7E-4B5F-A3E6-1577172DEC6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D64FF0C8-C175-4FF2-A4F6-BF7E190B40D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E9B46A1B-45A2-4AAE-A517-FB1FB39123F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9375D1B5-726F-4B37-9742-834685411EF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94DBCA59-7A89-4665-90B0-AA1E53D778B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CFE1FFB1-716F-4949-9A14-CE97FEE45D3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E4C91BF6-5C76-4CEA-99F9-6B4629763BEB}"/>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D1144F1A-33C6-440E-8C81-B35E3167D93E}"/>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30445727-7535-4697-89AE-B00E64FD2899}"/>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3E4C8116-BD18-4451-9118-2BA2D02B979F}"/>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8C112B33-FB1A-47B8-A060-48E7F40D0831}"/>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AEF425E1-12A2-40FB-93AA-82E27560BADF}"/>
            </a:ext>
          </a:extLst>
        </xdr:cNvPr>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6F177153-0DFB-4BF6-8EA0-36DAC0B9767F}"/>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1C9C447A-2C65-4D70-A366-95D7DBB284CF}"/>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5A0C7925-FE82-4776-9B34-5BBC0A1DF018}"/>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354FA00F-C644-4369-967F-10E9D6FE433F}"/>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9A76D9DC-2E2D-497B-A31E-19D69F688443}"/>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0E69F47-182C-4B65-9D27-D4B77E1CA8C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C9AB980-6C72-4A52-8C3C-0C4F50A1C53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C542D0C-C676-4F4E-BF2D-81BB71F4820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4443E51-D9CE-41E1-A145-85A4121984C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8681F51-31BE-4872-B6FC-B3146A34CEA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47172</xdr:rowOff>
    </xdr:from>
    <xdr:to>
      <xdr:col>24</xdr:col>
      <xdr:colOff>114300</xdr:colOff>
      <xdr:row>62</xdr:row>
      <xdr:rowOff>148772</xdr:rowOff>
    </xdr:to>
    <xdr:sp macro="" textlink="">
      <xdr:nvSpPr>
        <xdr:cNvPr id="190" name="楕円 189">
          <a:extLst>
            <a:ext uri="{FF2B5EF4-FFF2-40B4-BE49-F238E27FC236}">
              <a16:creationId xmlns:a16="http://schemas.microsoft.com/office/drawing/2014/main" id="{BE7EAF1A-48C6-492A-9E7C-7980134982BD}"/>
            </a:ext>
          </a:extLst>
        </xdr:cNvPr>
        <xdr:cNvSpPr/>
      </xdr:nvSpPr>
      <xdr:spPr>
        <a:xfrm>
          <a:off x="45847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25599</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9875A991-BD5B-48B5-98B0-DB2A004A3674}"/>
            </a:ext>
          </a:extLst>
        </xdr:cNvPr>
        <xdr:cNvSpPr txBox="1"/>
      </xdr:nvSpPr>
      <xdr:spPr>
        <a:xfrm>
          <a:off x="4673600"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19413</xdr:rowOff>
    </xdr:from>
    <xdr:to>
      <xdr:col>20</xdr:col>
      <xdr:colOff>38100</xdr:colOff>
      <xdr:row>62</xdr:row>
      <xdr:rowOff>121013</xdr:rowOff>
    </xdr:to>
    <xdr:sp macro="" textlink="">
      <xdr:nvSpPr>
        <xdr:cNvPr id="192" name="楕円 191">
          <a:extLst>
            <a:ext uri="{FF2B5EF4-FFF2-40B4-BE49-F238E27FC236}">
              <a16:creationId xmlns:a16="http://schemas.microsoft.com/office/drawing/2014/main" id="{69B5BF83-085E-40A6-A09F-75613D3DD0D1}"/>
            </a:ext>
          </a:extLst>
        </xdr:cNvPr>
        <xdr:cNvSpPr/>
      </xdr:nvSpPr>
      <xdr:spPr>
        <a:xfrm>
          <a:off x="37465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70213</xdr:rowOff>
    </xdr:from>
    <xdr:to>
      <xdr:col>24</xdr:col>
      <xdr:colOff>63500</xdr:colOff>
      <xdr:row>62</xdr:row>
      <xdr:rowOff>97972</xdr:rowOff>
    </xdr:to>
    <xdr:cxnSp macro="">
      <xdr:nvCxnSpPr>
        <xdr:cNvPr id="193" name="直線コネクタ 192">
          <a:extLst>
            <a:ext uri="{FF2B5EF4-FFF2-40B4-BE49-F238E27FC236}">
              <a16:creationId xmlns:a16="http://schemas.microsoft.com/office/drawing/2014/main" id="{5C50CEB8-DD34-4F56-BCF7-51B2817CCD7B}"/>
            </a:ext>
          </a:extLst>
        </xdr:cNvPr>
        <xdr:cNvCxnSpPr/>
      </xdr:nvCxnSpPr>
      <xdr:spPr>
        <a:xfrm>
          <a:off x="3797300" y="10700113"/>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164737</xdr:rowOff>
    </xdr:from>
    <xdr:to>
      <xdr:col>15</xdr:col>
      <xdr:colOff>101600</xdr:colOff>
      <xdr:row>62</xdr:row>
      <xdr:rowOff>94887</xdr:rowOff>
    </xdr:to>
    <xdr:sp macro="" textlink="">
      <xdr:nvSpPr>
        <xdr:cNvPr id="194" name="楕円 193">
          <a:extLst>
            <a:ext uri="{FF2B5EF4-FFF2-40B4-BE49-F238E27FC236}">
              <a16:creationId xmlns:a16="http://schemas.microsoft.com/office/drawing/2014/main" id="{8547CC47-907B-40BF-A8A2-B7019E8CC5A0}"/>
            </a:ext>
          </a:extLst>
        </xdr:cNvPr>
        <xdr:cNvSpPr/>
      </xdr:nvSpPr>
      <xdr:spPr>
        <a:xfrm>
          <a:off x="2857500" y="1062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44087</xdr:rowOff>
    </xdr:from>
    <xdr:to>
      <xdr:col>19</xdr:col>
      <xdr:colOff>177800</xdr:colOff>
      <xdr:row>62</xdr:row>
      <xdr:rowOff>70213</xdr:rowOff>
    </xdr:to>
    <xdr:cxnSp macro="">
      <xdr:nvCxnSpPr>
        <xdr:cNvPr id="195" name="直線コネクタ 194">
          <a:extLst>
            <a:ext uri="{FF2B5EF4-FFF2-40B4-BE49-F238E27FC236}">
              <a16:creationId xmlns:a16="http://schemas.microsoft.com/office/drawing/2014/main" id="{63B5E2D6-6564-4097-AC99-9051AC020A9C}"/>
            </a:ext>
          </a:extLst>
        </xdr:cNvPr>
        <xdr:cNvCxnSpPr/>
      </xdr:nvCxnSpPr>
      <xdr:spPr>
        <a:xfrm>
          <a:off x="2908300" y="1067398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148409</xdr:rowOff>
    </xdr:from>
    <xdr:to>
      <xdr:col>10</xdr:col>
      <xdr:colOff>165100</xdr:colOff>
      <xdr:row>62</xdr:row>
      <xdr:rowOff>78559</xdr:rowOff>
    </xdr:to>
    <xdr:sp macro="" textlink="">
      <xdr:nvSpPr>
        <xdr:cNvPr id="196" name="楕円 195">
          <a:extLst>
            <a:ext uri="{FF2B5EF4-FFF2-40B4-BE49-F238E27FC236}">
              <a16:creationId xmlns:a16="http://schemas.microsoft.com/office/drawing/2014/main" id="{386EEA4E-02E8-4A11-AD1C-EAB0DB223B93}"/>
            </a:ext>
          </a:extLst>
        </xdr:cNvPr>
        <xdr:cNvSpPr/>
      </xdr:nvSpPr>
      <xdr:spPr>
        <a:xfrm>
          <a:off x="1968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27759</xdr:rowOff>
    </xdr:from>
    <xdr:to>
      <xdr:col>15</xdr:col>
      <xdr:colOff>50800</xdr:colOff>
      <xdr:row>62</xdr:row>
      <xdr:rowOff>44087</xdr:rowOff>
    </xdr:to>
    <xdr:cxnSp macro="">
      <xdr:nvCxnSpPr>
        <xdr:cNvPr id="197" name="直線コネクタ 196">
          <a:extLst>
            <a:ext uri="{FF2B5EF4-FFF2-40B4-BE49-F238E27FC236}">
              <a16:creationId xmlns:a16="http://schemas.microsoft.com/office/drawing/2014/main" id="{1EE57054-FFA4-40A7-8522-814BFAF377D1}"/>
            </a:ext>
          </a:extLst>
        </xdr:cNvPr>
        <xdr:cNvCxnSpPr/>
      </xdr:nvCxnSpPr>
      <xdr:spPr>
        <a:xfrm>
          <a:off x="2019300" y="1065765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141877</xdr:rowOff>
    </xdr:from>
    <xdr:to>
      <xdr:col>6</xdr:col>
      <xdr:colOff>38100</xdr:colOff>
      <xdr:row>62</xdr:row>
      <xdr:rowOff>72027</xdr:rowOff>
    </xdr:to>
    <xdr:sp macro="" textlink="">
      <xdr:nvSpPr>
        <xdr:cNvPr id="198" name="楕円 197">
          <a:extLst>
            <a:ext uri="{FF2B5EF4-FFF2-40B4-BE49-F238E27FC236}">
              <a16:creationId xmlns:a16="http://schemas.microsoft.com/office/drawing/2014/main" id="{00311456-FDE7-485C-B2AF-ACF0B754DA61}"/>
            </a:ext>
          </a:extLst>
        </xdr:cNvPr>
        <xdr:cNvSpPr/>
      </xdr:nvSpPr>
      <xdr:spPr>
        <a:xfrm>
          <a:off x="10795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21227</xdr:rowOff>
    </xdr:from>
    <xdr:to>
      <xdr:col>10</xdr:col>
      <xdr:colOff>114300</xdr:colOff>
      <xdr:row>62</xdr:row>
      <xdr:rowOff>27759</xdr:rowOff>
    </xdr:to>
    <xdr:cxnSp macro="">
      <xdr:nvCxnSpPr>
        <xdr:cNvPr id="199" name="直線コネクタ 198">
          <a:extLst>
            <a:ext uri="{FF2B5EF4-FFF2-40B4-BE49-F238E27FC236}">
              <a16:creationId xmlns:a16="http://schemas.microsoft.com/office/drawing/2014/main" id="{3E5F8AE7-322E-4AA7-A5DA-C8745B7B775A}"/>
            </a:ext>
          </a:extLst>
        </xdr:cNvPr>
        <xdr:cNvCxnSpPr/>
      </xdr:nvCxnSpPr>
      <xdr:spPr>
        <a:xfrm>
          <a:off x="1130300" y="1065112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87E07612-4D1E-47B3-8AB5-9D231747EFF4}"/>
            </a:ext>
          </a:extLst>
        </xdr:cNvPr>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5118A0BF-F5C8-4FAD-A400-808A8FF01358}"/>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898831E9-1C5A-4C4A-B480-E0AB37089DDC}"/>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38A246BB-1F2A-44AD-A9F9-92176275EA33}"/>
            </a:ext>
          </a:extLst>
        </xdr:cNvPr>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112140</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2734313B-FA5A-4AD2-88AC-8562469C1465}"/>
            </a:ext>
          </a:extLst>
        </xdr:cNvPr>
        <xdr:cNvSpPr txBox="1"/>
      </xdr:nvSpPr>
      <xdr:spPr>
        <a:xfrm>
          <a:off x="3582044" y="1074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86014</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54EC40BF-32E9-4E3C-98D2-B8E0E22D50EE}"/>
            </a:ext>
          </a:extLst>
        </xdr:cNvPr>
        <xdr:cNvSpPr txBox="1"/>
      </xdr:nvSpPr>
      <xdr:spPr>
        <a:xfrm>
          <a:off x="2705744" y="1071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69686</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97B42CB2-B0F1-4EAC-8D13-98800245593D}"/>
            </a:ext>
          </a:extLst>
        </xdr:cNvPr>
        <xdr:cNvSpPr txBox="1"/>
      </xdr:nvSpPr>
      <xdr:spPr>
        <a:xfrm>
          <a:off x="18167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63154</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1E46300E-FC68-42DD-8469-65E4702E1B72}"/>
            </a:ext>
          </a:extLst>
        </xdr:cNvPr>
        <xdr:cNvSpPr txBox="1"/>
      </xdr:nvSpPr>
      <xdr:spPr>
        <a:xfrm>
          <a:off x="927744" y="1069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E9837902-5F6D-4FA1-94AF-26AB04AEC45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6628BEF7-D26F-46E9-A74F-28BA32522BA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53436EF8-5561-40AD-96D8-42388A16DAC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355E69D7-72B8-4FC7-8DBE-3066A71728B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A51BE081-F730-4339-88FA-03202A35D5E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E6591968-9AF5-4908-B088-755738C6F8C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411D873E-EC04-4EF5-8796-B00D8C2F053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91E70A6A-0C58-446D-9210-D171ADF8BAC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C0CC4780-99E4-457F-A279-483ECA4E864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3AB2A442-AEB9-414E-9B23-D04FFBB632B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3ABE4B4D-02D4-4FDA-92E5-0379E2239309}"/>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B3A871F0-C2F6-43A5-B381-CB649C44E446}"/>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5D649A63-4F7F-4106-BEF5-B67AA8FF0EFF}"/>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4315DF6A-1809-4184-8946-AB2EFC31ACE5}"/>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9D0B2E74-4480-4844-A9A9-6D0120E587D2}"/>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4C93581B-61B7-43E6-8D47-23C8E5C024F7}"/>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D9E4BC14-2598-4847-B85B-7EDB2C251755}"/>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6719417F-34F6-42BB-900F-572D1BA15631}"/>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E5293161-90BF-4D7E-BA07-2E156DE5BBB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CD233C5C-00B7-46FA-838B-290E213AA92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BC2DBBEE-7096-4276-B266-70B9668A303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35B77C5F-2BF1-474E-A714-0F63D0C756FE}"/>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B6E966F-54AF-4262-9A24-4FED659C3AAF}"/>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EC980812-6ACD-4D5D-946B-8C0BD8ED81F3}"/>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CFC800D0-F996-4813-A4A4-F36203BA43F5}"/>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2A3FBF78-A811-42CE-BA47-3735A371FC70}"/>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900707B3-8E40-4E6D-8103-6FF24F2F3383}"/>
            </a:ext>
          </a:extLst>
        </xdr:cNvPr>
        <xdr:cNvSpPr txBox="1"/>
      </xdr:nvSpPr>
      <xdr:spPr>
        <a:xfrm>
          <a:off x="10515600" y="10618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208B9CB8-E339-4232-97A8-C97231925877}"/>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F97E5A0E-A1F0-4DF3-87F7-AD002C8E9E5B}"/>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3EB3DCC1-03B6-48F4-9BDC-6938E852AEF1}"/>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8EC8564A-8B48-4D87-B09B-5E04FB530B23}"/>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A67E449B-40D0-4402-A14C-7996D464A347}"/>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8789A37-B0D1-4A5F-B11A-64BB8B055D0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B76D7B3-8635-4D68-A2DD-BAF37AEE408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98F53D5-A289-4B60-91A3-8B048E9DD36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21BB060-C05E-44DE-B2A1-B6ECFED7096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BA79817-41CC-4DEA-9A6E-FB2289520E3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98367</xdr:rowOff>
    </xdr:from>
    <xdr:to>
      <xdr:col>55</xdr:col>
      <xdr:colOff>50800</xdr:colOff>
      <xdr:row>62</xdr:row>
      <xdr:rowOff>28517</xdr:rowOff>
    </xdr:to>
    <xdr:sp macro="" textlink="">
      <xdr:nvSpPr>
        <xdr:cNvPr id="245" name="楕円 244">
          <a:extLst>
            <a:ext uri="{FF2B5EF4-FFF2-40B4-BE49-F238E27FC236}">
              <a16:creationId xmlns:a16="http://schemas.microsoft.com/office/drawing/2014/main" id="{54E1B3CC-2D2B-4B7B-9CA7-B5702B4FB94B}"/>
            </a:ext>
          </a:extLst>
        </xdr:cNvPr>
        <xdr:cNvSpPr/>
      </xdr:nvSpPr>
      <xdr:spPr>
        <a:xfrm>
          <a:off x="10426700" y="1055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121244</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9912FF7B-F3CF-45EA-BB3F-ADBF48FF4893}"/>
            </a:ext>
          </a:extLst>
        </xdr:cNvPr>
        <xdr:cNvSpPr txBox="1"/>
      </xdr:nvSpPr>
      <xdr:spPr>
        <a:xfrm>
          <a:off x="10515600" y="104082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105293</xdr:rowOff>
    </xdr:from>
    <xdr:to>
      <xdr:col>50</xdr:col>
      <xdr:colOff>165100</xdr:colOff>
      <xdr:row>62</xdr:row>
      <xdr:rowOff>35443</xdr:rowOff>
    </xdr:to>
    <xdr:sp macro="" textlink="">
      <xdr:nvSpPr>
        <xdr:cNvPr id="247" name="楕円 246">
          <a:extLst>
            <a:ext uri="{FF2B5EF4-FFF2-40B4-BE49-F238E27FC236}">
              <a16:creationId xmlns:a16="http://schemas.microsoft.com/office/drawing/2014/main" id="{C66D128C-D314-4731-8C3B-580359C0F987}"/>
            </a:ext>
          </a:extLst>
        </xdr:cNvPr>
        <xdr:cNvSpPr/>
      </xdr:nvSpPr>
      <xdr:spPr>
        <a:xfrm>
          <a:off x="9588500" y="1056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149167</xdr:rowOff>
    </xdr:from>
    <xdr:to>
      <xdr:col>55</xdr:col>
      <xdr:colOff>0</xdr:colOff>
      <xdr:row>61</xdr:row>
      <xdr:rowOff>156093</xdr:rowOff>
    </xdr:to>
    <xdr:cxnSp macro="">
      <xdr:nvCxnSpPr>
        <xdr:cNvPr id="248" name="直線コネクタ 247">
          <a:extLst>
            <a:ext uri="{FF2B5EF4-FFF2-40B4-BE49-F238E27FC236}">
              <a16:creationId xmlns:a16="http://schemas.microsoft.com/office/drawing/2014/main" id="{A2C5E79C-00A1-481E-A6FE-D80158AA12C1}"/>
            </a:ext>
          </a:extLst>
        </xdr:cNvPr>
        <xdr:cNvCxnSpPr/>
      </xdr:nvCxnSpPr>
      <xdr:spPr>
        <a:xfrm flipV="1">
          <a:off x="9639300" y="10607617"/>
          <a:ext cx="838200" cy="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112137</xdr:rowOff>
    </xdr:from>
    <xdr:to>
      <xdr:col>46</xdr:col>
      <xdr:colOff>38100</xdr:colOff>
      <xdr:row>62</xdr:row>
      <xdr:rowOff>42287</xdr:rowOff>
    </xdr:to>
    <xdr:sp macro="" textlink="">
      <xdr:nvSpPr>
        <xdr:cNvPr id="249" name="楕円 248">
          <a:extLst>
            <a:ext uri="{FF2B5EF4-FFF2-40B4-BE49-F238E27FC236}">
              <a16:creationId xmlns:a16="http://schemas.microsoft.com/office/drawing/2014/main" id="{DA481262-6B94-44BE-8D7F-569671867051}"/>
            </a:ext>
          </a:extLst>
        </xdr:cNvPr>
        <xdr:cNvSpPr/>
      </xdr:nvSpPr>
      <xdr:spPr>
        <a:xfrm>
          <a:off x="8699500" y="1057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156093</xdr:rowOff>
    </xdr:from>
    <xdr:to>
      <xdr:col>50</xdr:col>
      <xdr:colOff>114300</xdr:colOff>
      <xdr:row>61</xdr:row>
      <xdr:rowOff>162937</xdr:rowOff>
    </xdr:to>
    <xdr:cxnSp macro="">
      <xdr:nvCxnSpPr>
        <xdr:cNvPr id="250" name="直線コネクタ 249">
          <a:extLst>
            <a:ext uri="{FF2B5EF4-FFF2-40B4-BE49-F238E27FC236}">
              <a16:creationId xmlns:a16="http://schemas.microsoft.com/office/drawing/2014/main" id="{7FB23EDB-8D23-4097-A430-831B3B8D6D7A}"/>
            </a:ext>
          </a:extLst>
        </xdr:cNvPr>
        <xdr:cNvCxnSpPr/>
      </xdr:nvCxnSpPr>
      <xdr:spPr>
        <a:xfrm flipV="1">
          <a:off x="8750300" y="10614543"/>
          <a:ext cx="889000" cy="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122932</xdr:rowOff>
    </xdr:from>
    <xdr:to>
      <xdr:col>41</xdr:col>
      <xdr:colOff>101600</xdr:colOff>
      <xdr:row>62</xdr:row>
      <xdr:rowOff>53082</xdr:rowOff>
    </xdr:to>
    <xdr:sp macro="" textlink="">
      <xdr:nvSpPr>
        <xdr:cNvPr id="251" name="楕円 250">
          <a:extLst>
            <a:ext uri="{FF2B5EF4-FFF2-40B4-BE49-F238E27FC236}">
              <a16:creationId xmlns:a16="http://schemas.microsoft.com/office/drawing/2014/main" id="{A6261900-2817-493F-88E2-A02D5CBA7240}"/>
            </a:ext>
          </a:extLst>
        </xdr:cNvPr>
        <xdr:cNvSpPr/>
      </xdr:nvSpPr>
      <xdr:spPr>
        <a:xfrm>
          <a:off x="7810500" y="1058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162937</xdr:rowOff>
    </xdr:from>
    <xdr:to>
      <xdr:col>45</xdr:col>
      <xdr:colOff>177800</xdr:colOff>
      <xdr:row>62</xdr:row>
      <xdr:rowOff>2282</xdr:rowOff>
    </xdr:to>
    <xdr:cxnSp macro="">
      <xdr:nvCxnSpPr>
        <xdr:cNvPr id="252" name="直線コネクタ 251">
          <a:extLst>
            <a:ext uri="{FF2B5EF4-FFF2-40B4-BE49-F238E27FC236}">
              <a16:creationId xmlns:a16="http://schemas.microsoft.com/office/drawing/2014/main" id="{0F95DF2D-78EC-441E-BEF5-D6D2C768FC4F}"/>
            </a:ext>
          </a:extLst>
        </xdr:cNvPr>
        <xdr:cNvCxnSpPr/>
      </xdr:nvCxnSpPr>
      <xdr:spPr>
        <a:xfrm flipV="1">
          <a:off x="7861300" y="10621387"/>
          <a:ext cx="889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135318</xdr:rowOff>
    </xdr:from>
    <xdr:to>
      <xdr:col>36</xdr:col>
      <xdr:colOff>165100</xdr:colOff>
      <xdr:row>62</xdr:row>
      <xdr:rowOff>65468</xdr:rowOff>
    </xdr:to>
    <xdr:sp macro="" textlink="">
      <xdr:nvSpPr>
        <xdr:cNvPr id="253" name="楕円 252">
          <a:extLst>
            <a:ext uri="{FF2B5EF4-FFF2-40B4-BE49-F238E27FC236}">
              <a16:creationId xmlns:a16="http://schemas.microsoft.com/office/drawing/2014/main" id="{7521CE4B-CBE5-4807-A0FE-1132A790CB7A}"/>
            </a:ext>
          </a:extLst>
        </xdr:cNvPr>
        <xdr:cNvSpPr/>
      </xdr:nvSpPr>
      <xdr:spPr>
        <a:xfrm>
          <a:off x="6921500" y="1059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2282</xdr:rowOff>
    </xdr:from>
    <xdr:to>
      <xdr:col>41</xdr:col>
      <xdr:colOff>50800</xdr:colOff>
      <xdr:row>62</xdr:row>
      <xdr:rowOff>14668</xdr:rowOff>
    </xdr:to>
    <xdr:cxnSp macro="">
      <xdr:nvCxnSpPr>
        <xdr:cNvPr id="254" name="直線コネクタ 253">
          <a:extLst>
            <a:ext uri="{FF2B5EF4-FFF2-40B4-BE49-F238E27FC236}">
              <a16:creationId xmlns:a16="http://schemas.microsoft.com/office/drawing/2014/main" id="{FB206FEB-D0E7-4932-AE12-194DB9418FD6}"/>
            </a:ext>
          </a:extLst>
        </xdr:cNvPr>
        <xdr:cNvCxnSpPr/>
      </xdr:nvCxnSpPr>
      <xdr:spPr>
        <a:xfrm flipV="1">
          <a:off x="6972300" y="10632182"/>
          <a:ext cx="889000" cy="1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111024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54924055-63AB-4F25-81E3-5FF6806B6377}"/>
            </a:ext>
          </a:extLst>
        </xdr:cNvPr>
        <xdr:cNvSpPr txBox="1"/>
      </xdr:nvSpPr>
      <xdr:spPr>
        <a:xfrm>
          <a:off x="9281505" y="107409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122728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99289B2A-5757-4331-A262-A63A2FEB3FDA}"/>
            </a:ext>
          </a:extLst>
        </xdr:cNvPr>
        <xdr:cNvSpPr txBox="1"/>
      </xdr:nvSpPr>
      <xdr:spPr>
        <a:xfrm>
          <a:off x="8405205" y="10752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130980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E000584A-8FC1-4FC9-AB54-377AB7C1EAC3}"/>
            </a:ext>
          </a:extLst>
        </xdr:cNvPr>
        <xdr:cNvSpPr txBox="1"/>
      </xdr:nvSpPr>
      <xdr:spPr>
        <a:xfrm>
          <a:off x="7516205" y="107608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101490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A36C025C-AA75-4DBE-B9E2-88A73801FEF0}"/>
            </a:ext>
          </a:extLst>
        </xdr:cNvPr>
        <xdr:cNvSpPr txBox="1"/>
      </xdr:nvSpPr>
      <xdr:spPr>
        <a:xfrm>
          <a:off x="6627205" y="10731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51970</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DECE8FD3-905D-4A85-B58A-DCB647D631B0}"/>
            </a:ext>
          </a:extLst>
        </xdr:cNvPr>
        <xdr:cNvSpPr txBox="1"/>
      </xdr:nvSpPr>
      <xdr:spPr>
        <a:xfrm>
          <a:off x="9281505" y="103389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58814</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3446EECD-D46A-40C3-B8C3-A91A3E4167A8}"/>
            </a:ext>
          </a:extLst>
        </xdr:cNvPr>
        <xdr:cNvSpPr txBox="1"/>
      </xdr:nvSpPr>
      <xdr:spPr>
        <a:xfrm>
          <a:off x="8405205" y="10345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69609</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CD0A1A51-DC0B-438A-BC23-F17798E69587}"/>
            </a:ext>
          </a:extLst>
        </xdr:cNvPr>
        <xdr:cNvSpPr txBox="1"/>
      </xdr:nvSpPr>
      <xdr:spPr>
        <a:xfrm>
          <a:off x="7516205" y="103566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81995</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B91E89DA-0314-41C4-953E-A4AE3E18E56C}"/>
            </a:ext>
          </a:extLst>
        </xdr:cNvPr>
        <xdr:cNvSpPr txBox="1"/>
      </xdr:nvSpPr>
      <xdr:spPr>
        <a:xfrm>
          <a:off x="6627205" y="103689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9BB69E41-A462-43DE-AA9B-03A3CDDEB4C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43E4F70C-D67A-4427-B60F-D245EEA1863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2EA19283-67B1-4D02-823A-25E01E10C7D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95C47AB8-D14D-46F2-B717-739D735BF4D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2318D413-DF3B-4F4A-A46B-CE771B9AFA6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F428AC10-47F2-4795-ADE0-81CDE8F68DD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24E6B5A2-6EBF-4A9E-B1D7-91AF54E9CB2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4F9468AF-5E35-46C2-A73A-1BD25FC8CD8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55956A6D-95D7-44F8-ACEC-C5B3E793D9F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B6560D09-C7B4-4025-9914-C530A6F34EC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E770013B-924A-4B1D-919B-3E311FCC83B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EACC0EED-DE93-437C-8F58-30E0DF69098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DCFB9D2D-CCD6-46B4-AF7C-20358AA5F0F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1C550342-FFCD-4112-A3CA-1241ABD5CAA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DA10BC8C-9251-4B3A-8792-325C8EE602F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ABC932A6-805A-42F5-BD01-6A16161DFC3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713B570C-5BFD-4F80-9F83-BD6F5C8A179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7D099AD2-44E7-44FC-8ED5-14D2C68160C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F238F520-FA9C-47AC-9769-693A558A9B2A}"/>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8485E928-E64D-4FBF-8158-32FBB3975F9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BBF0A7E5-A40D-4121-AEB0-092691C8DDC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60B4C4B6-6F41-42EA-B30C-166548A2420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52D65110-4163-453E-ACB3-8E6DB8735C8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EFE1D4E9-B379-499B-BB75-055F98E0DBE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68CDEB85-D6B6-4C4D-87CF-1111374D2EB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A123BD85-9C6A-473E-AA30-3F5656F5E27F}"/>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143DFB9C-FE3B-4B6F-8B0D-0BCCD53F1E2E}"/>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7A209AA4-D851-448A-9E6A-DE7392D29E90}"/>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AC48283A-36E4-43DB-A806-556BFAE959CB}"/>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5B819BE4-F21E-49E4-893E-AE0661A15F2A}"/>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19269C5-4EB4-4BB6-A905-8F1500480028}"/>
            </a:ext>
          </a:extLst>
        </xdr:cNvPr>
        <xdr:cNvSpPr txBox="1"/>
      </xdr:nvSpPr>
      <xdr:spPr>
        <a:xfrm>
          <a:off x="4673600" y="1408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92F2FA89-B816-46C5-851E-DEF467E0920B}"/>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51576FE1-F107-4720-B09D-8DF32ED8E304}"/>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677AFEB7-58AC-465B-A2DA-DBCADF2B2671}"/>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97B41783-C921-47E4-8F61-53C929741D6C}"/>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966F311D-E476-41D4-A0E9-0891626C3B6F}"/>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D07576C-4267-4224-919F-00FE5D12F78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D0D467B-2FA6-49BE-9378-21E3DA7A47D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A7D8F7E-485A-4A8B-8E02-BF8721266D2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B23921F-F7EA-4D84-A6FD-6D96704FF17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19A4597-44FA-4FF2-BC88-84BF2313874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52614</xdr:rowOff>
    </xdr:from>
    <xdr:to>
      <xdr:col>24</xdr:col>
      <xdr:colOff>114300</xdr:colOff>
      <xdr:row>83</xdr:row>
      <xdr:rowOff>154214</xdr:rowOff>
    </xdr:to>
    <xdr:sp macro="" textlink="">
      <xdr:nvSpPr>
        <xdr:cNvPr id="304" name="楕円 303">
          <a:extLst>
            <a:ext uri="{FF2B5EF4-FFF2-40B4-BE49-F238E27FC236}">
              <a16:creationId xmlns:a16="http://schemas.microsoft.com/office/drawing/2014/main" id="{FCE6C165-91F4-4158-AA79-392EE3170D72}"/>
            </a:ext>
          </a:extLst>
        </xdr:cNvPr>
        <xdr:cNvSpPr/>
      </xdr:nvSpPr>
      <xdr:spPr>
        <a:xfrm>
          <a:off x="4584700" y="142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31041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21E1B591-3F10-4017-BFDE-A38829FFDA58}"/>
            </a:ext>
          </a:extLst>
        </xdr:cNvPr>
        <xdr:cNvSpPr txBox="1"/>
      </xdr:nvSpPr>
      <xdr:spPr>
        <a:xfrm>
          <a:off x="4673600"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11793</xdr:rowOff>
    </xdr:from>
    <xdr:to>
      <xdr:col>20</xdr:col>
      <xdr:colOff>38100</xdr:colOff>
      <xdr:row>83</xdr:row>
      <xdr:rowOff>113393</xdr:rowOff>
    </xdr:to>
    <xdr:sp macro="" textlink="">
      <xdr:nvSpPr>
        <xdr:cNvPr id="306" name="楕円 305">
          <a:extLst>
            <a:ext uri="{FF2B5EF4-FFF2-40B4-BE49-F238E27FC236}">
              <a16:creationId xmlns:a16="http://schemas.microsoft.com/office/drawing/2014/main" id="{33846B7F-7074-42D0-94A1-FC28FAA1F49F}"/>
            </a:ext>
          </a:extLst>
        </xdr:cNvPr>
        <xdr:cNvSpPr/>
      </xdr:nvSpPr>
      <xdr:spPr>
        <a:xfrm>
          <a:off x="3746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62593</xdr:rowOff>
    </xdr:from>
    <xdr:to>
      <xdr:col>24</xdr:col>
      <xdr:colOff>63500</xdr:colOff>
      <xdr:row>83</xdr:row>
      <xdr:rowOff>103414</xdr:rowOff>
    </xdr:to>
    <xdr:cxnSp macro="">
      <xdr:nvCxnSpPr>
        <xdr:cNvPr id="307" name="直線コネクタ 306">
          <a:extLst>
            <a:ext uri="{FF2B5EF4-FFF2-40B4-BE49-F238E27FC236}">
              <a16:creationId xmlns:a16="http://schemas.microsoft.com/office/drawing/2014/main" id="{6DD3DE56-DCA5-40DA-A450-852F37F553BB}"/>
            </a:ext>
          </a:extLst>
        </xdr:cNvPr>
        <xdr:cNvCxnSpPr/>
      </xdr:nvCxnSpPr>
      <xdr:spPr>
        <a:xfrm>
          <a:off x="3797300" y="14292943"/>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140788</xdr:rowOff>
    </xdr:from>
    <xdr:to>
      <xdr:col>15</xdr:col>
      <xdr:colOff>101600</xdr:colOff>
      <xdr:row>83</xdr:row>
      <xdr:rowOff>70938</xdr:rowOff>
    </xdr:to>
    <xdr:sp macro="" textlink="">
      <xdr:nvSpPr>
        <xdr:cNvPr id="308" name="楕円 307">
          <a:extLst>
            <a:ext uri="{FF2B5EF4-FFF2-40B4-BE49-F238E27FC236}">
              <a16:creationId xmlns:a16="http://schemas.microsoft.com/office/drawing/2014/main" id="{53572AAB-86C9-4F0C-8A08-350AF50CA4E2}"/>
            </a:ext>
          </a:extLst>
        </xdr:cNvPr>
        <xdr:cNvSpPr/>
      </xdr:nvSpPr>
      <xdr:spPr>
        <a:xfrm>
          <a:off x="28575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20138</xdr:rowOff>
    </xdr:from>
    <xdr:to>
      <xdr:col>19</xdr:col>
      <xdr:colOff>177800</xdr:colOff>
      <xdr:row>83</xdr:row>
      <xdr:rowOff>62593</xdr:rowOff>
    </xdr:to>
    <xdr:cxnSp macro="">
      <xdr:nvCxnSpPr>
        <xdr:cNvPr id="309" name="直線コネクタ 308">
          <a:extLst>
            <a:ext uri="{FF2B5EF4-FFF2-40B4-BE49-F238E27FC236}">
              <a16:creationId xmlns:a16="http://schemas.microsoft.com/office/drawing/2014/main" id="{B3658BE1-3DB5-493D-8970-3D61BAA03ACD}"/>
            </a:ext>
          </a:extLst>
        </xdr:cNvPr>
        <xdr:cNvCxnSpPr/>
      </xdr:nvCxnSpPr>
      <xdr:spPr>
        <a:xfrm>
          <a:off x="2908300" y="1425048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122827</xdr:rowOff>
    </xdr:from>
    <xdr:to>
      <xdr:col>10</xdr:col>
      <xdr:colOff>165100</xdr:colOff>
      <xdr:row>83</xdr:row>
      <xdr:rowOff>52977</xdr:rowOff>
    </xdr:to>
    <xdr:sp macro="" textlink="">
      <xdr:nvSpPr>
        <xdr:cNvPr id="310" name="楕円 309">
          <a:extLst>
            <a:ext uri="{FF2B5EF4-FFF2-40B4-BE49-F238E27FC236}">
              <a16:creationId xmlns:a16="http://schemas.microsoft.com/office/drawing/2014/main" id="{D4B82892-69A1-4F17-9DA6-66600FDB171B}"/>
            </a:ext>
          </a:extLst>
        </xdr:cNvPr>
        <xdr:cNvSpPr/>
      </xdr:nvSpPr>
      <xdr:spPr>
        <a:xfrm>
          <a:off x="19685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2177</xdr:rowOff>
    </xdr:from>
    <xdr:to>
      <xdr:col>15</xdr:col>
      <xdr:colOff>50800</xdr:colOff>
      <xdr:row>83</xdr:row>
      <xdr:rowOff>20138</xdr:rowOff>
    </xdr:to>
    <xdr:cxnSp macro="">
      <xdr:nvCxnSpPr>
        <xdr:cNvPr id="311" name="直線コネクタ 310">
          <a:extLst>
            <a:ext uri="{FF2B5EF4-FFF2-40B4-BE49-F238E27FC236}">
              <a16:creationId xmlns:a16="http://schemas.microsoft.com/office/drawing/2014/main" id="{F0129CE2-3744-41A8-A2F9-6F8E7A532778}"/>
            </a:ext>
          </a:extLst>
        </xdr:cNvPr>
        <xdr:cNvCxnSpPr/>
      </xdr:nvCxnSpPr>
      <xdr:spPr>
        <a:xfrm>
          <a:off x="2019300" y="1423252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80373</xdr:rowOff>
    </xdr:from>
    <xdr:to>
      <xdr:col>6</xdr:col>
      <xdr:colOff>38100</xdr:colOff>
      <xdr:row>83</xdr:row>
      <xdr:rowOff>10523</xdr:rowOff>
    </xdr:to>
    <xdr:sp macro="" textlink="">
      <xdr:nvSpPr>
        <xdr:cNvPr id="312" name="楕円 311">
          <a:extLst>
            <a:ext uri="{FF2B5EF4-FFF2-40B4-BE49-F238E27FC236}">
              <a16:creationId xmlns:a16="http://schemas.microsoft.com/office/drawing/2014/main" id="{36A1672A-CD63-4E75-BB6A-228708197FCD}"/>
            </a:ext>
          </a:extLst>
        </xdr:cNvPr>
        <xdr:cNvSpPr/>
      </xdr:nvSpPr>
      <xdr:spPr>
        <a:xfrm>
          <a:off x="1079500" y="141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131173</xdr:rowOff>
    </xdr:from>
    <xdr:to>
      <xdr:col>10</xdr:col>
      <xdr:colOff>114300</xdr:colOff>
      <xdr:row>83</xdr:row>
      <xdr:rowOff>2177</xdr:rowOff>
    </xdr:to>
    <xdr:cxnSp macro="">
      <xdr:nvCxnSpPr>
        <xdr:cNvPr id="313" name="直線コネクタ 312">
          <a:extLst>
            <a:ext uri="{FF2B5EF4-FFF2-40B4-BE49-F238E27FC236}">
              <a16:creationId xmlns:a16="http://schemas.microsoft.com/office/drawing/2014/main" id="{E8B2F539-078F-434D-A2EC-3A5ACE11D71D}"/>
            </a:ext>
          </a:extLst>
        </xdr:cNvPr>
        <xdr:cNvCxnSpPr/>
      </xdr:nvCxnSpPr>
      <xdr:spPr>
        <a:xfrm>
          <a:off x="1130300" y="1419007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a:extLst>
            <a:ext uri="{FF2B5EF4-FFF2-40B4-BE49-F238E27FC236}">
              <a16:creationId xmlns:a16="http://schemas.microsoft.com/office/drawing/2014/main" id="{32481D2B-B9C3-4CEE-AE1B-3497F5BDFEB9}"/>
            </a:ext>
          </a:extLst>
        </xdr:cNvPr>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73496</xdr:rowOff>
    </xdr:from>
    <xdr:ext cx="405111" cy="259045"/>
    <xdr:sp macro="" textlink="">
      <xdr:nvSpPr>
        <xdr:cNvPr id="315" name="n_2aveValue【公営住宅】&#10;有形固定資産減価償却率">
          <a:extLst>
            <a:ext uri="{FF2B5EF4-FFF2-40B4-BE49-F238E27FC236}">
              <a16:creationId xmlns:a16="http://schemas.microsoft.com/office/drawing/2014/main" id="{3D5BB785-2419-49AC-A9A0-6DD33D409D79}"/>
            </a:ext>
          </a:extLst>
        </xdr:cNvPr>
        <xdr:cNvSpPr txBox="1"/>
      </xdr:nvSpPr>
      <xdr:spPr>
        <a:xfrm>
          <a:off x="2705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75128</xdr:rowOff>
    </xdr:from>
    <xdr:ext cx="405111" cy="259045"/>
    <xdr:sp macro="" textlink="">
      <xdr:nvSpPr>
        <xdr:cNvPr id="316" name="n_3aveValue【公営住宅】&#10;有形固定資産減価償却率">
          <a:extLst>
            <a:ext uri="{FF2B5EF4-FFF2-40B4-BE49-F238E27FC236}">
              <a16:creationId xmlns:a16="http://schemas.microsoft.com/office/drawing/2014/main" id="{C8BEBBB3-09E4-4719-95D7-B649ED69C55E}"/>
            </a:ext>
          </a:extLst>
        </xdr:cNvPr>
        <xdr:cNvSpPr txBox="1"/>
      </xdr:nvSpPr>
      <xdr:spPr>
        <a:xfrm>
          <a:off x="1816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50635</xdr:rowOff>
    </xdr:from>
    <xdr:ext cx="405111" cy="259045"/>
    <xdr:sp macro="" textlink="">
      <xdr:nvSpPr>
        <xdr:cNvPr id="317" name="n_4aveValue【公営住宅】&#10;有形固定資産減価償却率">
          <a:extLst>
            <a:ext uri="{FF2B5EF4-FFF2-40B4-BE49-F238E27FC236}">
              <a16:creationId xmlns:a16="http://schemas.microsoft.com/office/drawing/2014/main" id="{160B411E-DEC9-4E2B-81E2-70DE6A48648C}"/>
            </a:ext>
          </a:extLst>
        </xdr:cNvPr>
        <xdr:cNvSpPr txBox="1"/>
      </xdr:nvSpPr>
      <xdr:spPr>
        <a:xfrm>
          <a:off x="927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104520</xdr:rowOff>
    </xdr:from>
    <xdr:ext cx="405111" cy="259045"/>
    <xdr:sp macro="" textlink="">
      <xdr:nvSpPr>
        <xdr:cNvPr id="318" name="n_1mainValue【公営住宅】&#10;有形固定資産減価償却率">
          <a:extLst>
            <a:ext uri="{FF2B5EF4-FFF2-40B4-BE49-F238E27FC236}">
              <a16:creationId xmlns:a16="http://schemas.microsoft.com/office/drawing/2014/main" id="{BAA5D757-B25F-4573-BF86-41DB2CFA192E}"/>
            </a:ext>
          </a:extLst>
        </xdr:cNvPr>
        <xdr:cNvSpPr txBox="1"/>
      </xdr:nvSpPr>
      <xdr:spPr>
        <a:xfrm>
          <a:off x="35820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9" name="n_2mainValue【公営住宅】&#10;有形固定資産減価償却率">
          <a:extLst>
            <a:ext uri="{FF2B5EF4-FFF2-40B4-BE49-F238E27FC236}">
              <a16:creationId xmlns:a16="http://schemas.microsoft.com/office/drawing/2014/main" id="{65BC6DDE-F218-4D48-9341-698D9042DD70}"/>
            </a:ext>
          </a:extLst>
        </xdr:cNvPr>
        <xdr:cNvSpPr txBox="1"/>
      </xdr:nvSpPr>
      <xdr:spPr>
        <a:xfrm>
          <a:off x="2705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69504</xdr:rowOff>
    </xdr:from>
    <xdr:ext cx="405111" cy="259045"/>
    <xdr:sp macro="" textlink="">
      <xdr:nvSpPr>
        <xdr:cNvPr id="320" name="n_3mainValue【公営住宅】&#10;有形固定資産減価償却率">
          <a:extLst>
            <a:ext uri="{FF2B5EF4-FFF2-40B4-BE49-F238E27FC236}">
              <a16:creationId xmlns:a16="http://schemas.microsoft.com/office/drawing/2014/main" id="{27F212F0-1D67-488E-97F0-DB1B6330DE9D}"/>
            </a:ext>
          </a:extLst>
        </xdr:cNvPr>
        <xdr:cNvSpPr txBox="1"/>
      </xdr:nvSpPr>
      <xdr:spPr>
        <a:xfrm>
          <a:off x="1816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27050</xdr:rowOff>
    </xdr:from>
    <xdr:ext cx="405111" cy="259045"/>
    <xdr:sp macro="" textlink="">
      <xdr:nvSpPr>
        <xdr:cNvPr id="321" name="n_4mainValue【公営住宅】&#10;有形固定資産減価償却率">
          <a:extLst>
            <a:ext uri="{FF2B5EF4-FFF2-40B4-BE49-F238E27FC236}">
              <a16:creationId xmlns:a16="http://schemas.microsoft.com/office/drawing/2014/main" id="{B754CACE-23BA-4009-B554-9F35EC22E60F}"/>
            </a:ext>
          </a:extLst>
        </xdr:cNvPr>
        <xdr:cNvSpPr txBox="1"/>
      </xdr:nvSpPr>
      <xdr:spPr>
        <a:xfrm>
          <a:off x="9277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70D5E18-F994-40A4-90CC-DD875B915EC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433AA3FA-0932-4733-9777-78A6C1BC58F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2504742A-267A-45E8-A993-BF6CCD5EB16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AD7D078-7764-4942-A100-2035D26B873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2FD261B-893D-4B8A-9F44-1D653AE421D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35028B3A-9E61-41BC-BF00-62EE330CE2E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F8FCADE-2F93-4895-A1DB-18A67674F96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1F6DF28D-BB0F-42FA-A3C4-1D1B829A818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7849EAA-4827-4D7C-967A-9FA37568600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C78D71E-54F1-4D4A-A7DC-F5304875A4F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464D5706-0F6C-4131-9908-4499E41018EC}"/>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756FEFA8-2A5D-4622-A59E-6520FB7A6CF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A529DF09-732D-4E37-85BD-24578852D585}"/>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91C5F587-1DB1-4730-AD82-88D59E49662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12F7BE0E-3C07-410C-A7C7-2E7F1A0BFEE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66D7758C-7828-49F5-8DBF-812403828D6F}"/>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1016E7E2-4F12-4572-BED8-CCEF2DEBCF9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B0C56680-557D-4744-A5F3-BE39A5D297D3}"/>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31173760-8964-4E7B-907C-813F8A41C1F2}"/>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F88CB151-0A95-4D03-AE45-6D03F6D32FE3}"/>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311552B5-6169-4DCC-AA70-61742ADADB28}"/>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58466EC0-60E4-496D-BD05-90A2BFC1F9BD}"/>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53E09B7D-23D1-4278-8FD5-EAB4AB95C0C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27C82519-E1C0-4B12-87A6-B9598C374E7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D72885A5-C03A-48D0-935C-BD7F7DF414F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D34C5F08-2128-4A60-86F2-D4DD2BC8BA19}"/>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FBEA4EA4-1A70-460F-BA8C-7499B583F0A0}"/>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A0DC46CC-E325-4480-8190-28410F7A2B65}"/>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B0BDA388-286F-45B4-918E-9290282CD82C}"/>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22CFDBD6-5685-4742-9E48-596022628B48}"/>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id="{77C4A4FE-61F4-4F41-AB9E-63D43A526494}"/>
            </a:ext>
          </a:extLst>
        </xdr:cNvPr>
        <xdr:cNvSpPr txBox="1"/>
      </xdr:nvSpPr>
      <xdr:spPr>
        <a:xfrm>
          <a:off x="10515600" y="141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D95546B4-C9E9-4FAA-A3BB-47E7E2867E12}"/>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3A394D13-AB6E-41C5-8210-A5E8E72E3148}"/>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B3C123F1-796B-4AE2-B596-21A6F5DDE212}"/>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BCB12061-C735-4D4E-8B7B-F2F9653A5198}"/>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140ACFD0-A0A9-4578-B2F0-8ACD1BB7A7AC}"/>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E3AF01E-788B-42F7-930E-FB95AE5ED7F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455DDE1-EC9F-4A5E-89EA-93ACAAE20EB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ED7900B-51ED-4BF6-AF0B-1914E0BAE56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D4A44FB4-7656-4811-898C-ECCECF54F5D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268B206-CF8C-4E7D-A021-43806AD62E5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35959</xdr:rowOff>
    </xdr:from>
    <xdr:to>
      <xdr:col>55</xdr:col>
      <xdr:colOff>50800</xdr:colOff>
      <xdr:row>85</xdr:row>
      <xdr:rowOff>137559</xdr:rowOff>
    </xdr:to>
    <xdr:sp macro="" textlink="">
      <xdr:nvSpPr>
        <xdr:cNvPr id="363" name="楕円 362">
          <a:extLst>
            <a:ext uri="{FF2B5EF4-FFF2-40B4-BE49-F238E27FC236}">
              <a16:creationId xmlns:a16="http://schemas.microsoft.com/office/drawing/2014/main" id="{A5B7C7E4-78A3-4C9E-B88C-8FCA3E9983FC}"/>
            </a:ext>
          </a:extLst>
        </xdr:cNvPr>
        <xdr:cNvSpPr/>
      </xdr:nvSpPr>
      <xdr:spPr>
        <a:xfrm>
          <a:off x="10426700" y="1460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14386</xdr:rowOff>
    </xdr:from>
    <xdr:ext cx="469744" cy="259045"/>
    <xdr:sp macro="" textlink="">
      <xdr:nvSpPr>
        <xdr:cNvPr id="364" name="【公営住宅】&#10;一人当たり面積該当値テキスト">
          <a:extLst>
            <a:ext uri="{FF2B5EF4-FFF2-40B4-BE49-F238E27FC236}">
              <a16:creationId xmlns:a16="http://schemas.microsoft.com/office/drawing/2014/main" id="{88E02AD0-955C-4982-9D1D-AA2987D4D280}"/>
            </a:ext>
          </a:extLst>
        </xdr:cNvPr>
        <xdr:cNvSpPr txBox="1"/>
      </xdr:nvSpPr>
      <xdr:spPr>
        <a:xfrm>
          <a:off x="10515600" y="14587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40749</xdr:rowOff>
    </xdr:from>
    <xdr:to>
      <xdr:col>50</xdr:col>
      <xdr:colOff>165100</xdr:colOff>
      <xdr:row>85</xdr:row>
      <xdr:rowOff>142349</xdr:rowOff>
    </xdr:to>
    <xdr:sp macro="" textlink="">
      <xdr:nvSpPr>
        <xdr:cNvPr id="365" name="楕円 364">
          <a:extLst>
            <a:ext uri="{FF2B5EF4-FFF2-40B4-BE49-F238E27FC236}">
              <a16:creationId xmlns:a16="http://schemas.microsoft.com/office/drawing/2014/main" id="{82905A77-E12F-4A1F-98B5-85C137D06BED}"/>
            </a:ext>
          </a:extLst>
        </xdr:cNvPr>
        <xdr:cNvSpPr/>
      </xdr:nvSpPr>
      <xdr:spPr>
        <a:xfrm>
          <a:off x="9588500" y="1461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86759</xdr:rowOff>
    </xdr:from>
    <xdr:to>
      <xdr:col>55</xdr:col>
      <xdr:colOff>0</xdr:colOff>
      <xdr:row>85</xdr:row>
      <xdr:rowOff>91549</xdr:rowOff>
    </xdr:to>
    <xdr:cxnSp macro="">
      <xdr:nvCxnSpPr>
        <xdr:cNvPr id="366" name="直線コネクタ 365">
          <a:extLst>
            <a:ext uri="{FF2B5EF4-FFF2-40B4-BE49-F238E27FC236}">
              <a16:creationId xmlns:a16="http://schemas.microsoft.com/office/drawing/2014/main" id="{50F9D6D7-4A21-40F6-B6A0-6ECB03EC8447}"/>
            </a:ext>
          </a:extLst>
        </xdr:cNvPr>
        <xdr:cNvCxnSpPr/>
      </xdr:nvCxnSpPr>
      <xdr:spPr>
        <a:xfrm flipV="1">
          <a:off x="9639300" y="14660009"/>
          <a:ext cx="8382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45538</xdr:rowOff>
    </xdr:from>
    <xdr:to>
      <xdr:col>46</xdr:col>
      <xdr:colOff>38100</xdr:colOff>
      <xdr:row>85</xdr:row>
      <xdr:rowOff>147138</xdr:rowOff>
    </xdr:to>
    <xdr:sp macro="" textlink="">
      <xdr:nvSpPr>
        <xdr:cNvPr id="367" name="楕円 366">
          <a:extLst>
            <a:ext uri="{FF2B5EF4-FFF2-40B4-BE49-F238E27FC236}">
              <a16:creationId xmlns:a16="http://schemas.microsoft.com/office/drawing/2014/main" id="{66F89C4B-182B-4E30-8EC8-4BB17A779A09}"/>
            </a:ext>
          </a:extLst>
        </xdr:cNvPr>
        <xdr:cNvSpPr/>
      </xdr:nvSpPr>
      <xdr:spPr>
        <a:xfrm>
          <a:off x="8699500" y="1461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91549</xdr:rowOff>
    </xdr:from>
    <xdr:to>
      <xdr:col>50</xdr:col>
      <xdr:colOff>114300</xdr:colOff>
      <xdr:row>85</xdr:row>
      <xdr:rowOff>96338</xdr:rowOff>
    </xdr:to>
    <xdr:cxnSp macro="">
      <xdr:nvCxnSpPr>
        <xdr:cNvPr id="368" name="直線コネクタ 367">
          <a:extLst>
            <a:ext uri="{FF2B5EF4-FFF2-40B4-BE49-F238E27FC236}">
              <a16:creationId xmlns:a16="http://schemas.microsoft.com/office/drawing/2014/main" id="{383AF869-26AF-47F1-963A-28C0A6D27EE8}"/>
            </a:ext>
          </a:extLst>
        </xdr:cNvPr>
        <xdr:cNvCxnSpPr/>
      </xdr:nvCxnSpPr>
      <xdr:spPr>
        <a:xfrm flipV="1">
          <a:off x="8750300" y="14664799"/>
          <a:ext cx="889000" cy="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50546</xdr:rowOff>
    </xdr:from>
    <xdr:to>
      <xdr:col>41</xdr:col>
      <xdr:colOff>101600</xdr:colOff>
      <xdr:row>85</xdr:row>
      <xdr:rowOff>152146</xdr:rowOff>
    </xdr:to>
    <xdr:sp macro="" textlink="">
      <xdr:nvSpPr>
        <xdr:cNvPr id="369" name="楕円 368">
          <a:extLst>
            <a:ext uri="{FF2B5EF4-FFF2-40B4-BE49-F238E27FC236}">
              <a16:creationId xmlns:a16="http://schemas.microsoft.com/office/drawing/2014/main" id="{92361894-7524-4D19-8B73-4F2E537A2AFD}"/>
            </a:ext>
          </a:extLst>
        </xdr:cNvPr>
        <xdr:cNvSpPr/>
      </xdr:nvSpPr>
      <xdr:spPr>
        <a:xfrm>
          <a:off x="7810500" y="1462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96338</xdr:rowOff>
    </xdr:from>
    <xdr:to>
      <xdr:col>45</xdr:col>
      <xdr:colOff>177800</xdr:colOff>
      <xdr:row>85</xdr:row>
      <xdr:rowOff>101346</xdr:rowOff>
    </xdr:to>
    <xdr:cxnSp macro="">
      <xdr:nvCxnSpPr>
        <xdr:cNvPr id="370" name="直線コネクタ 369">
          <a:extLst>
            <a:ext uri="{FF2B5EF4-FFF2-40B4-BE49-F238E27FC236}">
              <a16:creationId xmlns:a16="http://schemas.microsoft.com/office/drawing/2014/main" id="{1646235B-B188-4A28-8C50-94E4241F8705}"/>
            </a:ext>
          </a:extLst>
        </xdr:cNvPr>
        <xdr:cNvCxnSpPr/>
      </xdr:nvCxnSpPr>
      <xdr:spPr>
        <a:xfrm flipV="1">
          <a:off x="7861300" y="14669588"/>
          <a:ext cx="889000" cy="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55445</xdr:rowOff>
    </xdr:from>
    <xdr:to>
      <xdr:col>36</xdr:col>
      <xdr:colOff>165100</xdr:colOff>
      <xdr:row>85</xdr:row>
      <xdr:rowOff>157045</xdr:rowOff>
    </xdr:to>
    <xdr:sp macro="" textlink="">
      <xdr:nvSpPr>
        <xdr:cNvPr id="371" name="楕円 370">
          <a:extLst>
            <a:ext uri="{FF2B5EF4-FFF2-40B4-BE49-F238E27FC236}">
              <a16:creationId xmlns:a16="http://schemas.microsoft.com/office/drawing/2014/main" id="{74061D2F-2ED8-461C-8DDC-E3B546D5F4B6}"/>
            </a:ext>
          </a:extLst>
        </xdr:cNvPr>
        <xdr:cNvSpPr/>
      </xdr:nvSpPr>
      <xdr:spPr>
        <a:xfrm>
          <a:off x="6921500" y="1462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101346</xdr:rowOff>
    </xdr:from>
    <xdr:to>
      <xdr:col>41</xdr:col>
      <xdr:colOff>50800</xdr:colOff>
      <xdr:row>85</xdr:row>
      <xdr:rowOff>106245</xdr:rowOff>
    </xdr:to>
    <xdr:cxnSp macro="">
      <xdr:nvCxnSpPr>
        <xdr:cNvPr id="372" name="直線コネクタ 371">
          <a:extLst>
            <a:ext uri="{FF2B5EF4-FFF2-40B4-BE49-F238E27FC236}">
              <a16:creationId xmlns:a16="http://schemas.microsoft.com/office/drawing/2014/main" id="{0AA93F06-A460-41E2-978D-1229D069764E}"/>
            </a:ext>
          </a:extLst>
        </xdr:cNvPr>
        <xdr:cNvCxnSpPr/>
      </xdr:nvCxnSpPr>
      <xdr:spPr>
        <a:xfrm flipV="1">
          <a:off x="6972300" y="1467459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id="{D5858E17-137A-4505-AF06-5137BBCFD950}"/>
            </a:ext>
          </a:extLst>
        </xdr:cNvPr>
        <xdr:cNvSpPr txBox="1"/>
      </xdr:nvSpPr>
      <xdr:spPr>
        <a:xfrm>
          <a:off x="9391727" y="1412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a:extLst>
            <a:ext uri="{FF2B5EF4-FFF2-40B4-BE49-F238E27FC236}">
              <a16:creationId xmlns:a16="http://schemas.microsoft.com/office/drawing/2014/main" id="{87C3CDB7-C409-41E3-8811-828E0B048F1B}"/>
            </a:ext>
          </a:extLst>
        </xdr:cNvPr>
        <xdr:cNvSpPr txBox="1"/>
      </xdr:nvSpPr>
      <xdr:spPr>
        <a:xfrm>
          <a:off x="8515427" y="141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444F682B-552D-480A-BDD4-D863166EB84E}"/>
            </a:ext>
          </a:extLst>
        </xdr:cNvPr>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a:extLst>
            <a:ext uri="{FF2B5EF4-FFF2-40B4-BE49-F238E27FC236}">
              <a16:creationId xmlns:a16="http://schemas.microsoft.com/office/drawing/2014/main" id="{CBD97F2F-3F40-4C5A-8CC8-4C42C23867C5}"/>
            </a:ext>
          </a:extLst>
        </xdr:cNvPr>
        <xdr:cNvSpPr txBox="1"/>
      </xdr:nvSpPr>
      <xdr:spPr>
        <a:xfrm>
          <a:off x="6737427" y="1411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133476</xdr:rowOff>
    </xdr:from>
    <xdr:ext cx="469744" cy="259045"/>
    <xdr:sp macro="" textlink="">
      <xdr:nvSpPr>
        <xdr:cNvPr id="377" name="n_1mainValue【公営住宅】&#10;一人当たり面積">
          <a:extLst>
            <a:ext uri="{FF2B5EF4-FFF2-40B4-BE49-F238E27FC236}">
              <a16:creationId xmlns:a16="http://schemas.microsoft.com/office/drawing/2014/main" id="{C76BEDE0-34C6-4712-A5F7-4204C9596017}"/>
            </a:ext>
          </a:extLst>
        </xdr:cNvPr>
        <xdr:cNvSpPr txBox="1"/>
      </xdr:nvSpPr>
      <xdr:spPr>
        <a:xfrm>
          <a:off x="9391727" y="1470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138265</xdr:rowOff>
    </xdr:from>
    <xdr:ext cx="469744" cy="259045"/>
    <xdr:sp macro="" textlink="">
      <xdr:nvSpPr>
        <xdr:cNvPr id="378" name="n_2mainValue【公営住宅】&#10;一人当たり面積">
          <a:extLst>
            <a:ext uri="{FF2B5EF4-FFF2-40B4-BE49-F238E27FC236}">
              <a16:creationId xmlns:a16="http://schemas.microsoft.com/office/drawing/2014/main" id="{3B5A4204-77E4-4942-BCB7-C6E79869FF7C}"/>
            </a:ext>
          </a:extLst>
        </xdr:cNvPr>
        <xdr:cNvSpPr txBox="1"/>
      </xdr:nvSpPr>
      <xdr:spPr>
        <a:xfrm>
          <a:off x="8515427"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143273</xdr:rowOff>
    </xdr:from>
    <xdr:ext cx="469744" cy="259045"/>
    <xdr:sp macro="" textlink="">
      <xdr:nvSpPr>
        <xdr:cNvPr id="379" name="n_3mainValue【公営住宅】&#10;一人当たり面積">
          <a:extLst>
            <a:ext uri="{FF2B5EF4-FFF2-40B4-BE49-F238E27FC236}">
              <a16:creationId xmlns:a16="http://schemas.microsoft.com/office/drawing/2014/main" id="{8EEC5091-81B8-442A-BAC4-A692CB03A4C8}"/>
            </a:ext>
          </a:extLst>
        </xdr:cNvPr>
        <xdr:cNvSpPr txBox="1"/>
      </xdr:nvSpPr>
      <xdr:spPr>
        <a:xfrm>
          <a:off x="7626427" y="1471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148172</xdr:rowOff>
    </xdr:from>
    <xdr:ext cx="469744" cy="259045"/>
    <xdr:sp macro="" textlink="">
      <xdr:nvSpPr>
        <xdr:cNvPr id="380" name="n_4mainValue【公営住宅】&#10;一人当たり面積">
          <a:extLst>
            <a:ext uri="{FF2B5EF4-FFF2-40B4-BE49-F238E27FC236}">
              <a16:creationId xmlns:a16="http://schemas.microsoft.com/office/drawing/2014/main" id="{5DE3498F-CFC0-45C5-9459-C41EE6205CAD}"/>
            </a:ext>
          </a:extLst>
        </xdr:cNvPr>
        <xdr:cNvSpPr txBox="1"/>
      </xdr:nvSpPr>
      <xdr:spPr>
        <a:xfrm>
          <a:off x="6737427" y="1472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9D7127D4-AEB4-4D13-BDF5-FD521CE8B41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3971F3A2-AD5B-4BAC-90F4-B2B7B20E9A3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5CF53DC8-800F-4723-B82F-A2050B517CF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A47F570B-E140-474C-8D45-E70815BF7B5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5959A1BB-9648-4FE9-8031-3D47F1256E1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FA1DE5D9-EE23-42BD-AF6D-EE47C40627D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E49A3B9C-11B0-4EA9-99DF-2E863062F7C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C7CF25CD-6AF2-44CF-A184-A90E4579FAC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C417DF63-DC04-4161-9976-457BCA28F95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490F05C8-A21F-4EA1-9A7C-E2E73375C78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C255CAE1-72E6-44EE-8BC2-115AF1D22D7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677CE4ED-A4A4-40E0-873D-F93163D9372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EA294C50-CCE8-4289-B813-F03F5FE8052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1464F300-852C-4542-9F48-96057B6569B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5DED6853-20D2-4A12-9488-A60F36D2C80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7BE878D0-1FDE-4452-9BDA-5F8744DEF5D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97F39E26-054A-4663-A923-D85B5D15C18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C0FE3B5E-3F51-448C-8C2E-631ABA4C35C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A75D8FDB-F7D0-4E32-B0BA-20860513CEF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94484293-348C-4696-B947-71F22951B03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7275894B-BD19-4C15-928C-5A799EC8864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A300FEC0-7DD8-43CC-9B84-FA53A19D7F0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F1915B05-FD0A-47C7-9247-9587E1A8CB1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7C7BF9B6-0CC0-4212-950D-91F2894EA40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70360B22-F1EC-4EA8-AD4F-F57451783C8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92529</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4CCD72B6-3493-4101-A525-8C2F802BB6AD}"/>
            </a:ext>
          </a:extLst>
        </xdr:cNvPr>
        <xdr:cNvCxnSpPr/>
      </xdr:nvCxnSpPr>
      <xdr:spPr>
        <a:xfrm flipV="1">
          <a:off x="4634865" y="1723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港湾・漁港】&#10;有形固定資産減価償却率最小値テキスト">
          <a:extLst>
            <a:ext uri="{FF2B5EF4-FFF2-40B4-BE49-F238E27FC236}">
              <a16:creationId xmlns:a16="http://schemas.microsoft.com/office/drawing/2014/main" id="{F3100118-19D5-4198-8D40-E0A8F01CE66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30FEE382-BBC1-477C-999E-527A78FD470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39206</xdr:rowOff>
    </xdr:from>
    <xdr:ext cx="340478" cy="259045"/>
    <xdr:sp macro="" textlink="">
      <xdr:nvSpPr>
        <xdr:cNvPr id="409" name="【港湾・漁港】&#10;有形固定資産減価償却率最大値テキスト">
          <a:extLst>
            <a:ext uri="{FF2B5EF4-FFF2-40B4-BE49-F238E27FC236}">
              <a16:creationId xmlns:a16="http://schemas.microsoft.com/office/drawing/2014/main" id="{0C604358-7A04-46A7-B05D-3A43EC63CF97}"/>
            </a:ext>
          </a:extLst>
        </xdr:cNvPr>
        <xdr:cNvSpPr txBox="1"/>
      </xdr:nvSpPr>
      <xdr:spPr>
        <a:xfrm>
          <a:off x="4673600" y="1701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92529</xdr:rowOff>
    </xdr:from>
    <xdr:to>
      <xdr:col>24</xdr:col>
      <xdr:colOff>152400</xdr:colOff>
      <xdr:row>100</xdr:row>
      <xdr:rowOff>92529</xdr:rowOff>
    </xdr:to>
    <xdr:cxnSp macro="">
      <xdr:nvCxnSpPr>
        <xdr:cNvPr id="410" name="直線コネクタ 409">
          <a:extLst>
            <a:ext uri="{FF2B5EF4-FFF2-40B4-BE49-F238E27FC236}">
              <a16:creationId xmlns:a16="http://schemas.microsoft.com/office/drawing/2014/main" id="{A55F44A8-599E-42A9-95BF-A5F6879CD33C}"/>
            </a:ext>
          </a:extLst>
        </xdr:cNvPr>
        <xdr:cNvCxnSpPr/>
      </xdr:nvCxnSpPr>
      <xdr:spPr>
        <a:xfrm>
          <a:off x="4546600" y="1723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107059</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3A1525F2-8528-4E81-80CD-F80A955F8EE9}"/>
            </a:ext>
          </a:extLst>
        </xdr:cNvPr>
        <xdr:cNvSpPr txBox="1"/>
      </xdr:nvSpPr>
      <xdr:spPr>
        <a:xfrm>
          <a:off x="4673600" y="17937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84182</xdr:rowOff>
    </xdr:from>
    <xdr:to>
      <xdr:col>24</xdr:col>
      <xdr:colOff>114300</xdr:colOff>
      <xdr:row>106</xdr:row>
      <xdr:rowOff>14332</xdr:rowOff>
    </xdr:to>
    <xdr:sp macro="" textlink="">
      <xdr:nvSpPr>
        <xdr:cNvPr id="412" name="フローチャート: 判断 411">
          <a:extLst>
            <a:ext uri="{FF2B5EF4-FFF2-40B4-BE49-F238E27FC236}">
              <a16:creationId xmlns:a16="http://schemas.microsoft.com/office/drawing/2014/main" id="{646C601E-BF89-474C-B4F5-D4ABA2DBC2FD}"/>
            </a:ext>
          </a:extLst>
        </xdr:cNvPr>
        <xdr:cNvSpPr/>
      </xdr:nvSpPr>
      <xdr:spPr>
        <a:xfrm>
          <a:off x="4584700" y="180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35198</xdr:rowOff>
    </xdr:from>
    <xdr:to>
      <xdr:col>20</xdr:col>
      <xdr:colOff>38100</xdr:colOff>
      <xdr:row>105</xdr:row>
      <xdr:rowOff>136798</xdr:rowOff>
    </xdr:to>
    <xdr:sp macro="" textlink="">
      <xdr:nvSpPr>
        <xdr:cNvPr id="413" name="フローチャート: 判断 412">
          <a:extLst>
            <a:ext uri="{FF2B5EF4-FFF2-40B4-BE49-F238E27FC236}">
              <a16:creationId xmlns:a16="http://schemas.microsoft.com/office/drawing/2014/main" id="{50748FA9-6293-4ED1-BCD4-9404CAC9D18F}"/>
            </a:ext>
          </a:extLst>
        </xdr:cNvPr>
        <xdr:cNvSpPr/>
      </xdr:nvSpPr>
      <xdr:spPr>
        <a:xfrm>
          <a:off x="3746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907</xdr:rowOff>
    </xdr:from>
    <xdr:to>
      <xdr:col>15</xdr:col>
      <xdr:colOff>101600</xdr:colOff>
      <xdr:row>105</xdr:row>
      <xdr:rowOff>102507</xdr:rowOff>
    </xdr:to>
    <xdr:sp macro="" textlink="">
      <xdr:nvSpPr>
        <xdr:cNvPr id="414" name="フローチャート: 判断 413">
          <a:extLst>
            <a:ext uri="{FF2B5EF4-FFF2-40B4-BE49-F238E27FC236}">
              <a16:creationId xmlns:a16="http://schemas.microsoft.com/office/drawing/2014/main" id="{6030E4BE-4934-4B46-8C0E-DA368A17692A}"/>
            </a:ext>
          </a:extLst>
        </xdr:cNvPr>
        <xdr:cNvSpPr/>
      </xdr:nvSpPr>
      <xdr:spPr>
        <a:xfrm>
          <a:off x="2857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25400</xdr:rowOff>
    </xdr:from>
    <xdr:to>
      <xdr:col>10</xdr:col>
      <xdr:colOff>165100</xdr:colOff>
      <xdr:row>105</xdr:row>
      <xdr:rowOff>127000</xdr:rowOff>
    </xdr:to>
    <xdr:sp macro="" textlink="">
      <xdr:nvSpPr>
        <xdr:cNvPr id="415" name="フローチャート: 判断 414">
          <a:extLst>
            <a:ext uri="{FF2B5EF4-FFF2-40B4-BE49-F238E27FC236}">
              <a16:creationId xmlns:a16="http://schemas.microsoft.com/office/drawing/2014/main" id="{BD08EFCD-371C-430E-99AE-0985E67CE735}"/>
            </a:ext>
          </a:extLst>
        </xdr:cNvPr>
        <xdr:cNvSpPr/>
      </xdr:nvSpPr>
      <xdr:spPr>
        <a:xfrm>
          <a:off x="1968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2539</xdr:rowOff>
    </xdr:from>
    <xdr:to>
      <xdr:col>6</xdr:col>
      <xdr:colOff>38100</xdr:colOff>
      <xdr:row>105</xdr:row>
      <xdr:rowOff>104139</xdr:rowOff>
    </xdr:to>
    <xdr:sp macro="" textlink="">
      <xdr:nvSpPr>
        <xdr:cNvPr id="416" name="フローチャート: 判断 415">
          <a:extLst>
            <a:ext uri="{FF2B5EF4-FFF2-40B4-BE49-F238E27FC236}">
              <a16:creationId xmlns:a16="http://schemas.microsoft.com/office/drawing/2014/main" id="{12FBD63B-EBC6-402D-A32D-B7C1BD286426}"/>
            </a:ext>
          </a:extLst>
        </xdr:cNvPr>
        <xdr:cNvSpPr/>
      </xdr:nvSpPr>
      <xdr:spPr>
        <a:xfrm>
          <a:off x="1079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B17E9ACD-9F15-43BA-9C4E-60FB47D5B99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C92FDF94-C4EF-4794-8C2F-48C2798FAA2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A7EC91CD-D393-4122-B908-3DA274E51B9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8BE818AE-5818-48C6-B33A-2A8ADA3B627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53551074-D0A8-4894-9833-5F8AA4FAA10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170724</xdr:rowOff>
    </xdr:from>
    <xdr:to>
      <xdr:col>24</xdr:col>
      <xdr:colOff>114300</xdr:colOff>
      <xdr:row>108</xdr:row>
      <xdr:rowOff>100874</xdr:rowOff>
    </xdr:to>
    <xdr:sp macro="" textlink="">
      <xdr:nvSpPr>
        <xdr:cNvPr id="422" name="楕円 421">
          <a:extLst>
            <a:ext uri="{FF2B5EF4-FFF2-40B4-BE49-F238E27FC236}">
              <a16:creationId xmlns:a16="http://schemas.microsoft.com/office/drawing/2014/main" id="{E463DD95-62A4-4D1E-88BA-0BBE8F0F8A22}"/>
            </a:ext>
          </a:extLst>
        </xdr:cNvPr>
        <xdr:cNvSpPr/>
      </xdr:nvSpPr>
      <xdr:spPr>
        <a:xfrm>
          <a:off x="4584700" y="185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149151</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EF0CDD56-6CBA-4300-B643-DFC338D18FA0}"/>
            </a:ext>
          </a:extLst>
        </xdr:cNvPr>
        <xdr:cNvSpPr txBox="1"/>
      </xdr:nvSpPr>
      <xdr:spPr>
        <a:xfrm>
          <a:off x="4673600" y="1849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23768</xdr:rowOff>
    </xdr:from>
    <xdr:to>
      <xdr:col>20</xdr:col>
      <xdr:colOff>38100</xdr:colOff>
      <xdr:row>108</xdr:row>
      <xdr:rowOff>125368</xdr:rowOff>
    </xdr:to>
    <xdr:sp macro="" textlink="">
      <xdr:nvSpPr>
        <xdr:cNvPr id="424" name="楕円 423">
          <a:extLst>
            <a:ext uri="{FF2B5EF4-FFF2-40B4-BE49-F238E27FC236}">
              <a16:creationId xmlns:a16="http://schemas.microsoft.com/office/drawing/2014/main" id="{5132E8B4-D94D-46D2-ACA1-9A73EF2F1E6A}"/>
            </a:ext>
          </a:extLst>
        </xdr:cNvPr>
        <xdr:cNvSpPr/>
      </xdr:nvSpPr>
      <xdr:spPr>
        <a:xfrm>
          <a:off x="3746500" y="1854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50074</xdr:rowOff>
    </xdr:from>
    <xdr:to>
      <xdr:col>24</xdr:col>
      <xdr:colOff>63500</xdr:colOff>
      <xdr:row>108</xdr:row>
      <xdr:rowOff>74568</xdr:rowOff>
    </xdr:to>
    <xdr:cxnSp macro="">
      <xdr:nvCxnSpPr>
        <xdr:cNvPr id="425" name="直線コネクタ 424">
          <a:extLst>
            <a:ext uri="{FF2B5EF4-FFF2-40B4-BE49-F238E27FC236}">
              <a16:creationId xmlns:a16="http://schemas.microsoft.com/office/drawing/2014/main" id="{C01A691B-2B28-4B3B-A269-4674DC8A4329}"/>
            </a:ext>
          </a:extLst>
        </xdr:cNvPr>
        <xdr:cNvCxnSpPr/>
      </xdr:nvCxnSpPr>
      <xdr:spPr>
        <a:xfrm flipV="1">
          <a:off x="3797300" y="18566674"/>
          <a:ext cx="8382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46627</xdr:rowOff>
    </xdr:from>
    <xdr:to>
      <xdr:col>15</xdr:col>
      <xdr:colOff>101600</xdr:colOff>
      <xdr:row>108</xdr:row>
      <xdr:rowOff>148227</xdr:rowOff>
    </xdr:to>
    <xdr:sp macro="" textlink="">
      <xdr:nvSpPr>
        <xdr:cNvPr id="426" name="楕円 425">
          <a:extLst>
            <a:ext uri="{FF2B5EF4-FFF2-40B4-BE49-F238E27FC236}">
              <a16:creationId xmlns:a16="http://schemas.microsoft.com/office/drawing/2014/main" id="{BA8F3195-CEC9-4118-B14D-6C875700AF06}"/>
            </a:ext>
          </a:extLst>
        </xdr:cNvPr>
        <xdr:cNvSpPr/>
      </xdr:nvSpPr>
      <xdr:spPr>
        <a:xfrm>
          <a:off x="2857500" y="1856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74568</xdr:rowOff>
    </xdr:from>
    <xdr:to>
      <xdr:col>19</xdr:col>
      <xdr:colOff>177800</xdr:colOff>
      <xdr:row>108</xdr:row>
      <xdr:rowOff>97427</xdr:rowOff>
    </xdr:to>
    <xdr:cxnSp macro="">
      <xdr:nvCxnSpPr>
        <xdr:cNvPr id="427" name="直線コネクタ 426">
          <a:extLst>
            <a:ext uri="{FF2B5EF4-FFF2-40B4-BE49-F238E27FC236}">
              <a16:creationId xmlns:a16="http://schemas.microsoft.com/office/drawing/2014/main" id="{F572FA88-F83D-42FA-B84D-7112E87C6FA4}"/>
            </a:ext>
          </a:extLst>
        </xdr:cNvPr>
        <xdr:cNvCxnSpPr/>
      </xdr:nvCxnSpPr>
      <xdr:spPr>
        <a:xfrm flipV="1">
          <a:off x="2908300" y="1859116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48261</xdr:rowOff>
    </xdr:from>
    <xdr:to>
      <xdr:col>10</xdr:col>
      <xdr:colOff>165100</xdr:colOff>
      <xdr:row>108</xdr:row>
      <xdr:rowOff>149861</xdr:rowOff>
    </xdr:to>
    <xdr:sp macro="" textlink="">
      <xdr:nvSpPr>
        <xdr:cNvPr id="428" name="楕円 427">
          <a:extLst>
            <a:ext uri="{FF2B5EF4-FFF2-40B4-BE49-F238E27FC236}">
              <a16:creationId xmlns:a16="http://schemas.microsoft.com/office/drawing/2014/main" id="{424959DB-304A-4A2C-99CD-1F128632F76E}"/>
            </a:ext>
          </a:extLst>
        </xdr:cNvPr>
        <xdr:cNvSpPr/>
      </xdr:nvSpPr>
      <xdr:spPr>
        <a:xfrm>
          <a:off x="1968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97427</xdr:rowOff>
    </xdr:from>
    <xdr:to>
      <xdr:col>15</xdr:col>
      <xdr:colOff>50800</xdr:colOff>
      <xdr:row>108</xdr:row>
      <xdr:rowOff>99061</xdr:rowOff>
    </xdr:to>
    <xdr:cxnSp macro="">
      <xdr:nvCxnSpPr>
        <xdr:cNvPr id="429" name="直線コネクタ 428">
          <a:extLst>
            <a:ext uri="{FF2B5EF4-FFF2-40B4-BE49-F238E27FC236}">
              <a16:creationId xmlns:a16="http://schemas.microsoft.com/office/drawing/2014/main" id="{89F56782-15BC-4A8B-AFA5-9C84E03691F1}"/>
            </a:ext>
          </a:extLst>
        </xdr:cNvPr>
        <xdr:cNvCxnSpPr/>
      </xdr:nvCxnSpPr>
      <xdr:spPr>
        <a:xfrm flipV="1">
          <a:off x="2019300" y="18614027"/>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69487</xdr:rowOff>
    </xdr:from>
    <xdr:to>
      <xdr:col>6</xdr:col>
      <xdr:colOff>38100</xdr:colOff>
      <xdr:row>108</xdr:row>
      <xdr:rowOff>171087</xdr:rowOff>
    </xdr:to>
    <xdr:sp macro="" textlink="">
      <xdr:nvSpPr>
        <xdr:cNvPr id="430" name="楕円 429">
          <a:extLst>
            <a:ext uri="{FF2B5EF4-FFF2-40B4-BE49-F238E27FC236}">
              <a16:creationId xmlns:a16="http://schemas.microsoft.com/office/drawing/2014/main" id="{4941FFA4-D25B-4E55-BF55-D7B1CEC5DDA9}"/>
            </a:ext>
          </a:extLst>
        </xdr:cNvPr>
        <xdr:cNvSpPr/>
      </xdr:nvSpPr>
      <xdr:spPr>
        <a:xfrm>
          <a:off x="1079500" y="185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99061</xdr:rowOff>
    </xdr:from>
    <xdr:to>
      <xdr:col>10</xdr:col>
      <xdr:colOff>114300</xdr:colOff>
      <xdr:row>108</xdr:row>
      <xdr:rowOff>120287</xdr:rowOff>
    </xdr:to>
    <xdr:cxnSp macro="">
      <xdr:nvCxnSpPr>
        <xdr:cNvPr id="431" name="直線コネクタ 430">
          <a:extLst>
            <a:ext uri="{FF2B5EF4-FFF2-40B4-BE49-F238E27FC236}">
              <a16:creationId xmlns:a16="http://schemas.microsoft.com/office/drawing/2014/main" id="{BF037ACC-4B12-4301-BC81-A3A90F3AC31C}"/>
            </a:ext>
          </a:extLst>
        </xdr:cNvPr>
        <xdr:cNvCxnSpPr/>
      </xdr:nvCxnSpPr>
      <xdr:spPr>
        <a:xfrm flipV="1">
          <a:off x="1130300" y="18615661"/>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153325</xdr:rowOff>
    </xdr:from>
    <xdr:ext cx="405111" cy="259045"/>
    <xdr:sp macro="" textlink="">
      <xdr:nvSpPr>
        <xdr:cNvPr id="432" name="n_1aveValue【港湾・漁港】&#10;有形固定資産減価償却率">
          <a:extLst>
            <a:ext uri="{FF2B5EF4-FFF2-40B4-BE49-F238E27FC236}">
              <a16:creationId xmlns:a16="http://schemas.microsoft.com/office/drawing/2014/main" id="{7636638A-C78A-4916-AF66-3BECE9296FEE}"/>
            </a:ext>
          </a:extLst>
        </xdr:cNvPr>
        <xdr:cNvSpPr txBox="1"/>
      </xdr:nvSpPr>
      <xdr:spPr>
        <a:xfrm>
          <a:off x="3582044" y="1781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119034</xdr:rowOff>
    </xdr:from>
    <xdr:ext cx="405111" cy="259045"/>
    <xdr:sp macro="" textlink="">
      <xdr:nvSpPr>
        <xdr:cNvPr id="433" name="n_2aveValue【港湾・漁港】&#10;有形固定資産減価償却率">
          <a:extLst>
            <a:ext uri="{FF2B5EF4-FFF2-40B4-BE49-F238E27FC236}">
              <a16:creationId xmlns:a16="http://schemas.microsoft.com/office/drawing/2014/main" id="{8EFF28CA-86E4-44DD-B04A-FDBBE48E8943}"/>
            </a:ext>
          </a:extLst>
        </xdr:cNvPr>
        <xdr:cNvSpPr txBox="1"/>
      </xdr:nvSpPr>
      <xdr:spPr>
        <a:xfrm>
          <a:off x="2705744" y="1777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143527</xdr:rowOff>
    </xdr:from>
    <xdr:ext cx="405111" cy="259045"/>
    <xdr:sp macro="" textlink="">
      <xdr:nvSpPr>
        <xdr:cNvPr id="434" name="n_3aveValue【港湾・漁港】&#10;有形固定資産減価償却率">
          <a:extLst>
            <a:ext uri="{FF2B5EF4-FFF2-40B4-BE49-F238E27FC236}">
              <a16:creationId xmlns:a16="http://schemas.microsoft.com/office/drawing/2014/main" id="{7FF2534E-4076-43B5-AA5F-DF59D6B3EC15}"/>
            </a:ext>
          </a:extLst>
        </xdr:cNvPr>
        <xdr:cNvSpPr txBox="1"/>
      </xdr:nvSpPr>
      <xdr:spPr>
        <a:xfrm>
          <a:off x="1816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120666</xdr:rowOff>
    </xdr:from>
    <xdr:ext cx="405111" cy="259045"/>
    <xdr:sp macro="" textlink="">
      <xdr:nvSpPr>
        <xdr:cNvPr id="435" name="n_4aveValue【港湾・漁港】&#10;有形固定資産減価償却率">
          <a:extLst>
            <a:ext uri="{FF2B5EF4-FFF2-40B4-BE49-F238E27FC236}">
              <a16:creationId xmlns:a16="http://schemas.microsoft.com/office/drawing/2014/main" id="{67F44177-57C2-41B1-8FA0-524080C4025C}"/>
            </a:ext>
          </a:extLst>
        </xdr:cNvPr>
        <xdr:cNvSpPr txBox="1"/>
      </xdr:nvSpPr>
      <xdr:spPr>
        <a:xfrm>
          <a:off x="927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116495</xdr:rowOff>
    </xdr:from>
    <xdr:ext cx="405111" cy="259045"/>
    <xdr:sp macro="" textlink="">
      <xdr:nvSpPr>
        <xdr:cNvPr id="436" name="n_1mainValue【港湾・漁港】&#10;有形固定資産減価償却率">
          <a:extLst>
            <a:ext uri="{FF2B5EF4-FFF2-40B4-BE49-F238E27FC236}">
              <a16:creationId xmlns:a16="http://schemas.microsoft.com/office/drawing/2014/main" id="{3A88EAC7-8F21-4CB1-9291-FA95813CD9EA}"/>
            </a:ext>
          </a:extLst>
        </xdr:cNvPr>
        <xdr:cNvSpPr txBox="1"/>
      </xdr:nvSpPr>
      <xdr:spPr>
        <a:xfrm>
          <a:off x="3582044" y="1863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139354</xdr:rowOff>
    </xdr:from>
    <xdr:ext cx="405111" cy="259045"/>
    <xdr:sp macro="" textlink="">
      <xdr:nvSpPr>
        <xdr:cNvPr id="437" name="n_2mainValue【港湾・漁港】&#10;有形固定資産減価償却率">
          <a:extLst>
            <a:ext uri="{FF2B5EF4-FFF2-40B4-BE49-F238E27FC236}">
              <a16:creationId xmlns:a16="http://schemas.microsoft.com/office/drawing/2014/main" id="{36F9C7FB-7F12-4B33-A456-3365A1BC95FE}"/>
            </a:ext>
          </a:extLst>
        </xdr:cNvPr>
        <xdr:cNvSpPr txBox="1"/>
      </xdr:nvSpPr>
      <xdr:spPr>
        <a:xfrm>
          <a:off x="2705744" y="1865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140988</xdr:rowOff>
    </xdr:from>
    <xdr:ext cx="405111" cy="259045"/>
    <xdr:sp macro="" textlink="">
      <xdr:nvSpPr>
        <xdr:cNvPr id="438" name="n_3mainValue【港湾・漁港】&#10;有形固定資産減価償却率">
          <a:extLst>
            <a:ext uri="{FF2B5EF4-FFF2-40B4-BE49-F238E27FC236}">
              <a16:creationId xmlns:a16="http://schemas.microsoft.com/office/drawing/2014/main" id="{B63EC500-DF5F-4CE6-82FA-26FFA6C00D1C}"/>
            </a:ext>
          </a:extLst>
        </xdr:cNvPr>
        <xdr:cNvSpPr txBox="1"/>
      </xdr:nvSpPr>
      <xdr:spPr>
        <a:xfrm>
          <a:off x="1816744"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162214</xdr:rowOff>
    </xdr:from>
    <xdr:ext cx="405111" cy="259045"/>
    <xdr:sp macro="" textlink="">
      <xdr:nvSpPr>
        <xdr:cNvPr id="439" name="n_4mainValue【港湾・漁港】&#10;有形固定資産減価償却率">
          <a:extLst>
            <a:ext uri="{FF2B5EF4-FFF2-40B4-BE49-F238E27FC236}">
              <a16:creationId xmlns:a16="http://schemas.microsoft.com/office/drawing/2014/main" id="{725D9DFE-260B-4D24-818C-602B1BE9E056}"/>
            </a:ext>
          </a:extLst>
        </xdr:cNvPr>
        <xdr:cNvSpPr txBox="1"/>
      </xdr:nvSpPr>
      <xdr:spPr>
        <a:xfrm>
          <a:off x="927744" y="1867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14FA8843-9F2D-4C1F-AACA-6707E50D4CC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6C36B7AB-F8A7-4284-B44D-F4115C97995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CC118B38-39E4-4B25-8BFD-2483DF90124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12191F36-2AC5-404F-A2B1-3F0EF19FC00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509DF414-AA16-49B5-836B-B39620E7AD6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58131F57-4938-47AA-BC0A-D35937FC126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2B7833D1-C8BC-49FC-950E-97E122B2798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E58E1E6D-133F-43C8-9FEE-CC3C724EA60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C20380DA-6080-47DD-A930-19ED8E8DF58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7BFBB154-4CAF-44BF-95DC-BC7142F4CCF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F7B7D2E2-BF94-41AD-A0A7-025EB59C845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1" name="テキスト ボックス 450">
          <a:extLst>
            <a:ext uri="{FF2B5EF4-FFF2-40B4-BE49-F238E27FC236}">
              <a16:creationId xmlns:a16="http://schemas.microsoft.com/office/drawing/2014/main" id="{77075096-AD09-45D9-ABEE-1AD0B8776BE8}"/>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1631023D-455A-4B8E-A823-A491D047AEF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3" name="テキスト ボックス 452">
          <a:extLst>
            <a:ext uri="{FF2B5EF4-FFF2-40B4-BE49-F238E27FC236}">
              <a16:creationId xmlns:a16="http://schemas.microsoft.com/office/drawing/2014/main" id="{13D421E2-F94D-4D1E-ACC0-E259D8F20F8D}"/>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F1EF3634-BEED-45A5-843B-707299EA14C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5" name="テキスト ボックス 454">
          <a:extLst>
            <a:ext uri="{FF2B5EF4-FFF2-40B4-BE49-F238E27FC236}">
              <a16:creationId xmlns:a16="http://schemas.microsoft.com/office/drawing/2014/main" id="{9BB6ECF9-116A-4813-9E05-79AD77438372}"/>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BF95197B-9C20-4F26-A0AA-791223266F9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7" name="テキスト ボックス 456">
          <a:extLst>
            <a:ext uri="{FF2B5EF4-FFF2-40B4-BE49-F238E27FC236}">
              <a16:creationId xmlns:a16="http://schemas.microsoft.com/office/drawing/2014/main" id="{68EE77E9-E348-4BE6-8DDD-DA4C974AF1B3}"/>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614AA53B-8F29-4291-8E41-E7C685BAF12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459" name="テキスト ボックス 458">
          <a:extLst>
            <a:ext uri="{FF2B5EF4-FFF2-40B4-BE49-F238E27FC236}">
              <a16:creationId xmlns:a16="http://schemas.microsoft.com/office/drawing/2014/main" id="{2996107C-C4C0-406E-A9E7-76FB37AABF74}"/>
            </a:ext>
          </a:extLst>
        </xdr:cNvPr>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839F232E-55FD-4634-B21F-91EAAED1B6F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61" name="テキスト ボックス 460">
          <a:extLst>
            <a:ext uri="{FF2B5EF4-FFF2-40B4-BE49-F238E27FC236}">
              <a16:creationId xmlns:a16="http://schemas.microsoft.com/office/drawing/2014/main" id="{683BF3EB-5053-486A-9155-92EAFEC0E557}"/>
            </a:ext>
          </a:extLst>
        </xdr:cNvPr>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3E0182C4-384F-4608-AE6D-F09E7C41DDA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167074</xdr:rowOff>
    </xdr:from>
    <xdr:to>
      <xdr:col>54</xdr:col>
      <xdr:colOff>189865</xdr:colOff>
      <xdr:row>108</xdr:row>
      <xdr:rowOff>152364</xdr:rowOff>
    </xdr:to>
    <xdr:cxnSp macro="">
      <xdr:nvCxnSpPr>
        <xdr:cNvPr id="463" name="直線コネクタ 462">
          <a:extLst>
            <a:ext uri="{FF2B5EF4-FFF2-40B4-BE49-F238E27FC236}">
              <a16:creationId xmlns:a16="http://schemas.microsoft.com/office/drawing/2014/main" id="{411BD659-6574-425A-A3B5-51131362C366}"/>
            </a:ext>
          </a:extLst>
        </xdr:cNvPr>
        <xdr:cNvCxnSpPr/>
      </xdr:nvCxnSpPr>
      <xdr:spPr>
        <a:xfrm flipV="1">
          <a:off x="10476865" y="17140624"/>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156191</xdr:rowOff>
    </xdr:from>
    <xdr:ext cx="378565" cy="259045"/>
    <xdr:sp macro="" textlink="">
      <xdr:nvSpPr>
        <xdr:cNvPr id="464" name="【港湾・漁港】&#10;一人当たり有形固定資産（償却資産）額最小値テキスト">
          <a:extLst>
            <a:ext uri="{FF2B5EF4-FFF2-40B4-BE49-F238E27FC236}">
              <a16:creationId xmlns:a16="http://schemas.microsoft.com/office/drawing/2014/main" id="{CC406AB5-A1A0-472E-AF21-DEDF15C22C2B}"/>
            </a:ext>
          </a:extLst>
        </xdr:cNvPr>
        <xdr:cNvSpPr txBox="1"/>
      </xdr:nvSpPr>
      <xdr:spPr>
        <a:xfrm>
          <a:off x="10515600" y="18672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152364</xdr:rowOff>
    </xdr:from>
    <xdr:to>
      <xdr:col>55</xdr:col>
      <xdr:colOff>88900</xdr:colOff>
      <xdr:row>108</xdr:row>
      <xdr:rowOff>152364</xdr:rowOff>
    </xdr:to>
    <xdr:cxnSp macro="">
      <xdr:nvCxnSpPr>
        <xdr:cNvPr id="465" name="直線コネクタ 464">
          <a:extLst>
            <a:ext uri="{FF2B5EF4-FFF2-40B4-BE49-F238E27FC236}">
              <a16:creationId xmlns:a16="http://schemas.microsoft.com/office/drawing/2014/main" id="{05FD3D65-7EBC-433B-9929-C5BB45AEF60B}"/>
            </a:ext>
          </a:extLst>
        </xdr:cNvPr>
        <xdr:cNvCxnSpPr/>
      </xdr:nvCxnSpPr>
      <xdr:spPr>
        <a:xfrm>
          <a:off x="10388600" y="1866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113751</xdr:rowOff>
    </xdr:from>
    <xdr:ext cx="754822" cy="259045"/>
    <xdr:sp macro="" textlink="">
      <xdr:nvSpPr>
        <xdr:cNvPr id="466" name="【港湾・漁港】&#10;一人当たり有形固定資産（償却資産）額最大値テキスト">
          <a:extLst>
            <a:ext uri="{FF2B5EF4-FFF2-40B4-BE49-F238E27FC236}">
              <a16:creationId xmlns:a16="http://schemas.microsoft.com/office/drawing/2014/main" id="{F6EFD6FA-3838-4D61-9203-77F0EBC90C8C}"/>
            </a:ext>
          </a:extLst>
        </xdr:cNvPr>
        <xdr:cNvSpPr txBox="1"/>
      </xdr:nvSpPr>
      <xdr:spPr>
        <a:xfrm>
          <a:off x="10515600" y="169158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12,034,458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167074</xdr:rowOff>
    </xdr:from>
    <xdr:to>
      <xdr:col>55</xdr:col>
      <xdr:colOff>88900</xdr:colOff>
      <xdr:row>99</xdr:row>
      <xdr:rowOff>167074</xdr:rowOff>
    </xdr:to>
    <xdr:cxnSp macro="">
      <xdr:nvCxnSpPr>
        <xdr:cNvPr id="467" name="直線コネクタ 466">
          <a:extLst>
            <a:ext uri="{FF2B5EF4-FFF2-40B4-BE49-F238E27FC236}">
              <a16:creationId xmlns:a16="http://schemas.microsoft.com/office/drawing/2014/main" id="{C22D6FB9-8EE7-41E8-8969-4300CE44B4D5}"/>
            </a:ext>
          </a:extLst>
        </xdr:cNvPr>
        <xdr:cNvCxnSpPr/>
      </xdr:nvCxnSpPr>
      <xdr:spPr>
        <a:xfrm>
          <a:off x="10388600" y="171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39907</xdr:rowOff>
    </xdr:from>
    <xdr:ext cx="690189" cy="259045"/>
    <xdr:sp macro="" textlink="">
      <xdr:nvSpPr>
        <xdr:cNvPr id="468" name="【港湾・漁港】&#10;一人当たり有形固定資産（償却資産）額平均値テキスト">
          <a:extLst>
            <a:ext uri="{FF2B5EF4-FFF2-40B4-BE49-F238E27FC236}">
              <a16:creationId xmlns:a16="http://schemas.microsoft.com/office/drawing/2014/main" id="{59D3BFD5-3206-430D-82D8-4EF8F0E3B31A}"/>
            </a:ext>
          </a:extLst>
        </xdr:cNvPr>
        <xdr:cNvSpPr txBox="1"/>
      </xdr:nvSpPr>
      <xdr:spPr>
        <a:xfrm>
          <a:off x="10515600" y="1838505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61480</xdr:rowOff>
    </xdr:from>
    <xdr:to>
      <xdr:col>55</xdr:col>
      <xdr:colOff>50800</xdr:colOff>
      <xdr:row>107</xdr:row>
      <xdr:rowOff>163080</xdr:rowOff>
    </xdr:to>
    <xdr:sp macro="" textlink="">
      <xdr:nvSpPr>
        <xdr:cNvPr id="469" name="フローチャート: 判断 468">
          <a:extLst>
            <a:ext uri="{FF2B5EF4-FFF2-40B4-BE49-F238E27FC236}">
              <a16:creationId xmlns:a16="http://schemas.microsoft.com/office/drawing/2014/main" id="{CFB841AC-FDF6-486B-B7F5-15E70B45C3BE}"/>
            </a:ext>
          </a:extLst>
        </xdr:cNvPr>
        <xdr:cNvSpPr/>
      </xdr:nvSpPr>
      <xdr:spPr>
        <a:xfrm>
          <a:off x="10426700" y="1840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67368</xdr:rowOff>
    </xdr:from>
    <xdr:to>
      <xdr:col>50</xdr:col>
      <xdr:colOff>165100</xdr:colOff>
      <xdr:row>107</xdr:row>
      <xdr:rowOff>168968</xdr:rowOff>
    </xdr:to>
    <xdr:sp macro="" textlink="">
      <xdr:nvSpPr>
        <xdr:cNvPr id="470" name="フローチャート: 判断 469">
          <a:extLst>
            <a:ext uri="{FF2B5EF4-FFF2-40B4-BE49-F238E27FC236}">
              <a16:creationId xmlns:a16="http://schemas.microsoft.com/office/drawing/2014/main" id="{D3FDC355-2BBD-428B-890E-8658828C1538}"/>
            </a:ext>
          </a:extLst>
        </xdr:cNvPr>
        <xdr:cNvSpPr/>
      </xdr:nvSpPr>
      <xdr:spPr>
        <a:xfrm>
          <a:off x="9588500" y="184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95569</xdr:rowOff>
    </xdr:from>
    <xdr:to>
      <xdr:col>46</xdr:col>
      <xdr:colOff>38100</xdr:colOff>
      <xdr:row>108</xdr:row>
      <xdr:rowOff>25719</xdr:rowOff>
    </xdr:to>
    <xdr:sp macro="" textlink="">
      <xdr:nvSpPr>
        <xdr:cNvPr id="471" name="フローチャート: 判断 470">
          <a:extLst>
            <a:ext uri="{FF2B5EF4-FFF2-40B4-BE49-F238E27FC236}">
              <a16:creationId xmlns:a16="http://schemas.microsoft.com/office/drawing/2014/main" id="{4D464247-7D37-4192-A013-387F9BA24818}"/>
            </a:ext>
          </a:extLst>
        </xdr:cNvPr>
        <xdr:cNvSpPr/>
      </xdr:nvSpPr>
      <xdr:spPr>
        <a:xfrm>
          <a:off x="8699500" y="1844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111892</xdr:rowOff>
    </xdr:from>
    <xdr:to>
      <xdr:col>41</xdr:col>
      <xdr:colOff>101600</xdr:colOff>
      <xdr:row>107</xdr:row>
      <xdr:rowOff>42042</xdr:rowOff>
    </xdr:to>
    <xdr:sp macro="" textlink="">
      <xdr:nvSpPr>
        <xdr:cNvPr id="472" name="フローチャート: 判断 471">
          <a:extLst>
            <a:ext uri="{FF2B5EF4-FFF2-40B4-BE49-F238E27FC236}">
              <a16:creationId xmlns:a16="http://schemas.microsoft.com/office/drawing/2014/main" id="{7F140BC0-4DC6-4808-8590-7B729E9457C4}"/>
            </a:ext>
          </a:extLst>
        </xdr:cNvPr>
        <xdr:cNvSpPr/>
      </xdr:nvSpPr>
      <xdr:spPr>
        <a:xfrm>
          <a:off x="7810500" y="182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99268</xdr:rowOff>
    </xdr:from>
    <xdr:to>
      <xdr:col>36</xdr:col>
      <xdr:colOff>165100</xdr:colOff>
      <xdr:row>107</xdr:row>
      <xdr:rowOff>29418</xdr:rowOff>
    </xdr:to>
    <xdr:sp macro="" textlink="">
      <xdr:nvSpPr>
        <xdr:cNvPr id="473" name="フローチャート: 判断 472">
          <a:extLst>
            <a:ext uri="{FF2B5EF4-FFF2-40B4-BE49-F238E27FC236}">
              <a16:creationId xmlns:a16="http://schemas.microsoft.com/office/drawing/2014/main" id="{DA26DEBF-92A6-46E0-BFA3-2EC6251F6B75}"/>
            </a:ext>
          </a:extLst>
        </xdr:cNvPr>
        <xdr:cNvSpPr/>
      </xdr:nvSpPr>
      <xdr:spPr>
        <a:xfrm>
          <a:off x="6921500" y="1827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6B705FF9-7117-46B5-9A9B-92C03C219C6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3D976934-F012-4FCB-972F-385277993B5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7C92CDFD-A298-4A16-8260-620123AA7CF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B18B79F9-C650-40F3-93F3-FD021BE6009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673A63CE-8C5D-4433-B6D4-6C939352F29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136389</xdr:rowOff>
    </xdr:from>
    <xdr:to>
      <xdr:col>55</xdr:col>
      <xdr:colOff>50800</xdr:colOff>
      <xdr:row>104</xdr:row>
      <xdr:rowOff>66539</xdr:rowOff>
    </xdr:to>
    <xdr:sp macro="" textlink="">
      <xdr:nvSpPr>
        <xdr:cNvPr id="479" name="楕円 478">
          <a:extLst>
            <a:ext uri="{FF2B5EF4-FFF2-40B4-BE49-F238E27FC236}">
              <a16:creationId xmlns:a16="http://schemas.microsoft.com/office/drawing/2014/main" id="{F29DDC87-8D18-458F-911D-9159406CAFB4}"/>
            </a:ext>
          </a:extLst>
        </xdr:cNvPr>
        <xdr:cNvSpPr/>
      </xdr:nvSpPr>
      <xdr:spPr>
        <a:xfrm>
          <a:off x="10426700" y="1779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159266</xdr:rowOff>
    </xdr:from>
    <xdr:ext cx="690189" cy="259045"/>
    <xdr:sp macro="" textlink="">
      <xdr:nvSpPr>
        <xdr:cNvPr id="480" name="【港湾・漁港】&#10;一人当たり有形固定資産（償却資産）額該当値テキスト">
          <a:extLst>
            <a:ext uri="{FF2B5EF4-FFF2-40B4-BE49-F238E27FC236}">
              <a16:creationId xmlns:a16="http://schemas.microsoft.com/office/drawing/2014/main" id="{67345616-750F-446C-8A78-31AD09677E45}"/>
            </a:ext>
          </a:extLst>
        </xdr:cNvPr>
        <xdr:cNvSpPr txBox="1"/>
      </xdr:nvSpPr>
      <xdr:spPr>
        <a:xfrm>
          <a:off x="10515600" y="176471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167077</xdr:rowOff>
    </xdr:from>
    <xdr:to>
      <xdr:col>50</xdr:col>
      <xdr:colOff>165100</xdr:colOff>
      <xdr:row>104</xdr:row>
      <xdr:rowOff>97227</xdr:rowOff>
    </xdr:to>
    <xdr:sp macro="" textlink="">
      <xdr:nvSpPr>
        <xdr:cNvPr id="481" name="楕円 480">
          <a:extLst>
            <a:ext uri="{FF2B5EF4-FFF2-40B4-BE49-F238E27FC236}">
              <a16:creationId xmlns:a16="http://schemas.microsoft.com/office/drawing/2014/main" id="{FE8FF191-2FFF-45FB-A22B-F889F1BCDEAE}"/>
            </a:ext>
          </a:extLst>
        </xdr:cNvPr>
        <xdr:cNvSpPr/>
      </xdr:nvSpPr>
      <xdr:spPr>
        <a:xfrm>
          <a:off x="9588500" y="1782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15739</xdr:rowOff>
    </xdr:from>
    <xdr:to>
      <xdr:col>55</xdr:col>
      <xdr:colOff>0</xdr:colOff>
      <xdr:row>104</xdr:row>
      <xdr:rowOff>46427</xdr:rowOff>
    </xdr:to>
    <xdr:cxnSp macro="">
      <xdr:nvCxnSpPr>
        <xdr:cNvPr id="482" name="直線コネクタ 481">
          <a:extLst>
            <a:ext uri="{FF2B5EF4-FFF2-40B4-BE49-F238E27FC236}">
              <a16:creationId xmlns:a16="http://schemas.microsoft.com/office/drawing/2014/main" id="{4A237069-3B1E-4329-A1FD-10BC5AAAC84B}"/>
            </a:ext>
          </a:extLst>
        </xdr:cNvPr>
        <xdr:cNvCxnSpPr/>
      </xdr:nvCxnSpPr>
      <xdr:spPr>
        <a:xfrm flipV="1">
          <a:off x="9639300" y="17846539"/>
          <a:ext cx="838200" cy="3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23648</xdr:rowOff>
    </xdr:from>
    <xdr:to>
      <xdr:col>46</xdr:col>
      <xdr:colOff>38100</xdr:colOff>
      <xdr:row>104</xdr:row>
      <xdr:rowOff>125248</xdr:rowOff>
    </xdr:to>
    <xdr:sp macro="" textlink="">
      <xdr:nvSpPr>
        <xdr:cNvPr id="483" name="楕円 482">
          <a:extLst>
            <a:ext uri="{FF2B5EF4-FFF2-40B4-BE49-F238E27FC236}">
              <a16:creationId xmlns:a16="http://schemas.microsoft.com/office/drawing/2014/main" id="{B817DB4C-BBF6-43EB-B578-542FA0312AB7}"/>
            </a:ext>
          </a:extLst>
        </xdr:cNvPr>
        <xdr:cNvSpPr/>
      </xdr:nvSpPr>
      <xdr:spPr>
        <a:xfrm>
          <a:off x="8699500" y="1785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46427</xdr:rowOff>
    </xdr:from>
    <xdr:to>
      <xdr:col>50</xdr:col>
      <xdr:colOff>114300</xdr:colOff>
      <xdr:row>104</xdr:row>
      <xdr:rowOff>74448</xdr:rowOff>
    </xdr:to>
    <xdr:cxnSp macro="">
      <xdr:nvCxnSpPr>
        <xdr:cNvPr id="484" name="直線コネクタ 483">
          <a:extLst>
            <a:ext uri="{FF2B5EF4-FFF2-40B4-BE49-F238E27FC236}">
              <a16:creationId xmlns:a16="http://schemas.microsoft.com/office/drawing/2014/main" id="{C41DAE25-09C3-4016-BB49-4E3582FCE75E}"/>
            </a:ext>
          </a:extLst>
        </xdr:cNvPr>
        <xdr:cNvCxnSpPr/>
      </xdr:nvCxnSpPr>
      <xdr:spPr>
        <a:xfrm flipV="1">
          <a:off x="8750300" y="17877227"/>
          <a:ext cx="889000" cy="2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41731</xdr:rowOff>
    </xdr:from>
    <xdr:to>
      <xdr:col>41</xdr:col>
      <xdr:colOff>101600</xdr:colOff>
      <xdr:row>104</xdr:row>
      <xdr:rowOff>143331</xdr:rowOff>
    </xdr:to>
    <xdr:sp macro="" textlink="">
      <xdr:nvSpPr>
        <xdr:cNvPr id="485" name="楕円 484">
          <a:extLst>
            <a:ext uri="{FF2B5EF4-FFF2-40B4-BE49-F238E27FC236}">
              <a16:creationId xmlns:a16="http://schemas.microsoft.com/office/drawing/2014/main" id="{3410B6FE-6028-4D8E-AE97-923F89033624}"/>
            </a:ext>
          </a:extLst>
        </xdr:cNvPr>
        <xdr:cNvSpPr/>
      </xdr:nvSpPr>
      <xdr:spPr>
        <a:xfrm>
          <a:off x="7810500" y="1787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74448</xdr:rowOff>
    </xdr:from>
    <xdr:to>
      <xdr:col>45</xdr:col>
      <xdr:colOff>177800</xdr:colOff>
      <xdr:row>104</xdr:row>
      <xdr:rowOff>92531</xdr:rowOff>
    </xdr:to>
    <xdr:cxnSp macro="">
      <xdr:nvCxnSpPr>
        <xdr:cNvPr id="486" name="直線コネクタ 485">
          <a:extLst>
            <a:ext uri="{FF2B5EF4-FFF2-40B4-BE49-F238E27FC236}">
              <a16:creationId xmlns:a16="http://schemas.microsoft.com/office/drawing/2014/main" id="{6DAFAD88-6F83-4B05-80CA-7EF2929A057E}"/>
            </a:ext>
          </a:extLst>
        </xdr:cNvPr>
        <xdr:cNvCxnSpPr/>
      </xdr:nvCxnSpPr>
      <xdr:spPr>
        <a:xfrm flipV="1">
          <a:off x="7861300" y="17905248"/>
          <a:ext cx="889000" cy="1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68148</xdr:rowOff>
    </xdr:from>
    <xdr:to>
      <xdr:col>36</xdr:col>
      <xdr:colOff>165100</xdr:colOff>
      <xdr:row>104</xdr:row>
      <xdr:rowOff>169748</xdr:rowOff>
    </xdr:to>
    <xdr:sp macro="" textlink="">
      <xdr:nvSpPr>
        <xdr:cNvPr id="487" name="楕円 486">
          <a:extLst>
            <a:ext uri="{FF2B5EF4-FFF2-40B4-BE49-F238E27FC236}">
              <a16:creationId xmlns:a16="http://schemas.microsoft.com/office/drawing/2014/main" id="{608A3639-E38A-4A0A-82A5-B996AF90282E}"/>
            </a:ext>
          </a:extLst>
        </xdr:cNvPr>
        <xdr:cNvSpPr/>
      </xdr:nvSpPr>
      <xdr:spPr>
        <a:xfrm>
          <a:off x="6921500" y="1789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92531</xdr:rowOff>
    </xdr:from>
    <xdr:to>
      <xdr:col>41</xdr:col>
      <xdr:colOff>50800</xdr:colOff>
      <xdr:row>104</xdr:row>
      <xdr:rowOff>118948</xdr:rowOff>
    </xdr:to>
    <xdr:cxnSp macro="">
      <xdr:nvCxnSpPr>
        <xdr:cNvPr id="488" name="直線コネクタ 487">
          <a:extLst>
            <a:ext uri="{FF2B5EF4-FFF2-40B4-BE49-F238E27FC236}">
              <a16:creationId xmlns:a16="http://schemas.microsoft.com/office/drawing/2014/main" id="{43851513-98E9-44FD-9A6C-A4C0682214AD}"/>
            </a:ext>
          </a:extLst>
        </xdr:cNvPr>
        <xdr:cNvCxnSpPr/>
      </xdr:nvCxnSpPr>
      <xdr:spPr>
        <a:xfrm flipV="1">
          <a:off x="6972300" y="17923331"/>
          <a:ext cx="889000" cy="2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107</xdr:row>
      <xdr:rowOff>160095</xdr:rowOff>
    </xdr:from>
    <xdr:ext cx="690189" cy="259045"/>
    <xdr:sp macro="" textlink="">
      <xdr:nvSpPr>
        <xdr:cNvPr id="489" name="n_1aveValue【港湾・漁港】&#10;一人当たり有形固定資産（償却資産）額">
          <a:extLst>
            <a:ext uri="{FF2B5EF4-FFF2-40B4-BE49-F238E27FC236}">
              <a16:creationId xmlns:a16="http://schemas.microsoft.com/office/drawing/2014/main" id="{77525A5F-5530-4FF8-B67D-1850880DB6DD}"/>
            </a:ext>
          </a:extLst>
        </xdr:cNvPr>
        <xdr:cNvSpPr txBox="1"/>
      </xdr:nvSpPr>
      <xdr:spPr>
        <a:xfrm>
          <a:off x="9281505" y="185052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16846</xdr:rowOff>
    </xdr:from>
    <xdr:ext cx="690189" cy="259045"/>
    <xdr:sp macro="" textlink="">
      <xdr:nvSpPr>
        <xdr:cNvPr id="490" name="n_2aveValue【港湾・漁港】&#10;一人当たり有形固定資産（償却資産）額">
          <a:extLst>
            <a:ext uri="{FF2B5EF4-FFF2-40B4-BE49-F238E27FC236}">
              <a16:creationId xmlns:a16="http://schemas.microsoft.com/office/drawing/2014/main" id="{1552BDF9-92E1-41B1-9E7A-E19F9F6FA32B}"/>
            </a:ext>
          </a:extLst>
        </xdr:cNvPr>
        <xdr:cNvSpPr txBox="1"/>
      </xdr:nvSpPr>
      <xdr:spPr>
        <a:xfrm>
          <a:off x="8405205" y="185334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107</xdr:row>
      <xdr:rowOff>33169</xdr:rowOff>
    </xdr:from>
    <xdr:ext cx="690189" cy="259045"/>
    <xdr:sp macro="" textlink="">
      <xdr:nvSpPr>
        <xdr:cNvPr id="491" name="n_3aveValue【港湾・漁港】&#10;一人当たり有形固定資産（償却資産）額">
          <a:extLst>
            <a:ext uri="{FF2B5EF4-FFF2-40B4-BE49-F238E27FC236}">
              <a16:creationId xmlns:a16="http://schemas.microsoft.com/office/drawing/2014/main" id="{0908F210-CA1F-49A8-AB60-B95EC2A40AC2}"/>
            </a:ext>
          </a:extLst>
        </xdr:cNvPr>
        <xdr:cNvSpPr txBox="1"/>
      </xdr:nvSpPr>
      <xdr:spPr>
        <a:xfrm>
          <a:off x="7516205" y="183783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107</xdr:row>
      <xdr:rowOff>20545</xdr:rowOff>
    </xdr:from>
    <xdr:ext cx="690189" cy="259045"/>
    <xdr:sp macro="" textlink="">
      <xdr:nvSpPr>
        <xdr:cNvPr id="492" name="n_4aveValue【港湾・漁港】&#10;一人当たり有形固定資産（償却資産）額">
          <a:extLst>
            <a:ext uri="{FF2B5EF4-FFF2-40B4-BE49-F238E27FC236}">
              <a16:creationId xmlns:a16="http://schemas.microsoft.com/office/drawing/2014/main" id="{130798ED-C62A-420E-ACD0-356DCFA04CD1}"/>
            </a:ext>
          </a:extLst>
        </xdr:cNvPr>
        <xdr:cNvSpPr txBox="1"/>
      </xdr:nvSpPr>
      <xdr:spPr>
        <a:xfrm>
          <a:off x="6627205" y="183656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102</xdr:row>
      <xdr:rowOff>113754</xdr:rowOff>
    </xdr:from>
    <xdr:ext cx="690189" cy="259045"/>
    <xdr:sp macro="" textlink="">
      <xdr:nvSpPr>
        <xdr:cNvPr id="493" name="n_1mainValue【港湾・漁港】&#10;一人当たり有形固定資産（償却資産）額">
          <a:extLst>
            <a:ext uri="{FF2B5EF4-FFF2-40B4-BE49-F238E27FC236}">
              <a16:creationId xmlns:a16="http://schemas.microsoft.com/office/drawing/2014/main" id="{3880EEF2-F643-4D71-A6AF-13CC810FA373}"/>
            </a:ext>
          </a:extLst>
        </xdr:cNvPr>
        <xdr:cNvSpPr txBox="1"/>
      </xdr:nvSpPr>
      <xdr:spPr>
        <a:xfrm>
          <a:off x="9281505" y="176016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102</xdr:row>
      <xdr:rowOff>141775</xdr:rowOff>
    </xdr:from>
    <xdr:ext cx="690189" cy="259045"/>
    <xdr:sp macro="" textlink="">
      <xdr:nvSpPr>
        <xdr:cNvPr id="494" name="n_2mainValue【港湾・漁港】&#10;一人当たり有形固定資産（償却資産）額">
          <a:extLst>
            <a:ext uri="{FF2B5EF4-FFF2-40B4-BE49-F238E27FC236}">
              <a16:creationId xmlns:a16="http://schemas.microsoft.com/office/drawing/2014/main" id="{B099B2AD-8100-4313-BFB8-7FA1D4749010}"/>
            </a:ext>
          </a:extLst>
        </xdr:cNvPr>
        <xdr:cNvSpPr txBox="1"/>
      </xdr:nvSpPr>
      <xdr:spPr>
        <a:xfrm>
          <a:off x="8405205" y="176296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102</xdr:row>
      <xdr:rowOff>159858</xdr:rowOff>
    </xdr:from>
    <xdr:ext cx="690189" cy="259045"/>
    <xdr:sp macro="" textlink="">
      <xdr:nvSpPr>
        <xdr:cNvPr id="495" name="n_3mainValue【港湾・漁港】&#10;一人当たり有形固定資産（償却資産）額">
          <a:extLst>
            <a:ext uri="{FF2B5EF4-FFF2-40B4-BE49-F238E27FC236}">
              <a16:creationId xmlns:a16="http://schemas.microsoft.com/office/drawing/2014/main" id="{52646FFE-0162-428C-BE8E-8A9FBF61C13D}"/>
            </a:ext>
          </a:extLst>
        </xdr:cNvPr>
        <xdr:cNvSpPr txBox="1"/>
      </xdr:nvSpPr>
      <xdr:spPr>
        <a:xfrm>
          <a:off x="7516205" y="17647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103</xdr:row>
      <xdr:rowOff>14825</xdr:rowOff>
    </xdr:from>
    <xdr:ext cx="690189" cy="259045"/>
    <xdr:sp macro="" textlink="">
      <xdr:nvSpPr>
        <xdr:cNvPr id="496" name="n_4mainValue【港湾・漁港】&#10;一人当たり有形固定資産（償却資産）額">
          <a:extLst>
            <a:ext uri="{FF2B5EF4-FFF2-40B4-BE49-F238E27FC236}">
              <a16:creationId xmlns:a16="http://schemas.microsoft.com/office/drawing/2014/main" id="{B3B85543-8C6D-47C3-A893-D7324D4311D0}"/>
            </a:ext>
          </a:extLst>
        </xdr:cNvPr>
        <xdr:cNvSpPr txBox="1"/>
      </xdr:nvSpPr>
      <xdr:spPr>
        <a:xfrm>
          <a:off x="6627205" y="176741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D8E7F17F-695F-4EC9-B336-E3ACB5C329D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47BDBD75-B0D7-4447-A971-C839AD1075D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FA26425A-C4D7-4E90-AC2F-F80EE31A54A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960F0693-29FF-4189-A58F-7F3BD2F5798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800C5DB3-2342-40AE-BB4A-FB9F1BB3735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C164A475-E667-499C-AF3E-95EA7796045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D0E87442-3EE0-4384-BE25-43A1C6E1CC3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5D0DC49B-8B88-48BB-B0B1-B911872E29E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766C36D1-B65F-4979-BF6C-E31A1A0083B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51651BBA-1043-4ACA-9331-CCC3C36E4B7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25433C64-BF49-43F9-9099-CE961A5CD9E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a:extLst>
            <a:ext uri="{FF2B5EF4-FFF2-40B4-BE49-F238E27FC236}">
              <a16:creationId xmlns:a16="http://schemas.microsoft.com/office/drawing/2014/main" id="{BE8DB525-CC8F-4A6E-B82C-FE0D7400E0E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a:extLst>
            <a:ext uri="{FF2B5EF4-FFF2-40B4-BE49-F238E27FC236}">
              <a16:creationId xmlns:a16="http://schemas.microsoft.com/office/drawing/2014/main" id="{546E8AE1-1A33-40CE-AB56-30AB27921F0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a:extLst>
            <a:ext uri="{FF2B5EF4-FFF2-40B4-BE49-F238E27FC236}">
              <a16:creationId xmlns:a16="http://schemas.microsoft.com/office/drawing/2014/main" id="{ABAFF3EE-9469-4251-B72F-2C1D0F4FCFE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a:extLst>
            <a:ext uri="{FF2B5EF4-FFF2-40B4-BE49-F238E27FC236}">
              <a16:creationId xmlns:a16="http://schemas.microsoft.com/office/drawing/2014/main" id="{D12B7733-224F-4CD8-A302-CFEA1EC2ABF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a:extLst>
            <a:ext uri="{FF2B5EF4-FFF2-40B4-BE49-F238E27FC236}">
              <a16:creationId xmlns:a16="http://schemas.microsoft.com/office/drawing/2014/main" id="{D794625C-E924-4C9A-AF5C-48F51950ECB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a:extLst>
            <a:ext uri="{FF2B5EF4-FFF2-40B4-BE49-F238E27FC236}">
              <a16:creationId xmlns:a16="http://schemas.microsoft.com/office/drawing/2014/main" id="{1F9D60DA-1B72-4AC5-9829-7BA437B64E3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a:extLst>
            <a:ext uri="{FF2B5EF4-FFF2-40B4-BE49-F238E27FC236}">
              <a16:creationId xmlns:a16="http://schemas.microsoft.com/office/drawing/2014/main" id="{EEFF36A5-0173-4F88-9D3E-BA2F1DC968B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a:extLst>
            <a:ext uri="{FF2B5EF4-FFF2-40B4-BE49-F238E27FC236}">
              <a16:creationId xmlns:a16="http://schemas.microsoft.com/office/drawing/2014/main" id="{7C93A7AB-09F2-4D1F-9DD5-D14050AF707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a:extLst>
            <a:ext uri="{FF2B5EF4-FFF2-40B4-BE49-F238E27FC236}">
              <a16:creationId xmlns:a16="http://schemas.microsoft.com/office/drawing/2014/main" id="{6FB7983A-0F99-4510-BDF6-FF9540F81BF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a:extLst>
            <a:ext uri="{FF2B5EF4-FFF2-40B4-BE49-F238E27FC236}">
              <a16:creationId xmlns:a16="http://schemas.microsoft.com/office/drawing/2014/main" id="{33115862-9DF9-4D49-B8FC-551EC452945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a:extLst>
            <a:ext uri="{FF2B5EF4-FFF2-40B4-BE49-F238E27FC236}">
              <a16:creationId xmlns:a16="http://schemas.microsoft.com/office/drawing/2014/main" id="{AC69CAD6-DC1E-4993-A102-29E615AE507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a:extLst>
            <a:ext uri="{FF2B5EF4-FFF2-40B4-BE49-F238E27FC236}">
              <a16:creationId xmlns:a16="http://schemas.microsoft.com/office/drawing/2014/main" id="{72DAAA31-21DE-4F2F-B273-9543F394671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C1F7D8EB-1412-4D27-A9CC-6E7532BC345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認定こども園・幼稚園・保育所】&#10;有形固定資産減価償却率グラフ枠">
          <a:extLst>
            <a:ext uri="{FF2B5EF4-FFF2-40B4-BE49-F238E27FC236}">
              <a16:creationId xmlns:a16="http://schemas.microsoft.com/office/drawing/2014/main" id="{3510F5F2-7709-433B-ACB4-43675D10F65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522" name="直線コネクタ 521">
          <a:extLst>
            <a:ext uri="{FF2B5EF4-FFF2-40B4-BE49-F238E27FC236}">
              <a16:creationId xmlns:a16="http://schemas.microsoft.com/office/drawing/2014/main" id="{FDE2D9D9-1A75-42B9-94A5-F0ADE87D172D}"/>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認定こども園・幼稚園・保育所】&#10;有形固定資産減価償却率最小値テキスト">
          <a:extLst>
            <a:ext uri="{FF2B5EF4-FFF2-40B4-BE49-F238E27FC236}">
              <a16:creationId xmlns:a16="http://schemas.microsoft.com/office/drawing/2014/main" id="{CB5E450C-F888-4265-A992-F3E579F8E28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a:extLst>
            <a:ext uri="{FF2B5EF4-FFF2-40B4-BE49-F238E27FC236}">
              <a16:creationId xmlns:a16="http://schemas.microsoft.com/office/drawing/2014/main" id="{A4F798E1-92B9-404A-B8EB-759F7B62D9D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525" name="【認定こども園・幼稚園・保育所】&#10;有形固定資産減価償却率最大値テキスト">
          <a:extLst>
            <a:ext uri="{FF2B5EF4-FFF2-40B4-BE49-F238E27FC236}">
              <a16:creationId xmlns:a16="http://schemas.microsoft.com/office/drawing/2014/main" id="{9E0ACAEA-3BFC-4183-BD98-A25381A0D4E3}"/>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526" name="直線コネクタ 525">
          <a:extLst>
            <a:ext uri="{FF2B5EF4-FFF2-40B4-BE49-F238E27FC236}">
              <a16:creationId xmlns:a16="http://schemas.microsoft.com/office/drawing/2014/main" id="{25F0E044-F9AD-4219-AC2C-59DD4C15E858}"/>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527" name="【認定こども園・幼稚園・保育所】&#10;有形固定資産減価償却率平均値テキスト">
          <a:extLst>
            <a:ext uri="{FF2B5EF4-FFF2-40B4-BE49-F238E27FC236}">
              <a16:creationId xmlns:a16="http://schemas.microsoft.com/office/drawing/2014/main" id="{EE4536D6-8907-482D-92B0-9D204BDB10B3}"/>
            </a:ext>
          </a:extLst>
        </xdr:cNvPr>
        <xdr:cNvSpPr txBox="1"/>
      </xdr:nvSpPr>
      <xdr:spPr>
        <a:xfrm>
          <a:off x="16357600" y="634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528" name="フローチャート: 判断 527">
          <a:extLst>
            <a:ext uri="{FF2B5EF4-FFF2-40B4-BE49-F238E27FC236}">
              <a16:creationId xmlns:a16="http://schemas.microsoft.com/office/drawing/2014/main" id="{B2867ABA-6FE3-43E7-B27B-DD806772F848}"/>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529" name="フローチャート: 判断 528">
          <a:extLst>
            <a:ext uri="{FF2B5EF4-FFF2-40B4-BE49-F238E27FC236}">
              <a16:creationId xmlns:a16="http://schemas.microsoft.com/office/drawing/2014/main" id="{DFE4AA87-FE90-4313-976E-7A804B948455}"/>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530" name="フローチャート: 判断 529">
          <a:extLst>
            <a:ext uri="{FF2B5EF4-FFF2-40B4-BE49-F238E27FC236}">
              <a16:creationId xmlns:a16="http://schemas.microsoft.com/office/drawing/2014/main" id="{1378A497-1B02-4FB0-BE26-E66A5161780F}"/>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531" name="フローチャート: 判断 530">
          <a:extLst>
            <a:ext uri="{FF2B5EF4-FFF2-40B4-BE49-F238E27FC236}">
              <a16:creationId xmlns:a16="http://schemas.microsoft.com/office/drawing/2014/main" id="{F990E629-C4D5-4DDA-A5A6-47D497992AC4}"/>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532" name="フローチャート: 判断 531">
          <a:extLst>
            <a:ext uri="{FF2B5EF4-FFF2-40B4-BE49-F238E27FC236}">
              <a16:creationId xmlns:a16="http://schemas.microsoft.com/office/drawing/2014/main" id="{16719143-0BD1-41D9-9559-B63D498F8D40}"/>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EFD4E1EE-69A7-49C7-85FB-3595CB1C8B7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DE163EA-076D-4695-B4CF-A3A8FF60F89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9EF5EC09-C09A-4EC3-B547-B94EEDDC2D0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80DEEB70-DBC7-4ECA-9921-82C213FF4F9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F7E3E802-FF6A-48AF-9887-F2656694526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25400</xdr:rowOff>
    </xdr:from>
    <xdr:to>
      <xdr:col>85</xdr:col>
      <xdr:colOff>177800</xdr:colOff>
      <xdr:row>41</xdr:row>
      <xdr:rowOff>127000</xdr:rowOff>
    </xdr:to>
    <xdr:sp macro="" textlink="">
      <xdr:nvSpPr>
        <xdr:cNvPr id="538" name="楕円 537">
          <a:extLst>
            <a:ext uri="{FF2B5EF4-FFF2-40B4-BE49-F238E27FC236}">
              <a16:creationId xmlns:a16="http://schemas.microsoft.com/office/drawing/2014/main" id="{94329E11-1C88-4497-A71B-DF968ACDCA20}"/>
            </a:ext>
          </a:extLst>
        </xdr:cNvPr>
        <xdr:cNvSpPr/>
      </xdr:nvSpPr>
      <xdr:spPr>
        <a:xfrm>
          <a:off x="162687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3827</xdr:rowOff>
    </xdr:from>
    <xdr:ext cx="405111" cy="259045"/>
    <xdr:sp macro="" textlink="">
      <xdr:nvSpPr>
        <xdr:cNvPr id="539" name="【認定こども園・幼稚園・保育所】&#10;有形固定資産減価償却率該当値テキスト">
          <a:extLst>
            <a:ext uri="{FF2B5EF4-FFF2-40B4-BE49-F238E27FC236}">
              <a16:creationId xmlns:a16="http://schemas.microsoft.com/office/drawing/2014/main" id="{935398CF-FA0D-4D5E-AE9E-E53A379066EE}"/>
            </a:ext>
          </a:extLst>
        </xdr:cNvPr>
        <xdr:cNvSpPr txBox="1"/>
      </xdr:nvSpPr>
      <xdr:spPr>
        <a:xfrm>
          <a:off x="16357600"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46627</xdr:rowOff>
    </xdr:from>
    <xdr:to>
      <xdr:col>81</xdr:col>
      <xdr:colOff>101600</xdr:colOff>
      <xdr:row>41</xdr:row>
      <xdr:rowOff>148227</xdr:rowOff>
    </xdr:to>
    <xdr:sp macro="" textlink="">
      <xdr:nvSpPr>
        <xdr:cNvPr id="540" name="楕円 539">
          <a:extLst>
            <a:ext uri="{FF2B5EF4-FFF2-40B4-BE49-F238E27FC236}">
              <a16:creationId xmlns:a16="http://schemas.microsoft.com/office/drawing/2014/main" id="{AF1638EB-72F4-47E8-A35E-78C19525CC5C}"/>
            </a:ext>
          </a:extLst>
        </xdr:cNvPr>
        <xdr:cNvSpPr/>
      </xdr:nvSpPr>
      <xdr:spPr>
        <a:xfrm>
          <a:off x="154305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76200</xdr:rowOff>
    </xdr:from>
    <xdr:to>
      <xdr:col>85</xdr:col>
      <xdr:colOff>127000</xdr:colOff>
      <xdr:row>41</xdr:row>
      <xdr:rowOff>97427</xdr:rowOff>
    </xdr:to>
    <xdr:cxnSp macro="">
      <xdr:nvCxnSpPr>
        <xdr:cNvPr id="541" name="直線コネクタ 540">
          <a:extLst>
            <a:ext uri="{FF2B5EF4-FFF2-40B4-BE49-F238E27FC236}">
              <a16:creationId xmlns:a16="http://schemas.microsoft.com/office/drawing/2014/main" id="{6C5EB7FA-01AD-4BFB-8CB3-E39F3894C3EA}"/>
            </a:ext>
          </a:extLst>
        </xdr:cNvPr>
        <xdr:cNvCxnSpPr/>
      </xdr:nvCxnSpPr>
      <xdr:spPr>
        <a:xfrm flipV="1">
          <a:off x="15481300" y="710565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31931</xdr:rowOff>
    </xdr:from>
    <xdr:to>
      <xdr:col>76</xdr:col>
      <xdr:colOff>165100</xdr:colOff>
      <xdr:row>41</xdr:row>
      <xdr:rowOff>133531</xdr:rowOff>
    </xdr:to>
    <xdr:sp macro="" textlink="">
      <xdr:nvSpPr>
        <xdr:cNvPr id="542" name="楕円 541">
          <a:extLst>
            <a:ext uri="{FF2B5EF4-FFF2-40B4-BE49-F238E27FC236}">
              <a16:creationId xmlns:a16="http://schemas.microsoft.com/office/drawing/2014/main" id="{177477F1-7400-42CE-B531-2E6C5B061D37}"/>
            </a:ext>
          </a:extLst>
        </xdr:cNvPr>
        <xdr:cNvSpPr/>
      </xdr:nvSpPr>
      <xdr:spPr>
        <a:xfrm>
          <a:off x="14541500" y="706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82731</xdr:rowOff>
    </xdr:from>
    <xdr:to>
      <xdr:col>81</xdr:col>
      <xdr:colOff>50800</xdr:colOff>
      <xdr:row>41</xdr:row>
      <xdr:rowOff>97427</xdr:rowOff>
    </xdr:to>
    <xdr:cxnSp macro="">
      <xdr:nvCxnSpPr>
        <xdr:cNvPr id="543" name="直線コネクタ 542">
          <a:extLst>
            <a:ext uri="{FF2B5EF4-FFF2-40B4-BE49-F238E27FC236}">
              <a16:creationId xmlns:a16="http://schemas.microsoft.com/office/drawing/2014/main" id="{423323FD-6680-402A-A607-FA56D9574666}"/>
            </a:ext>
          </a:extLst>
        </xdr:cNvPr>
        <xdr:cNvCxnSpPr/>
      </xdr:nvCxnSpPr>
      <xdr:spPr>
        <a:xfrm>
          <a:off x="14592300" y="711218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17235</xdr:rowOff>
    </xdr:from>
    <xdr:to>
      <xdr:col>72</xdr:col>
      <xdr:colOff>38100</xdr:colOff>
      <xdr:row>41</xdr:row>
      <xdr:rowOff>118835</xdr:rowOff>
    </xdr:to>
    <xdr:sp macro="" textlink="">
      <xdr:nvSpPr>
        <xdr:cNvPr id="544" name="楕円 543">
          <a:extLst>
            <a:ext uri="{FF2B5EF4-FFF2-40B4-BE49-F238E27FC236}">
              <a16:creationId xmlns:a16="http://schemas.microsoft.com/office/drawing/2014/main" id="{86D2AC27-1AAB-499B-AB5C-ACAC790BEE5B}"/>
            </a:ext>
          </a:extLst>
        </xdr:cNvPr>
        <xdr:cNvSpPr/>
      </xdr:nvSpPr>
      <xdr:spPr>
        <a:xfrm>
          <a:off x="136525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68035</xdr:rowOff>
    </xdr:from>
    <xdr:to>
      <xdr:col>76</xdr:col>
      <xdr:colOff>114300</xdr:colOff>
      <xdr:row>41</xdr:row>
      <xdr:rowOff>82731</xdr:rowOff>
    </xdr:to>
    <xdr:cxnSp macro="">
      <xdr:nvCxnSpPr>
        <xdr:cNvPr id="545" name="直線コネクタ 544">
          <a:extLst>
            <a:ext uri="{FF2B5EF4-FFF2-40B4-BE49-F238E27FC236}">
              <a16:creationId xmlns:a16="http://schemas.microsoft.com/office/drawing/2014/main" id="{D42601A3-317C-42B6-B2A4-943465483934}"/>
            </a:ext>
          </a:extLst>
        </xdr:cNvPr>
        <xdr:cNvCxnSpPr/>
      </xdr:nvCxnSpPr>
      <xdr:spPr>
        <a:xfrm>
          <a:off x="13703300" y="7097485"/>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169091</xdr:rowOff>
    </xdr:from>
    <xdr:to>
      <xdr:col>67</xdr:col>
      <xdr:colOff>101600</xdr:colOff>
      <xdr:row>41</xdr:row>
      <xdr:rowOff>99241</xdr:rowOff>
    </xdr:to>
    <xdr:sp macro="" textlink="">
      <xdr:nvSpPr>
        <xdr:cNvPr id="546" name="楕円 545">
          <a:extLst>
            <a:ext uri="{FF2B5EF4-FFF2-40B4-BE49-F238E27FC236}">
              <a16:creationId xmlns:a16="http://schemas.microsoft.com/office/drawing/2014/main" id="{D1EF079B-5714-41A3-B07F-49A8B3D572D1}"/>
            </a:ext>
          </a:extLst>
        </xdr:cNvPr>
        <xdr:cNvSpPr/>
      </xdr:nvSpPr>
      <xdr:spPr>
        <a:xfrm>
          <a:off x="12763500" y="702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48441</xdr:rowOff>
    </xdr:from>
    <xdr:to>
      <xdr:col>71</xdr:col>
      <xdr:colOff>177800</xdr:colOff>
      <xdr:row>41</xdr:row>
      <xdr:rowOff>68035</xdr:rowOff>
    </xdr:to>
    <xdr:cxnSp macro="">
      <xdr:nvCxnSpPr>
        <xdr:cNvPr id="547" name="直線コネクタ 546">
          <a:extLst>
            <a:ext uri="{FF2B5EF4-FFF2-40B4-BE49-F238E27FC236}">
              <a16:creationId xmlns:a16="http://schemas.microsoft.com/office/drawing/2014/main" id="{7720ECAA-28B1-4415-A293-567401DF4247}"/>
            </a:ext>
          </a:extLst>
        </xdr:cNvPr>
        <xdr:cNvCxnSpPr/>
      </xdr:nvCxnSpPr>
      <xdr:spPr>
        <a:xfrm>
          <a:off x="12814300" y="707789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548" name="n_1aveValue【認定こども園・幼稚園・保育所】&#10;有形固定資産減価償却率">
          <a:extLst>
            <a:ext uri="{FF2B5EF4-FFF2-40B4-BE49-F238E27FC236}">
              <a16:creationId xmlns:a16="http://schemas.microsoft.com/office/drawing/2014/main" id="{2EE86565-6D01-4401-8CC4-FDD1F53AAD3E}"/>
            </a:ext>
          </a:extLst>
        </xdr:cNvPr>
        <xdr:cNvSpPr txBox="1"/>
      </xdr:nvSpPr>
      <xdr:spPr>
        <a:xfrm>
          <a:off x="15266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549" name="n_2aveValue【認定こども園・幼稚園・保育所】&#10;有形固定資産減価償却率">
          <a:extLst>
            <a:ext uri="{FF2B5EF4-FFF2-40B4-BE49-F238E27FC236}">
              <a16:creationId xmlns:a16="http://schemas.microsoft.com/office/drawing/2014/main" id="{6226B50B-EF4C-4520-A658-095829E3F947}"/>
            </a:ext>
          </a:extLst>
        </xdr:cNvPr>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550" name="n_3aveValue【認定こども園・幼稚園・保育所】&#10;有形固定資産減価償却率">
          <a:extLst>
            <a:ext uri="{FF2B5EF4-FFF2-40B4-BE49-F238E27FC236}">
              <a16:creationId xmlns:a16="http://schemas.microsoft.com/office/drawing/2014/main" id="{A6BE5AAA-8319-4ACB-B442-2271A9DD868B}"/>
            </a:ext>
          </a:extLst>
        </xdr:cNvPr>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551" name="n_4aveValue【認定こども園・幼稚園・保育所】&#10;有形固定資産減価償却率">
          <a:extLst>
            <a:ext uri="{FF2B5EF4-FFF2-40B4-BE49-F238E27FC236}">
              <a16:creationId xmlns:a16="http://schemas.microsoft.com/office/drawing/2014/main" id="{5C8A9229-F0B3-48F7-8EEF-03652E2596CF}"/>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139354</xdr:rowOff>
    </xdr:from>
    <xdr:ext cx="405111" cy="259045"/>
    <xdr:sp macro="" textlink="">
      <xdr:nvSpPr>
        <xdr:cNvPr id="552" name="n_1mainValue【認定こども園・幼稚園・保育所】&#10;有形固定資産減価償却率">
          <a:extLst>
            <a:ext uri="{FF2B5EF4-FFF2-40B4-BE49-F238E27FC236}">
              <a16:creationId xmlns:a16="http://schemas.microsoft.com/office/drawing/2014/main" id="{6A9FAF1B-0972-49A5-AC5B-FB38717F0516}"/>
            </a:ext>
          </a:extLst>
        </xdr:cNvPr>
        <xdr:cNvSpPr txBox="1"/>
      </xdr:nvSpPr>
      <xdr:spPr>
        <a:xfrm>
          <a:off x="15266044" y="716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124658</xdr:rowOff>
    </xdr:from>
    <xdr:ext cx="405111" cy="259045"/>
    <xdr:sp macro="" textlink="">
      <xdr:nvSpPr>
        <xdr:cNvPr id="553" name="n_2mainValue【認定こども園・幼稚園・保育所】&#10;有形固定資産減価償却率">
          <a:extLst>
            <a:ext uri="{FF2B5EF4-FFF2-40B4-BE49-F238E27FC236}">
              <a16:creationId xmlns:a16="http://schemas.microsoft.com/office/drawing/2014/main" id="{410DDA6D-A931-4F05-BA20-DD52953656FA}"/>
            </a:ext>
          </a:extLst>
        </xdr:cNvPr>
        <xdr:cNvSpPr txBox="1"/>
      </xdr:nvSpPr>
      <xdr:spPr>
        <a:xfrm>
          <a:off x="14389744" y="715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109962</xdr:rowOff>
    </xdr:from>
    <xdr:ext cx="405111" cy="259045"/>
    <xdr:sp macro="" textlink="">
      <xdr:nvSpPr>
        <xdr:cNvPr id="554" name="n_3mainValue【認定こども園・幼稚園・保育所】&#10;有形固定資産減価償却率">
          <a:extLst>
            <a:ext uri="{FF2B5EF4-FFF2-40B4-BE49-F238E27FC236}">
              <a16:creationId xmlns:a16="http://schemas.microsoft.com/office/drawing/2014/main" id="{EA587962-4A3C-4179-9FE6-B975C8303F6F}"/>
            </a:ext>
          </a:extLst>
        </xdr:cNvPr>
        <xdr:cNvSpPr txBox="1"/>
      </xdr:nvSpPr>
      <xdr:spPr>
        <a:xfrm>
          <a:off x="13500744" y="713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90368</xdr:rowOff>
    </xdr:from>
    <xdr:ext cx="405111" cy="259045"/>
    <xdr:sp macro="" textlink="">
      <xdr:nvSpPr>
        <xdr:cNvPr id="555" name="n_4mainValue【認定こども園・幼稚園・保育所】&#10;有形固定資産減価償却率">
          <a:extLst>
            <a:ext uri="{FF2B5EF4-FFF2-40B4-BE49-F238E27FC236}">
              <a16:creationId xmlns:a16="http://schemas.microsoft.com/office/drawing/2014/main" id="{DFE35DB1-EA74-4E2E-A8A0-2E8305A9F19E}"/>
            </a:ext>
          </a:extLst>
        </xdr:cNvPr>
        <xdr:cNvSpPr txBox="1"/>
      </xdr:nvSpPr>
      <xdr:spPr>
        <a:xfrm>
          <a:off x="12611744" y="711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a:extLst>
            <a:ext uri="{FF2B5EF4-FFF2-40B4-BE49-F238E27FC236}">
              <a16:creationId xmlns:a16="http://schemas.microsoft.com/office/drawing/2014/main" id="{9E837E66-B14F-41AF-AE83-755C971BF0A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a:extLst>
            <a:ext uri="{FF2B5EF4-FFF2-40B4-BE49-F238E27FC236}">
              <a16:creationId xmlns:a16="http://schemas.microsoft.com/office/drawing/2014/main" id="{6774CDCB-95DC-42A3-A7A9-2B221032B21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a:extLst>
            <a:ext uri="{FF2B5EF4-FFF2-40B4-BE49-F238E27FC236}">
              <a16:creationId xmlns:a16="http://schemas.microsoft.com/office/drawing/2014/main" id="{4D9AFB3A-4904-4478-8BF1-6B6C0E53123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a:extLst>
            <a:ext uri="{FF2B5EF4-FFF2-40B4-BE49-F238E27FC236}">
              <a16:creationId xmlns:a16="http://schemas.microsoft.com/office/drawing/2014/main" id="{94549A8F-1A70-4801-963E-722B3A2444F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a:extLst>
            <a:ext uri="{FF2B5EF4-FFF2-40B4-BE49-F238E27FC236}">
              <a16:creationId xmlns:a16="http://schemas.microsoft.com/office/drawing/2014/main" id="{ED7C47C8-45A7-433F-A990-ED6525A5D1E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a:extLst>
            <a:ext uri="{FF2B5EF4-FFF2-40B4-BE49-F238E27FC236}">
              <a16:creationId xmlns:a16="http://schemas.microsoft.com/office/drawing/2014/main" id="{DCB87F52-62CC-4F73-8A3D-3D9452E40B5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a:extLst>
            <a:ext uri="{FF2B5EF4-FFF2-40B4-BE49-F238E27FC236}">
              <a16:creationId xmlns:a16="http://schemas.microsoft.com/office/drawing/2014/main" id="{31C0C0DE-F302-4799-8073-E1FDA57B0EF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a:extLst>
            <a:ext uri="{FF2B5EF4-FFF2-40B4-BE49-F238E27FC236}">
              <a16:creationId xmlns:a16="http://schemas.microsoft.com/office/drawing/2014/main" id="{8FBDA283-4B95-45FD-9384-67CC2E80553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a:extLst>
            <a:ext uri="{FF2B5EF4-FFF2-40B4-BE49-F238E27FC236}">
              <a16:creationId xmlns:a16="http://schemas.microsoft.com/office/drawing/2014/main" id="{ECF795D5-6CC5-4643-BF69-5D23C8934B5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a:extLst>
            <a:ext uri="{FF2B5EF4-FFF2-40B4-BE49-F238E27FC236}">
              <a16:creationId xmlns:a16="http://schemas.microsoft.com/office/drawing/2014/main" id="{067A8667-A9A8-493D-9D38-E946413D645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a:extLst>
            <a:ext uri="{FF2B5EF4-FFF2-40B4-BE49-F238E27FC236}">
              <a16:creationId xmlns:a16="http://schemas.microsoft.com/office/drawing/2014/main" id="{97A3CB30-C499-44D9-A0E7-980EBE564AC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7" name="テキスト ボックス 566">
          <a:extLst>
            <a:ext uri="{FF2B5EF4-FFF2-40B4-BE49-F238E27FC236}">
              <a16:creationId xmlns:a16="http://schemas.microsoft.com/office/drawing/2014/main" id="{7D87EC0E-49C9-4FBE-8687-43D46B40097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a:extLst>
            <a:ext uri="{FF2B5EF4-FFF2-40B4-BE49-F238E27FC236}">
              <a16:creationId xmlns:a16="http://schemas.microsoft.com/office/drawing/2014/main" id="{0CD68BCC-21CE-470A-AB0E-71F396907A5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9" name="テキスト ボックス 568">
          <a:extLst>
            <a:ext uri="{FF2B5EF4-FFF2-40B4-BE49-F238E27FC236}">
              <a16:creationId xmlns:a16="http://schemas.microsoft.com/office/drawing/2014/main" id="{255FA185-6DF5-4149-8323-8CDD927A2902}"/>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a:extLst>
            <a:ext uri="{FF2B5EF4-FFF2-40B4-BE49-F238E27FC236}">
              <a16:creationId xmlns:a16="http://schemas.microsoft.com/office/drawing/2014/main" id="{4AED3AAF-D260-432F-B671-C25539BC094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1" name="テキスト ボックス 570">
          <a:extLst>
            <a:ext uri="{FF2B5EF4-FFF2-40B4-BE49-F238E27FC236}">
              <a16:creationId xmlns:a16="http://schemas.microsoft.com/office/drawing/2014/main" id="{5BD7268F-5CBC-44C0-B57B-A05E199E015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a:extLst>
            <a:ext uri="{FF2B5EF4-FFF2-40B4-BE49-F238E27FC236}">
              <a16:creationId xmlns:a16="http://schemas.microsoft.com/office/drawing/2014/main" id="{AC854BCE-F287-4B29-B18D-CBCBF1F1488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3" name="テキスト ボックス 572">
          <a:extLst>
            <a:ext uri="{FF2B5EF4-FFF2-40B4-BE49-F238E27FC236}">
              <a16:creationId xmlns:a16="http://schemas.microsoft.com/office/drawing/2014/main" id="{317C8AA6-C27F-4575-8A04-8522636133E1}"/>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DA7136D1-EFAA-4F9A-B0B3-D354BD88DDC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18FFA244-98EF-4100-916D-A771F686328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BBF68864-0B76-4942-9FB4-E328F8F66B0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577" name="直線コネクタ 576">
          <a:extLst>
            <a:ext uri="{FF2B5EF4-FFF2-40B4-BE49-F238E27FC236}">
              <a16:creationId xmlns:a16="http://schemas.microsoft.com/office/drawing/2014/main" id="{8420DFB8-27EC-4422-A04F-88D4B33CD337}"/>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B3A09A20-2FE3-456A-92CD-333C9ED7B9B4}"/>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579" name="直線コネクタ 578">
          <a:extLst>
            <a:ext uri="{FF2B5EF4-FFF2-40B4-BE49-F238E27FC236}">
              <a16:creationId xmlns:a16="http://schemas.microsoft.com/office/drawing/2014/main" id="{EF47273C-F7F3-4A85-B57D-A362F2714135}"/>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AF8678A0-402D-4358-A7FC-7A7AFFF0AF76}"/>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581" name="直線コネクタ 580">
          <a:extLst>
            <a:ext uri="{FF2B5EF4-FFF2-40B4-BE49-F238E27FC236}">
              <a16:creationId xmlns:a16="http://schemas.microsoft.com/office/drawing/2014/main" id="{23CE5084-248A-435D-8775-AE4DDFB828F4}"/>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C735455B-CD0C-477F-AA0B-617C27DFEDD6}"/>
            </a:ext>
          </a:extLst>
        </xdr:cNvPr>
        <xdr:cNvSpPr txBox="1"/>
      </xdr:nvSpPr>
      <xdr:spPr>
        <a:xfrm>
          <a:off x="22199600" y="653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583" name="フローチャート: 判断 582">
          <a:extLst>
            <a:ext uri="{FF2B5EF4-FFF2-40B4-BE49-F238E27FC236}">
              <a16:creationId xmlns:a16="http://schemas.microsoft.com/office/drawing/2014/main" id="{12532C20-EC5F-4B1C-92DE-98A44FD786DC}"/>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584" name="フローチャート: 判断 583">
          <a:extLst>
            <a:ext uri="{FF2B5EF4-FFF2-40B4-BE49-F238E27FC236}">
              <a16:creationId xmlns:a16="http://schemas.microsoft.com/office/drawing/2014/main" id="{5397FA27-16B4-4B6B-A51F-6009C7B6C193}"/>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585" name="フローチャート: 判断 584">
          <a:extLst>
            <a:ext uri="{FF2B5EF4-FFF2-40B4-BE49-F238E27FC236}">
              <a16:creationId xmlns:a16="http://schemas.microsoft.com/office/drawing/2014/main" id="{7A06EADE-CCA3-4114-9808-AAFB285EA309}"/>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586" name="フローチャート: 判断 585">
          <a:extLst>
            <a:ext uri="{FF2B5EF4-FFF2-40B4-BE49-F238E27FC236}">
              <a16:creationId xmlns:a16="http://schemas.microsoft.com/office/drawing/2014/main" id="{FB3ECF72-60D5-4330-9C86-091509EDB617}"/>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587" name="フローチャート: 判断 586">
          <a:extLst>
            <a:ext uri="{FF2B5EF4-FFF2-40B4-BE49-F238E27FC236}">
              <a16:creationId xmlns:a16="http://schemas.microsoft.com/office/drawing/2014/main" id="{A5CF4319-EFD6-4594-A119-5859AA9F00B2}"/>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AE9E568F-1BC4-4513-B5FE-43CC2C10E76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6EA57DDC-6526-4CA0-BCDC-1D892ED1EC3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D5BFD3E8-0AD9-4D29-A293-4E1B9C3BE4C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3F9A2BDB-6E1D-4A8A-B7C7-13423C9F457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2424B41F-2AE7-4F75-B505-356791D70AE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50546</xdr:rowOff>
    </xdr:from>
    <xdr:to>
      <xdr:col>116</xdr:col>
      <xdr:colOff>114300</xdr:colOff>
      <xdr:row>39</xdr:row>
      <xdr:rowOff>152146</xdr:rowOff>
    </xdr:to>
    <xdr:sp macro="" textlink="">
      <xdr:nvSpPr>
        <xdr:cNvPr id="593" name="楕円 592">
          <a:extLst>
            <a:ext uri="{FF2B5EF4-FFF2-40B4-BE49-F238E27FC236}">
              <a16:creationId xmlns:a16="http://schemas.microsoft.com/office/drawing/2014/main" id="{5FD3A34D-F3D4-46F1-A147-38DBD6069EF8}"/>
            </a:ext>
          </a:extLst>
        </xdr:cNvPr>
        <xdr:cNvSpPr/>
      </xdr:nvSpPr>
      <xdr:spPr>
        <a:xfrm>
          <a:off x="221107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28973</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C28BC239-58E4-43E4-99A0-50F1CB971495}"/>
            </a:ext>
          </a:extLst>
        </xdr:cNvPr>
        <xdr:cNvSpPr txBox="1"/>
      </xdr:nvSpPr>
      <xdr:spPr>
        <a:xfrm>
          <a:off x="22199600" y="671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57862</xdr:rowOff>
    </xdr:from>
    <xdr:to>
      <xdr:col>112</xdr:col>
      <xdr:colOff>38100</xdr:colOff>
      <xdr:row>39</xdr:row>
      <xdr:rowOff>159462</xdr:rowOff>
    </xdr:to>
    <xdr:sp macro="" textlink="">
      <xdr:nvSpPr>
        <xdr:cNvPr id="595" name="楕円 594">
          <a:extLst>
            <a:ext uri="{FF2B5EF4-FFF2-40B4-BE49-F238E27FC236}">
              <a16:creationId xmlns:a16="http://schemas.microsoft.com/office/drawing/2014/main" id="{0A0A2AEE-CFD1-4266-8D78-3AC87E9E80F8}"/>
            </a:ext>
          </a:extLst>
        </xdr:cNvPr>
        <xdr:cNvSpPr/>
      </xdr:nvSpPr>
      <xdr:spPr>
        <a:xfrm>
          <a:off x="21272500" y="67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101346</xdr:rowOff>
    </xdr:from>
    <xdr:to>
      <xdr:col>116</xdr:col>
      <xdr:colOff>63500</xdr:colOff>
      <xdr:row>39</xdr:row>
      <xdr:rowOff>108662</xdr:rowOff>
    </xdr:to>
    <xdr:cxnSp macro="">
      <xdr:nvCxnSpPr>
        <xdr:cNvPr id="596" name="直線コネクタ 595">
          <a:extLst>
            <a:ext uri="{FF2B5EF4-FFF2-40B4-BE49-F238E27FC236}">
              <a16:creationId xmlns:a16="http://schemas.microsoft.com/office/drawing/2014/main" id="{A5F7C908-90E0-4291-A3AB-3FFF102CD16D}"/>
            </a:ext>
          </a:extLst>
        </xdr:cNvPr>
        <xdr:cNvCxnSpPr/>
      </xdr:nvCxnSpPr>
      <xdr:spPr>
        <a:xfrm flipV="1">
          <a:off x="21323300" y="6787896"/>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65177</xdr:rowOff>
    </xdr:from>
    <xdr:to>
      <xdr:col>107</xdr:col>
      <xdr:colOff>101600</xdr:colOff>
      <xdr:row>39</xdr:row>
      <xdr:rowOff>166777</xdr:rowOff>
    </xdr:to>
    <xdr:sp macro="" textlink="">
      <xdr:nvSpPr>
        <xdr:cNvPr id="597" name="楕円 596">
          <a:extLst>
            <a:ext uri="{FF2B5EF4-FFF2-40B4-BE49-F238E27FC236}">
              <a16:creationId xmlns:a16="http://schemas.microsoft.com/office/drawing/2014/main" id="{0FEB9E0D-8BA3-43D0-AEF8-BA552E3C42F7}"/>
            </a:ext>
          </a:extLst>
        </xdr:cNvPr>
        <xdr:cNvSpPr/>
      </xdr:nvSpPr>
      <xdr:spPr>
        <a:xfrm>
          <a:off x="20383500" y="675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108662</xdr:rowOff>
    </xdr:from>
    <xdr:to>
      <xdr:col>111</xdr:col>
      <xdr:colOff>177800</xdr:colOff>
      <xdr:row>39</xdr:row>
      <xdr:rowOff>115977</xdr:rowOff>
    </xdr:to>
    <xdr:cxnSp macro="">
      <xdr:nvCxnSpPr>
        <xdr:cNvPr id="598" name="直線コネクタ 597">
          <a:extLst>
            <a:ext uri="{FF2B5EF4-FFF2-40B4-BE49-F238E27FC236}">
              <a16:creationId xmlns:a16="http://schemas.microsoft.com/office/drawing/2014/main" id="{45A6D366-A310-4132-BC98-12484A68F25F}"/>
            </a:ext>
          </a:extLst>
        </xdr:cNvPr>
        <xdr:cNvCxnSpPr/>
      </xdr:nvCxnSpPr>
      <xdr:spPr>
        <a:xfrm flipV="1">
          <a:off x="20434300" y="6795212"/>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87122</xdr:rowOff>
    </xdr:from>
    <xdr:to>
      <xdr:col>102</xdr:col>
      <xdr:colOff>165100</xdr:colOff>
      <xdr:row>40</xdr:row>
      <xdr:rowOff>17272</xdr:rowOff>
    </xdr:to>
    <xdr:sp macro="" textlink="">
      <xdr:nvSpPr>
        <xdr:cNvPr id="599" name="楕円 598">
          <a:extLst>
            <a:ext uri="{FF2B5EF4-FFF2-40B4-BE49-F238E27FC236}">
              <a16:creationId xmlns:a16="http://schemas.microsoft.com/office/drawing/2014/main" id="{391E23D9-A27B-4B58-B9B6-A2393ECCABCC}"/>
            </a:ext>
          </a:extLst>
        </xdr:cNvPr>
        <xdr:cNvSpPr/>
      </xdr:nvSpPr>
      <xdr:spPr>
        <a:xfrm>
          <a:off x="19494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115977</xdr:rowOff>
    </xdr:from>
    <xdr:to>
      <xdr:col>107</xdr:col>
      <xdr:colOff>50800</xdr:colOff>
      <xdr:row>39</xdr:row>
      <xdr:rowOff>137922</xdr:rowOff>
    </xdr:to>
    <xdr:cxnSp macro="">
      <xdr:nvCxnSpPr>
        <xdr:cNvPr id="600" name="直線コネクタ 599">
          <a:extLst>
            <a:ext uri="{FF2B5EF4-FFF2-40B4-BE49-F238E27FC236}">
              <a16:creationId xmlns:a16="http://schemas.microsoft.com/office/drawing/2014/main" id="{12BA02F4-CF0A-4F6F-A4B3-F3AA2C9CEAF2}"/>
            </a:ext>
          </a:extLst>
        </xdr:cNvPr>
        <xdr:cNvCxnSpPr/>
      </xdr:nvCxnSpPr>
      <xdr:spPr>
        <a:xfrm flipV="1">
          <a:off x="19545300" y="6802527"/>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93523</xdr:rowOff>
    </xdr:from>
    <xdr:to>
      <xdr:col>98</xdr:col>
      <xdr:colOff>38100</xdr:colOff>
      <xdr:row>40</xdr:row>
      <xdr:rowOff>23673</xdr:rowOff>
    </xdr:to>
    <xdr:sp macro="" textlink="">
      <xdr:nvSpPr>
        <xdr:cNvPr id="601" name="楕円 600">
          <a:extLst>
            <a:ext uri="{FF2B5EF4-FFF2-40B4-BE49-F238E27FC236}">
              <a16:creationId xmlns:a16="http://schemas.microsoft.com/office/drawing/2014/main" id="{97F80091-5C7B-4230-A581-A61D4FA5959E}"/>
            </a:ext>
          </a:extLst>
        </xdr:cNvPr>
        <xdr:cNvSpPr/>
      </xdr:nvSpPr>
      <xdr:spPr>
        <a:xfrm>
          <a:off x="18605500" y="67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137922</xdr:rowOff>
    </xdr:from>
    <xdr:to>
      <xdr:col>102</xdr:col>
      <xdr:colOff>114300</xdr:colOff>
      <xdr:row>39</xdr:row>
      <xdr:rowOff>144323</xdr:rowOff>
    </xdr:to>
    <xdr:cxnSp macro="">
      <xdr:nvCxnSpPr>
        <xdr:cNvPr id="602" name="直線コネクタ 601">
          <a:extLst>
            <a:ext uri="{FF2B5EF4-FFF2-40B4-BE49-F238E27FC236}">
              <a16:creationId xmlns:a16="http://schemas.microsoft.com/office/drawing/2014/main" id="{9CE11C3F-A5A1-45AF-8548-0541F33242E3}"/>
            </a:ext>
          </a:extLst>
        </xdr:cNvPr>
        <xdr:cNvCxnSpPr/>
      </xdr:nvCxnSpPr>
      <xdr:spPr>
        <a:xfrm flipV="1">
          <a:off x="18656300" y="6824472"/>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8BC582B2-AF00-4953-9461-6D3B4F5ED236}"/>
            </a:ext>
          </a:extLst>
        </xdr:cNvPr>
        <xdr:cNvSpPr txBox="1"/>
      </xdr:nvSpPr>
      <xdr:spPr>
        <a:xfrm>
          <a:off x="21075727" y="64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557D3C94-5924-4DD7-A28A-F73C2BFD28DA}"/>
            </a:ext>
          </a:extLst>
        </xdr:cNvPr>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68132164-EE68-4E50-86B1-C60B72CA42AA}"/>
            </a:ext>
          </a:extLst>
        </xdr:cNvPr>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C1A1D75E-ED8B-430D-B204-F83D751182AD}"/>
            </a:ext>
          </a:extLst>
        </xdr:cNvPr>
        <xdr:cNvSpPr txBox="1"/>
      </xdr:nvSpPr>
      <xdr:spPr>
        <a:xfrm>
          <a:off x="18421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150589</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338FDAFA-6795-4E17-8602-4DF7DC57A291}"/>
            </a:ext>
          </a:extLst>
        </xdr:cNvPr>
        <xdr:cNvSpPr txBox="1"/>
      </xdr:nvSpPr>
      <xdr:spPr>
        <a:xfrm>
          <a:off x="21075727" y="683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157904</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BADA62D2-3B48-4EF9-9AD0-91681D9340C3}"/>
            </a:ext>
          </a:extLst>
        </xdr:cNvPr>
        <xdr:cNvSpPr txBox="1"/>
      </xdr:nvSpPr>
      <xdr:spPr>
        <a:xfrm>
          <a:off x="20199427" y="684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8399</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FB434E71-E9A0-41F7-8448-6FB902A2F7BD}"/>
            </a:ext>
          </a:extLst>
        </xdr:cNvPr>
        <xdr:cNvSpPr txBox="1"/>
      </xdr:nvSpPr>
      <xdr:spPr>
        <a:xfrm>
          <a:off x="19310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14800</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070CF50E-094D-41FA-A36D-69E4DE26F386}"/>
            </a:ext>
          </a:extLst>
        </xdr:cNvPr>
        <xdr:cNvSpPr txBox="1"/>
      </xdr:nvSpPr>
      <xdr:spPr>
        <a:xfrm>
          <a:off x="18421427" y="687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8C83879F-193D-4461-A475-C99C96BFD14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31A9BA3A-6750-4072-943A-E0A4490AE29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4F4B166F-F6BD-4C3F-97BF-10CF7BB53F4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7A010D86-54C4-4A9F-A079-F2B1E7646FB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BA0F616E-5A73-4136-BC04-3448C7E0275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87A17FEF-FABC-4781-B461-56A1C427EDB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7B23C58A-139F-4C29-9979-FB369B67412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4759FA9-E85F-42DC-BBB5-6383CBF5AC9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210E4CC4-CCD1-40E3-9B2E-C73E56C5016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8D2D6D68-7D15-43F8-A5D9-BC1FBD165F9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3E44829D-023B-4478-BAB9-54A6BC53A82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D885DE5C-C590-4413-8476-C067986AB68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A3F32F26-0A2C-48A7-A611-1D1825FAB304}"/>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B1843468-0698-4B17-A4A5-94818D36520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83264890-DD55-44EF-AF22-2042D12EB2A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EF7A44EC-5C42-454C-959B-2D16DD9EAED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E1C7363A-E3CB-4A04-B835-73457DE63F0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11B89503-1D3E-4804-B945-042402602A7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5DF37E7B-EAFE-4E49-BD72-9AE0DB730EF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864881DA-0A6C-431E-9274-C0231586C5B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D36835A4-9780-4D5A-8EE1-A1BD5049A43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FF3973D7-C0B3-4B9E-9134-25AB16B00E0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83A776B1-FB21-4222-AF22-B06F4211ED2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09FEC91F-F28E-41F6-A695-82A5413D184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a:extLst>
            <a:ext uri="{FF2B5EF4-FFF2-40B4-BE49-F238E27FC236}">
              <a16:creationId xmlns:a16="http://schemas.microsoft.com/office/drawing/2014/main" id="{3A65A747-4D71-4AB8-95AB-9BA7EC5A9C7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636" name="直線コネクタ 635">
          <a:extLst>
            <a:ext uri="{FF2B5EF4-FFF2-40B4-BE49-F238E27FC236}">
              <a16:creationId xmlns:a16="http://schemas.microsoft.com/office/drawing/2014/main" id="{2AC56B2F-2D83-480B-A2AD-7C1979857DDC}"/>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637" name="【学校施設】&#10;有形固定資産減価償却率最小値テキスト">
          <a:extLst>
            <a:ext uri="{FF2B5EF4-FFF2-40B4-BE49-F238E27FC236}">
              <a16:creationId xmlns:a16="http://schemas.microsoft.com/office/drawing/2014/main" id="{1B315766-9B20-47D1-822A-A35181C7ECC9}"/>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638" name="直線コネクタ 637">
          <a:extLst>
            <a:ext uri="{FF2B5EF4-FFF2-40B4-BE49-F238E27FC236}">
              <a16:creationId xmlns:a16="http://schemas.microsoft.com/office/drawing/2014/main" id="{E275804F-8536-48CD-AE15-52CCCB33DBFA}"/>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9" name="【学校施設】&#10;有形固定資産減価償却率最大値テキスト">
          <a:extLst>
            <a:ext uri="{FF2B5EF4-FFF2-40B4-BE49-F238E27FC236}">
              <a16:creationId xmlns:a16="http://schemas.microsoft.com/office/drawing/2014/main" id="{CBF91052-3F6E-4222-9FDE-EA265FFC4ADB}"/>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40" name="直線コネクタ 639">
          <a:extLst>
            <a:ext uri="{FF2B5EF4-FFF2-40B4-BE49-F238E27FC236}">
              <a16:creationId xmlns:a16="http://schemas.microsoft.com/office/drawing/2014/main" id="{EAC5A9EF-36FD-467B-81D6-354A6801C3A8}"/>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156227</xdr:rowOff>
    </xdr:from>
    <xdr:ext cx="405111" cy="259045"/>
    <xdr:sp macro="" textlink="">
      <xdr:nvSpPr>
        <xdr:cNvPr id="641" name="【学校施設】&#10;有形固定資産減価償却率平均値テキスト">
          <a:extLst>
            <a:ext uri="{FF2B5EF4-FFF2-40B4-BE49-F238E27FC236}">
              <a16:creationId xmlns:a16="http://schemas.microsoft.com/office/drawing/2014/main" id="{DCB62C3B-4AF5-48E1-9BA4-44A0679F9C5B}"/>
            </a:ext>
          </a:extLst>
        </xdr:cNvPr>
        <xdr:cNvSpPr txBox="1"/>
      </xdr:nvSpPr>
      <xdr:spPr>
        <a:xfrm>
          <a:off x="16357600" y="1044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642" name="フローチャート: 判断 641">
          <a:extLst>
            <a:ext uri="{FF2B5EF4-FFF2-40B4-BE49-F238E27FC236}">
              <a16:creationId xmlns:a16="http://schemas.microsoft.com/office/drawing/2014/main" id="{30959E23-FF3D-4F8B-9416-3E695019C47C}"/>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643" name="フローチャート: 判断 642">
          <a:extLst>
            <a:ext uri="{FF2B5EF4-FFF2-40B4-BE49-F238E27FC236}">
              <a16:creationId xmlns:a16="http://schemas.microsoft.com/office/drawing/2014/main" id="{1A64B805-B108-44B1-9594-A1B34FE36379}"/>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644" name="フローチャート: 判断 643">
          <a:extLst>
            <a:ext uri="{FF2B5EF4-FFF2-40B4-BE49-F238E27FC236}">
              <a16:creationId xmlns:a16="http://schemas.microsoft.com/office/drawing/2014/main" id="{041F1BDF-FD06-44D0-8CBB-37D95D63A608}"/>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645" name="フローチャート: 判断 644">
          <a:extLst>
            <a:ext uri="{FF2B5EF4-FFF2-40B4-BE49-F238E27FC236}">
              <a16:creationId xmlns:a16="http://schemas.microsoft.com/office/drawing/2014/main" id="{6448A93A-FE87-4D14-83AA-B0D4B6F3925E}"/>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646" name="フローチャート: 判断 645">
          <a:extLst>
            <a:ext uri="{FF2B5EF4-FFF2-40B4-BE49-F238E27FC236}">
              <a16:creationId xmlns:a16="http://schemas.microsoft.com/office/drawing/2014/main" id="{81AB8E36-7F6D-41A4-B9D2-F81BE859562C}"/>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57C708FC-AF8F-4470-81B3-3826F6FAF06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96890E79-CD3B-4E50-AFB8-017F330E6CE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BC24196F-8163-47E2-BB7F-C703D385504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DB78B2B8-EBD9-4ED2-A27C-C4E3DE56CAE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3AE52F2C-E03B-4D0F-8669-05523F4AE44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xdr:rowOff>
    </xdr:from>
    <xdr:to>
      <xdr:col>85</xdr:col>
      <xdr:colOff>177800</xdr:colOff>
      <xdr:row>60</xdr:row>
      <xdr:rowOff>106317</xdr:rowOff>
    </xdr:to>
    <xdr:sp macro="" textlink="">
      <xdr:nvSpPr>
        <xdr:cNvPr id="652" name="楕円 651">
          <a:extLst>
            <a:ext uri="{FF2B5EF4-FFF2-40B4-BE49-F238E27FC236}">
              <a16:creationId xmlns:a16="http://schemas.microsoft.com/office/drawing/2014/main" id="{8B5942A1-8E3E-4952-ACA0-7ABC29071894}"/>
            </a:ext>
          </a:extLst>
        </xdr:cNvPr>
        <xdr:cNvSpPr/>
      </xdr:nvSpPr>
      <xdr:spPr>
        <a:xfrm>
          <a:off x="162687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27594</xdr:rowOff>
    </xdr:from>
    <xdr:ext cx="405111" cy="259045"/>
    <xdr:sp macro="" textlink="">
      <xdr:nvSpPr>
        <xdr:cNvPr id="653" name="【学校施設】&#10;有形固定資産減価償却率該当値テキスト">
          <a:extLst>
            <a:ext uri="{FF2B5EF4-FFF2-40B4-BE49-F238E27FC236}">
              <a16:creationId xmlns:a16="http://schemas.microsoft.com/office/drawing/2014/main" id="{663D21B4-8B54-4B11-9A3D-9810223AF94A}"/>
            </a:ext>
          </a:extLst>
        </xdr:cNvPr>
        <xdr:cNvSpPr txBox="1"/>
      </xdr:nvSpPr>
      <xdr:spPr>
        <a:xfrm>
          <a:off x="16357600" y="1014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143510</xdr:rowOff>
    </xdr:from>
    <xdr:to>
      <xdr:col>81</xdr:col>
      <xdr:colOff>101600</xdr:colOff>
      <xdr:row>60</xdr:row>
      <xdr:rowOff>73660</xdr:rowOff>
    </xdr:to>
    <xdr:sp macro="" textlink="">
      <xdr:nvSpPr>
        <xdr:cNvPr id="654" name="楕円 653">
          <a:extLst>
            <a:ext uri="{FF2B5EF4-FFF2-40B4-BE49-F238E27FC236}">
              <a16:creationId xmlns:a16="http://schemas.microsoft.com/office/drawing/2014/main" id="{324BD0CD-7F70-43CA-8200-BC17BAE15900}"/>
            </a:ext>
          </a:extLst>
        </xdr:cNvPr>
        <xdr:cNvSpPr/>
      </xdr:nvSpPr>
      <xdr:spPr>
        <a:xfrm>
          <a:off x="15430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22860</xdr:rowOff>
    </xdr:from>
    <xdr:to>
      <xdr:col>85</xdr:col>
      <xdr:colOff>127000</xdr:colOff>
      <xdr:row>60</xdr:row>
      <xdr:rowOff>55517</xdr:rowOff>
    </xdr:to>
    <xdr:cxnSp macro="">
      <xdr:nvCxnSpPr>
        <xdr:cNvPr id="655" name="直線コネクタ 654">
          <a:extLst>
            <a:ext uri="{FF2B5EF4-FFF2-40B4-BE49-F238E27FC236}">
              <a16:creationId xmlns:a16="http://schemas.microsoft.com/office/drawing/2014/main" id="{93C3ED2C-CF15-4844-B0A7-EB7F1D127A81}"/>
            </a:ext>
          </a:extLst>
        </xdr:cNvPr>
        <xdr:cNvCxnSpPr/>
      </xdr:nvCxnSpPr>
      <xdr:spPr>
        <a:xfrm>
          <a:off x="15481300" y="1030986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132080</xdr:rowOff>
    </xdr:from>
    <xdr:to>
      <xdr:col>76</xdr:col>
      <xdr:colOff>165100</xdr:colOff>
      <xdr:row>60</xdr:row>
      <xdr:rowOff>62230</xdr:rowOff>
    </xdr:to>
    <xdr:sp macro="" textlink="">
      <xdr:nvSpPr>
        <xdr:cNvPr id="656" name="楕円 655">
          <a:extLst>
            <a:ext uri="{FF2B5EF4-FFF2-40B4-BE49-F238E27FC236}">
              <a16:creationId xmlns:a16="http://schemas.microsoft.com/office/drawing/2014/main" id="{464AEA54-ECEE-4BF2-B271-6A99457984B5}"/>
            </a:ext>
          </a:extLst>
        </xdr:cNvPr>
        <xdr:cNvSpPr/>
      </xdr:nvSpPr>
      <xdr:spPr>
        <a:xfrm>
          <a:off x="14541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xdr:rowOff>
    </xdr:from>
    <xdr:to>
      <xdr:col>81</xdr:col>
      <xdr:colOff>50800</xdr:colOff>
      <xdr:row>60</xdr:row>
      <xdr:rowOff>22860</xdr:rowOff>
    </xdr:to>
    <xdr:cxnSp macro="">
      <xdr:nvCxnSpPr>
        <xdr:cNvPr id="657" name="直線コネクタ 656">
          <a:extLst>
            <a:ext uri="{FF2B5EF4-FFF2-40B4-BE49-F238E27FC236}">
              <a16:creationId xmlns:a16="http://schemas.microsoft.com/office/drawing/2014/main" id="{8961BFC1-1B74-4B97-94F1-C268971B528D}"/>
            </a:ext>
          </a:extLst>
        </xdr:cNvPr>
        <xdr:cNvCxnSpPr/>
      </xdr:nvCxnSpPr>
      <xdr:spPr>
        <a:xfrm>
          <a:off x="14592300" y="102984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102688</xdr:rowOff>
    </xdr:from>
    <xdr:to>
      <xdr:col>72</xdr:col>
      <xdr:colOff>38100</xdr:colOff>
      <xdr:row>60</xdr:row>
      <xdr:rowOff>32838</xdr:rowOff>
    </xdr:to>
    <xdr:sp macro="" textlink="">
      <xdr:nvSpPr>
        <xdr:cNvPr id="658" name="楕円 657">
          <a:extLst>
            <a:ext uri="{FF2B5EF4-FFF2-40B4-BE49-F238E27FC236}">
              <a16:creationId xmlns:a16="http://schemas.microsoft.com/office/drawing/2014/main" id="{B1BADB66-1668-4FEE-A653-154FED6EF72D}"/>
            </a:ext>
          </a:extLst>
        </xdr:cNvPr>
        <xdr:cNvSpPr/>
      </xdr:nvSpPr>
      <xdr:spPr>
        <a:xfrm>
          <a:off x="13652500" y="1021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153488</xdr:rowOff>
    </xdr:from>
    <xdr:to>
      <xdr:col>76</xdr:col>
      <xdr:colOff>114300</xdr:colOff>
      <xdr:row>60</xdr:row>
      <xdr:rowOff>11430</xdr:rowOff>
    </xdr:to>
    <xdr:cxnSp macro="">
      <xdr:nvCxnSpPr>
        <xdr:cNvPr id="659" name="直線コネクタ 658">
          <a:extLst>
            <a:ext uri="{FF2B5EF4-FFF2-40B4-BE49-F238E27FC236}">
              <a16:creationId xmlns:a16="http://schemas.microsoft.com/office/drawing/2014/main" id="{0921C1EB-FBB7-4899-AAA0-74726D71557F}"/>
            </a:ext>
          </a:extLst>
        </xdr:cNvPr>
        <xdr:cNvCxnSpPr/>
      </xdr:nvCxnSpPr>
      <xdr:spPr>
        <a:xfrm>
          <a:off x="13703300" y="1026903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87993</xdr:rowOff>
    </xdr:from>
    <xdr:to>
      <xdr:col>67</xdr:col>
      <xdr:colOff>101600</xdr:colOff>
      <xdr:row>60</xdr:row>
      <xdr:rowOff>18143</xdr:rowOff>
    </xdr:to>
    <xdr:sp macro="" textlink="">
      <xdr:nvSpPr>
        <xdr:cNvPr id="660" name="楕円 659">
          <a:extLst>
            <a:ext uri="{FF2B5EF4-FFF2-40B4-BE49-F238E27FC236}">
              <a16:creationId xmlns:a16="http://schemas.microsoft.com/office/drawing/2014/main" id="{FDE1463B-3E80-4C44-BBF3-2429D9E23AF9}"/>
            </a:ext>
          </a:extLst>
        </xdr:cNvPr>
        <xdr:cNvSpPr/>
      </xdr:nvSpPr>
      <xdr:spPr>
        <a:xfrm>
          <a:off x="12763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138793</xdr:rowOff>
    </xdr:from>
    <xdr:to>
      <xdr:col>71</xdr:col>
      <xdr:colOff>177800</xdr:colOff>
      <xdr:row>59</xdr:row>
      <xdr:rowOff>153488</xdr:rowOff>
    </xdr:to>
    <xdr:cxnSp macro="">
      <xdr:nvCxnSpPr>
        <xdr:cNvPr id="661" name="直線コネクタ 660">
          <a:extLst>
            <a:ext uri="{FF2B5EF4-FFF2-40B4-BE49-F238E27FC236}">
              <a16:creationId xmlns:a16="http://schemas.microsoft.com/office/drawing/2014/main" id="{C6DA970F-ED5A-4576-BC82-280EF825A368}"/>
            </a:ext>
          </a:extLst>
        </xdr:cNvPr>
        <xdr:cNvCxnSpPr/>
      </xdr:nvCxnSpPr>
      <xdr:spPr>
        <a:xfrm>
          <a:off x="12814300" y="1025434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94178</xdr:rowOff>
    </xdr:from>
    <xdr:ext cx="405111" cy="259045"/>
    <xdr:sp macro="" textlink="">
      <xdr:nvSpPr>
        <xdr:cNvPr id="662" name="n_1aveValue【学校施設】&#10;有形固定資産減価償却率">
          <a:extLst>
            <a:ext uri="{FF2B5EF4-FFF2-40B4-BE49-F238E27FC236}">
              <a16:creationId xmlns:a16="http://schemas.microsoft.com/office/drawing/2014/main" id="{DBCA38E1-007B-434E-9EBB-0A2575612C55}"/>
            </a:ext>
          </a:extLst>
        </xdr:cNvPr>
        <xdr:cNvSpPr txBox="1"/>
      </xdr:nvSpPr>
      <xdr:spPr>
        <a:xfrm>
          <a:off x="15266044"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663" name="n_2aveValue【学校施設】&#10;有形固定資産減価償却率">
          <a:extLst>
            <a:ext uri="{FF2B5EF4-FFF2-40B4-BE49-F238E27FC236}">
              <a16:creationId xmlns:a16="http://schemas.microsoft.com/office/drawing/2014/main" id="{9D91FEE4-CBDB-4EEE-AAC6-2BC431294D81}"/>
            </a:ext>
          </a:extLst>
        </xdr:cNvPr>
        <xdr:cNvSpPr txBox="1"/>
      </xdr:nvSpPr>
      <xdr:spPr>
        <a:xfrm>
          <a:off x="14389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664" name="n_3aveValue【学校施設】&#10;有形固定資産減価償却率">
          <a:extLst>
            <a:ext uri="{FF2B5EF4-FFF2-40B4-BE49-F238E27FC236}">
              <a16:creationId xmlns:a16="http://schemas.microsoft.com/office/drawing/2014/main" id="{F1704511-F7FE-4869-8F3B-6282967DB396}"/>
            </a:ext>
          </a:extLst>
        </xdr:cNvPr>
        <xdr:cNvSpPr txBox="1"/>
      </xdr:nvSpPr>
      <xdr:spPr>
        <a:xfrm>
          <a:off x="13500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20700</xdr:rowOff>
    </xdr:from>
    <xdr:ext cx="405111" cy="259045"/>
    <xdr:sp macro="" textlink="">
      <xdr:nvSpPr>
        <xdr:cNvPr id="665" name="n_4aveValue【学校施設】&#10;有形固定資産減価償却率">
          <a:extLst>
            <a:ext uri="{FF2B5EF4-FFF2-40B4-BE49-F238E27FC236}">
              <a16:creationId xmlns:a16="http://schemas.microsoft.com/office/drawing/2014/main" id="{AB665F1A-079D-45E7-91DC-3589B152D910}"/>
            </a:ext>
          </a:extLst>
        </xdr:cNvPr>
        <xdr:cNvSpPr txBox="1"/>
      </xdr:nvSpPr>
      <xdr:spPr>
        <a:xfrm>
          <a:off x="12611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90187</xdr:rowOff>
    </xdr:from>
    <xdr:ext cx="405111" cy="259045"/>
    <xdr:sp macro="" textlink="">
      <xdr:nvSpPr>
        <xdr:cNvPr id="666" name="n_1mainValue【学校施設】&#10;有形固定資産減価償却率">
          <a:extLst>
            <a:ext uri="{FF2B5EF4-FFF2-40B4-BE49-F238E27FC236}">
              <a16:creationId xmlns:a16="http://schemas.microsoft.com/office/drawing/2014/main" id="{966BE1E4-847E-42AF-AEBC-DFAC17341097}"/>
            </a:ext>
          </a:extLst>
        </xdr:cNvPr>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667" name="n_2mainValue【学校施設】&#10;有形固定資産減価償却率">
          <a:extLst>
            <a:ext uri="{FF2B5EF4-FFF2-40B4-BE49-F238E27FC236}">
              <a16:creationId xmlns:a16="http://schemas.microsoft.com/office/drawing/2014/main" id="{2F8D6740-CAE4-4B33-A881-7821A0F12BF3}"/>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49365</xdr:rowOff>
    </xdr:from>
    <xdr:ext cx="405111" cy="259045"/>
    <xdr:sp macro="" textlink="">
      <xdr:nvSpPr>
        <xdr:cNvPr id="668" name="n_3mainValue【学校施設】&#10;有形固定資産減価償却率">
          <a:extLst>
            <a:ext uri="{FF2B5EF4-FFF2-40B4-BE49-F238E27FC236}">
              <a16:creationId xmlns:a16="http://schemas.microsoft.com/office/drawing/2014/main" id="{BEFA2534-1ED8-44E5-AD26-61BB45EC8A3A}"/>
            </a:ext>
          </a:extLst>
        </xdr:cNvPr>
        <xdr:cNvSpPr txBox="1"/>
      </xdr:nvSpPr>
      <xdr:spPr>
        <a:xfrm>
          <a:off x="13500744" y="999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34670</xdr:rowOff>
    </xdr:from>
    <xdr:ext cx="405111" cy="259045"/>
    <xdr:sp macro="" textlink="">
      <xdr:nvSpPr>
        <xdr:cNvPr id="669" name="n_4mainValue【学校施設】&#10;有形固定資産減価償却率">
          <a:extLst>
            <a:ext uri="{FF2B5EF4-FFF2-40B4-BE49-F238E27FC236}">
              <a16:creationId xmlns:a16="http://schemas.microsoft.com/office/drawing/2014/main" id="{D539176C-A1CB-4ACA-BB15-972BE1EAB502}"/>
            </a:ext>
          </a:extLst>
        </xdr:cNvPr>
        <xdr:cNvSpPr txBox="1"/>
      </xdr:nvSpPr>
      <xdr:spPr>
        <a:xfrm>
          <a:off x="12611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8D0CE032-2FF3-4EB0-A017-B870B12FFBC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6D204092-6773-4354-B469-6AB7D69DE5C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096B4874-C45F-40FB-BD27-EC651DB7935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C2B6A6FE-E0A9-4DCB-96F7-BEBD99F12BE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E6FBF47A-26E2-4995-90FC-2F07E38BFDA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F30049C1-522C-42E9-B0AB-98181394659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398F2F21-0769-496A-9DAA-660868E7FDA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4AF7D6E3-8154-4A5C-A455-39A53C11411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2D582D83-41F1-4580-8444-9E1376EC7EE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F96F4B86-399D-489C-96FB-1B3CCD45959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6EC07A66-6803-4BCA-B6DD-F49D1F19F65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E7671149-5B92-42C3-8D09-DFE4AD2E94E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8F3B2D0F-3360-426E-9B44-913B2D618B94}"/>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683" name="テキスト ボックス 682">
          <a:extLst>
            <a:ext uri="{FF2B5EF4-FFF2-40B4-BE49-F238E27FC236}">
              <a16:creationId xmlns:a16="http://schemas.microsoft.com/office/drawing/2014/main" id="{5E94BC3B-724D-45BF-A5E6-D7A8ACC307C0}"/>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0F081F03-1E57-4511-B287-EBA26375E87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685" name="テキスト ボックス 684">
          <a:extLst>
            <a:ext uri="{FF2B5EF4-FFF2-40B4-BE49-F238E27FC236}">
              <a16:creationId xmlns:a16="http://schemas.microsoft.com/office/drawing/2014/main" id="{3DE1A437-F19C-49EA-8BD7-0F7EB5FE445C}"/>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8F559B00-E552-445F-9B14-2C02C6D4EBB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687" name="テキスト ボックス 686">
          <a:extLst>
            <a:ext uri="{FF2B5EF4-FFF2-40B4-BE49-F238E27FC236}">
              <a16:creationId xmlns:a16="http://schemas.microsoft.com/office/drawing/2014/main" id="{AA72F92F-0462-4C07-B323-4A94C37779ED}"/>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589907D3-1C12-440E-9128-B07C6B469E1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9" name="テキスト ボックス 688">
          <a:extLst>
            <a:ext uri="{FF2B5EF4-FFF2-40B4-BE49-F238E27FC236}">
              <a16:creationId xmlns:a16="http://schemas.microsoft.com/office/drawing/2014/main" id="{445F10E3-1DA6-4F65-B3BF-CAAE2F7D9A8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83A8EF31-D545-47F9-9871-8EF00C71251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691" name="直線コネクタ 690">
          <a:extLst>
            <a:ext uri="{FF2B5EF4-FFF2-40B4-BE49-F238E27FC236}">
              <a16:creationId xmlns:a16="http://schemas.microsoft.com/office/drawing/2014/main" id="{EE8CB09E-7725-470A-829D-1922CD269F2E}"/>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692" name="【学校施設】&#10;一人当たり面積最小値テキスト">
          <a:extLst>
            <a:ext uri="{FF2B5EF4-FFF2-40B4-BE49-F238E27FC236}">
              <a16:creationId xmlns:a16="http://schemas.microsoft.com/office/drawing/2014/main" id="{29458D93-67A6-4879-BD61-D3618060BB9B}"/>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693" name="直線コネクタ 692">
          <a:extLst>
            <a:ext uri="{FF2B5EF4-FFF2-40B4-BE49-F238E27FC236}">
              <a16:creationId xmlns:a16="http://schemas.microsoft.com/office/drawing/2014/main" id="{FDB5C355-C68A-4652-854F-3CFA19BE1C88}"/>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694" name="【学校施設】&#10;一人当たり面積最大値テキスト">
          <a:extLst>
            <a:ext uri="{FF2B5EF4-FFF2-40B4-BE49-F238E27FC236}">
              <a16:creationId xmlns:a16="http://schemas.microsoft.com/office/drawing/2014/main" id="{B3B5FA2F-1520-4BB1-96E6-2DBDFC10349C}"/>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695" name="直線コネクタ 694">
          <a:extLst>
            <a:ext uri="{FF2B5EF4-FFF2-40B4-BE49-F238E27FC236}">
              <a16:creationId xmlns:a16="http://schemas.microsoft.com/office/drawing/2014/main" id="{62C0AC87-0153-43FF-A1F9-102650D7E3E0}"/>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696" name="【学校施設】&#10;一人当たり面積平均値テキスト">
          <a:extLst>
            <a:ext uri="{FF2B5EF4-FFF2-40B4-BE49-F238E27FC236}">
              <a16:creationId xmlns:a16="http://schemas.microsoft.com/office/drawing/2014/main" id="{41DE47E1-4B61-4865-86A1-116A04309174}"/>
            </a:ext>
          </a:extLst>
        </xdr:cNvPr>
        <xdr:cNvSpPr txBox="1"/>
      </xdr:nvSpPr>
      <xdr:spPr>
        <a:xfrm>
          <a:off x="22199600" y="1056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697" name="フローチャート: 判断 696">
          <a:extLst>
            <a:ext uri="{FF2B5EF4-FFF2-40B4-BE49-F238E27FC236}">
              <a16:creationId xmlns:a16="http://schemas.microsoft.com/office/drawing/2014/main" id="{8E6C0A35-638D-49D1-B078-892E149A246D}"/>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698" name="フローチャート: 判断 697">
          <a:extLst>
            <a:ext uri="{FF2B5EF4-FFF2-40B4-BE49-F238E27FC236}">
              <a16:creationId xmlns:a16="http://schemas.microsoft.com/office/drawing/2014/main" id="{A0800678-2808-4621-9CDF-08BD007B2575}"/>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699" name="フローチャート: 判断 698">
          <a:extLst>
            <a:ext uri="{FF2B5EF4-FFF2-40B4-BE49-F238E27FC236}">
              <a16:creationId xmlns:a16="http://schemas.microsoft.com/office/drawing/2014/main" id="{0F9052D8-CA66-48F1-984D-F2EC51927211}"/>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700" name="フローチャート: 判断 699">
          <a:extLst>
            <a:ext uri="{FF2B5EF4-FFF2-40B4-BE49-F238E27FC236}">
              <a16:creationId xmlns:a16="http://schemas.microsoft.com/office/drawing/2014/main" id="{2A2A5C2F-1696-4273-885C-FF1531F825F0}"/>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701" name="フローチャート: 判断 700">
          <a:extLst>
            <a:ext uri="{FF2B5EF4-FFF2-40B4-BE49-F238E27FC236}">
              <a16:creationId xmlns:a16="http://schemas.microsoft.com/office/drawing/2014/main" id="{DC7BFF6C-29BA-4A72-868C-C461AC427CDD}"/>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11C24C2D-5D62-4520-8B63-553A36A6CF6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6A1AA957-6E7D-485C-AFB5-F8957A6BCC1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D89B8724-4A58-42F7-842F-C28AB4491AC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5EC64C13-A017-43D1-9889-6E83843E5B2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9AE5FCF4-0BD0-48B8-A30B-BDA0A1526BA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91892</xdr:rowOff>
    </xdr:from>
    <xdr:to>
      <xdr:col>116</xdr:col>
      <xdr:colOff>114300</xdr:colOff>
      <xdr:row>63</xdr:row>
      <xdr:rowOff>22042</xdr:rowOff>
    </xdr:to>
    <xdr:sp macro="" textlink="">
      <xdr:nvSpPr>
        <xdr:cNvPr id="707" name="楕円 706">
          <a:extLst>
            <a:ext uri="{FF2B5EF4-FFF2-40B4-BE49-F238E27FC236}">
              <a16:creationId xmlns:a16="http://schemas.microsoft.com/office/drawing/2014/main" id="{F4034F85-741A-4893-AEAA-046F63255E62}"/>
            </a:ext>
          </a:extLst>
        </xdr:cNvPr>
        <xdr:cNvSpPr/>
      </xdr:nvSpPr>
      <xdr:spPr>
        <a:xfrm>
          <a:off x="22110700" y="1072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70319</xdr:rowOff>
    </xdr:from>
    <xdr:ext cx="469744" cy="259045"/>
    <xdr:sp macro="" textlink="">
      <xdr:nvSpPr>
        <xdr:cNvPr id="708" name="【学校施設】&#10;一人当たり面積該当値テキスト">
          <a:extLst>
            <a:ext uri="{FF2B5EF4-FFF2-40B4-BE49-F238E27FC236}">
              <a16:creationId xmlns:a16="http://schemas.microsoft.com/office/drawing/2014/main" id="{FA311B14-9284-41D4-931B-8A2946C807C4}"/>
            </a:ext>
          </a:extLst>
        </xdr:cNvPr>
        <xdr:cNvSpPr txBox="1"/>
      </xdr:nvSpPr>
      <xdr:spPr>
        <a:xfrm>
          <a:off x="22199600" y="107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95687</xdr:rowOff>
    </xdr:from>
    <xdr:to>
      <xdr:col>112</xdr:col>
      <xdr:colOff>38100</xdr:colOff>
      <xdr:row>63</xdr:row>
      <xdr:rowOff>25837</xdr:rowOff>
    </xdr:to>
    <xdr:sp macro="" textlink="">
      <xdr:nvSpPr>
        <xdr:cNvPr id="709" name="楕円 708">
          <a:extLst>
            <a:ext uri="{FF2B5EF4-FFF2-40B4-BE49-F238E27FC236}">
              <a16:creationId xmlns:a16="http://schemas.microsoft.com/office/drawing/2014/main" id="{FB63EFB5-CB03-4FE4-81B4-6413544B3493}"/>
            </a:ext>
          </a:extLst>
        </xdr:cNvPr>
        <xdr:cNvSpPr/>
      </xdr:nvSpPr>
      <xdr:spPr>
        <a:xfrm>
          <a:off x="21272500" y="1072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142692</xdr:rowOff>
    </xdr:from>
    <xdr:to>
      <xdr:col>116</xdr:col>
      <xdr:colOff>63500</xdr:colOff>
      <xdr:row>62</xdr:row>
      <xdr:rowOff>146487</xdr:rowOff>
    </xdr:to>
    <xdr:cxnSp macro="">
      <xdr:nvCxnSpPr>
        <xdr:cNvPr id="710" name="直線コネクタ 709">
          <a:extLst>
            <a:ext uri="{FF2B5EF4-FFF2-40B4-BE49-F238E27FC236}">
              <a16:creationId xmlns:a16="http://schemas.microsoft.com/office/drawing/2014/main" id="{3B5DF5F5-96C6-4D14-ACE6-3136BD794D70}"/>
            </a:ext>
          </a:extLst>
        </xdr:cNvPr>
        <xdr:cNvCxnSpPr/>
      </xdr:nvCxnSpPr>
      <xdr:spPr>
        <a:xfrm flipV="1">
          <a:off x="21323300" y="10772592"/>
          <a:ext cx="8382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99436</xdr:rowOff>
    </xdr:from>
    <xdr:to>
      <xdr:col>107</xdr:col>
      <xdr:colOff>101600</xdr:colOff>
      <xdr:row>63</xdr:row>
      <xdr:rowOff>29586</xdr:rowOff>
    </xdr:to>
    <xdr:sp macro="" textlink="">
      <xdr:nvSpPr>
        <xdr:cNvPr id="711" name="楕円 710">
          <a:extLst>
            <a:ext uri="{FF2B5EF4-FFF2-40B4-BE49-F238E27FC236}">
              <a16:creationId xmlns:a16="http://schemas.microsoft.com/office/drawing/2014/main" id="{2B1F2F11-AFE6-45C1-B167-CF7745528614}"/>
            </a:ext>
          </a:extLst>
        </xdr:cNvPr>
        <xdr:cNvSpPr/>
      </xdr:nvSpPr>
      <xdr:spPr>
        <a:xfrm>
          <a:off x="20383500" y="1072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146487</xdr:rowOff>
    </xdr:from>
    <xdr:to>
      <xdr:col>111</xdr:col>
      <xdr:colOff>177800</xdr:colOff>
      <xdr:row>62</xdr:row>
      <xdr:rowOff>150236</xdr:rowOff>
    </xdr:to>
    <xdr:cxnSp macro="">
      <xdr:nvCxnSpPr>
        <xdr:cNvPr id="712" name="直線コネクタ 711">
          <a:extLst>
            <a:ext uri="{FF2B5EF4-FFF2-40B4-BE49-F238E27FC236}">
              <a16:creationId xmlns:a16="http://schemas.microsoft.com/office/drawing/2014/main" id="{C299BE5A-D77B-4F7B-9321-29D79AF589C2}"/>
            </a:ext>
          </a:extLst>
        </xdr:cNvPr>
        <xdr:cNvCxnSpPr/>
      </xdr:nvCxnSpPr>
      <xdr:spPr>
        <a:xfrm flipV="1">
          <a:off x="20434300" y="10776387"/>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103414</xdr:rowOff>
    </xdr:from>
    <xdr:to>
      <xdr:col>102</xdr:col>
      <xdr:colOff>165100</xdr:colOff>
      <xdr:row>63</xdr:row>
      <xdr:rowOff>33564</xdr:rowOff>
    </xdr:to>
    <xdr:sp macro="" textlink="">
      <xdr:nvSpPr>
        <xdr:cNvPr id="713" name="楕円 712">
          <a:extLst>
            <a:ext uri="{FF2B5EF4-FFF2-40B4-BE49-F238E27FC236}">
              <a16:creationId xmlns:a16="http://schemas.microsoft.com/office/drawing/2014/main" id="{0A1516D1-4484-4240-B46D-1A04F99594A0}"/>
            </a:ext>
          </a:extLst>
        </xdr:cNvPr>
        <xdr:cNvSpPr/>
      </xdr:nvSpPr>
      <xdr:spPr>
        <a:xfrm>
          <a:off x="19494500" y="1073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150236</xdr:rowOff>
    </xdr:from>
    <xdr:to>
      <xdr:col>107</xdr:col>
      <xdr:colOff>50800</xdr:colOff>
      <xdr:row>62</xdr:row>
      <xdr:rowOff>154214</xdr:rowOff>
    </xdr:to>
    <xdr:cxnSp macro="">
      <xdr:nvCxnSpPr>
        <xdr:cNvPr id="714" name="直線コネクタ 713">
          <a:extLst>
            <a:ext uri="{FF2B5EF4-FFF2-40B4-BE49-F238E27FC236}">
              <a16:creationId xmlns:a16="http://schemas.microsoft.com/office/drawing/2014/main" id="{86185833-072D-4505-A0FE-20C767BA7C3A}"/>
            </a:ext>
          </a:extLst>
        </xdr:cNvPr>
        <xdr:cNvCxnSpPr/>
      </xdr:nvCxnSpPr>
      <xdr:spPr>
        <a:xfrm flipV="1">
          <a:off x="19545300" y="10780136"/>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107345</xdr:rowOff>
    </xdr:from>
    <xdr:to>
      <xdr:col>98</xdr:col>
      <xdr:colOff>38100</xdr:colOff>
      <xdr:row>63</xdr:row>
      <xdr:rowOff>37495</xdr:rowOff>
    </xdr:to>
    <xdr:sp macro="" textlink="">
      <xdr:nvSpPr>
        <xdr:cNvPr id="715" name="楕円 714">
          <a:extLst>
            <a:ext uri="{FF2B5EF4-FFF2-40B4-BE49-F238E27FC236}">
              <a16:creationId xmlns:a16="http://schemas.microsoft.com/office/drawing/2014/main" id="{1E114DCB-BDC2-4BE0-8301-F9C48DD1F28D}"/>
            </a:ext>
          </a:extLst>
        </xdr:cNvPr>
        <xdr:cNvSpPr/>
      </xdr:nvSpPr>
      <xdr:spPr>
        <a:xfrm>
          <a:off x="18605500" y="1073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154214</xdr:rowOff>
    </xdr:from>
    <xdr:to>
      <xdr:col>102</xdr:col>
      <xdr:colOff>114300</xdr:colOff>
      <xdr:row>62</xdr:row>
      <xdr:rowOff>158145</xdr:rowOff>
    </xdr:to>
    <xdr:cxnSp macro="">
      <xdr:nvCxnSpPr>
        <xdr:cNvPr id="716" name="直線コネクタ 715">
          <a:extLst>
            <a:ext uri="{FF2B5EF4-FFF2-40B4-BE49-F238E27FC236}">
              <a16:creationId xmlns:a16="http://schemas.microsoft.com/office/drawing/2014/main" id="{3AD77350-41A7-4BF6-9861-E06A406CD5DF}"/>
            </a:ext>
          </a:extLst>
        </xdr:cNvPr>
        <xdr:cNvCxnSpPr/>
      </xdr:nvCxnSpPr>
      <xdr:spPr>
        <a:xfrm flipV="1">
          <a:off x="18656300" y="10784114"/>
          <a:ext cx="889000" cy="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717" name="n_1aveValue【学校施設】&#10;一人当たり面積">
          <a:extLst>
            <a:ext uri="{FF2B5EF4-FFF2-40B4-BE49-F238E27FC236}">
              <a16:creationId xmlns:a16="http://schemas.microsoft.com/office/drawing/2014/main" id="{4B3164CD-171A-49C9-ADEE-E81BB032A25D}"/>
            </a:ext>
          </a:extLst>
        </xdr:cNvPr>
        <xdr:cNvSpPr txBox="1"/>
      </xdr:nvSpPr>
      <xdr:spPr>
        <a:xfrm>
          <a:off x="21075727" y="104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718" name="n_2aveValue【学校施設】&#10;一人当たり面積">
          <a:extLst>
            <a:ext uri="{FF2B5EF4-FFF2-40B4-BE49-F238E27FC236}">
              <a16:creationId xmlns:a16="http://schemas.microsoft.com/office/drawing/2014/main" id="{BBB40A73-3363-406A-B1EF-2D941359CB53}"/>
            </a:ext>
          </a:extLst>
        </xdr:cNvPr>
        <xdr:cNvSpPr txBox="1"/>
      </xdr:nvSpPr>
      <xdr:spPr>
        <a:xfrm>
          <a:off x="201994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25147</xdr:rowOff>
    </xdr:from>
    <xdr:ext cx="469744" cy="259045"/>
    <xdr:sp macro="" textlink="">
      <xdr:nvSpPr>
        <xdr:cNvPr id="719" name="n_3aveValue【学校施設】&#10;一人当たり面積">
          <a:extLst>
            <a:ext uri="{FF2B5EF4-FFF2-40B4-BE49-F238E27FC236}">
              <a16:creationId xmlns:a16="http://schemas.microsoft.com/office/drawing/2014/main" id="{85E84428-DFFB-4661-A1DB-2AE85CC87326}"/>
            </a:ext>
          </a:extLst>
        </xdr:cNvPr>
        <xdr:cNvSpPr txBox="1"/>
      </xdr:nvSpPr>
      <xdr:spPr>
        <a:xfrm>
          <a:off x="19310427" y="1082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720" name="n_4aveValue【学校施設】&#10;一人当たり面積">
          <a:extLst>
            <a:ext uri="{FF2B5EF4-FFF2-40B4-BE49-F238E27FC236}">
              <a16:creationId xmlns:a16="http://schemas.microsoft.com/office/drawing/2014/main" id="{91958205-7D1A-4549-ACDD-B92AF3AB9FF6}"/>
            </a:ext>
          </a:extLst>
        </xdr:cNvPr>
        <xdr:cNvSpPr txBox="1"/>
      </xdr:nvSpPr>
      <xdr:spPr>
        <a:xfrm>
          <a:off x="18421427" y="1051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16964</xdr:rowOff>
    </xdr:from>
    <xdr:ext cx="469744" cy="259045"/>
    <xdr:sp macro="" textlink="">
      <xdr:nvSpPr>
        <xdr:cNvPr id="721" name="n_1mainValue【学校施設】&#10;一人当たり面積">
          <a:extLst>
            <a:ext uri="{FF2B5EF4-FFF2-40B4-BE49-F238E27FC236}">
              <a16:creationId xmlns:a16="http://schemas.microsoft.com/office/drawing/2014/main" id="{A3181BFF-DFBB-491C-846B-0EB4B40E05D3}"/>
            </a:ext>
          </a:extLst>
        </xdr:cNvPr>
        <xdr:cNvSpPr txBox="1"/>
      </xdr:nvSpPr>
      <xdr:spPr>
        <a:xfrm>
          <a:off x="21075727" y="1081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20713</xdr:rowOff>
    </xdr:from>
    <xdr:ext cx="469744" cy="259045"/>
    <xdr:sp macro="" textlink="">
      <xdr:nvSpPr>
        <xdr:cNvPr id="722" name="n_2mainValue【学校施設】&#10;一人当たり面積">
          <a:extLst>
            <a:ext uri="{FF2B5EF4-FFF2-40B4-BE49-F238E27FC236}">
              <a16:creationId xmlns:a16="http://schemas.microsoft.com/office/drawing/2014/main" id="{5E1C9DA9-E29A-4C3D-A446-7EB2F8DA1D49}"/>
            </a:ext>
          </a:extLst>
        </xdr:cNvPr>
        <xdr:cNvSpPr txBox="1"/>
      </xdr:nvSpPr>
      <xdr:spPr>
        <a:xfrm>
          <a:off x="20199427" y="1082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50091</xdr:rowOff>
    </xdr:from>
    <xdr:ext cx="469744" cy="259045"/>
    <xdr:sp macro="" textlink="">
      <xdr:nvSpPr>
        <xdr:cNvPr id="723" name="n_3mainValue【学校施設】&#10;一人当たり面積">
          <a:extLst>
            <a:ext uri="{FF2B5EF4-FFF2-40B4-BE49-F238E27FC236}">
              <a16:creationId xmlns:a16="http://schemas.microsoft.com/office/drawing/2014/main" id="{1FC66F4E-7E8E-4080-9143-1EDBA1263435}"/>
            </a:ext>
          </a:extLst>
        </xdr:cNvPr>
        <xdr:cNvSpPr txBox="1"/>
      </xdr:nvSpPr>
      <xdr:spPr>
        <a:xfrm>
          <a:off x="19310427" y="1050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28622</xdr:rowOff>
    </xdr:from>
    <xdr:ext cx="469744" cy="259045"/>
    <xdr:sp macro="" textlink="">
      <xdr:nvSpPr>
        <xdr:cNvPr id="724" name="n_4mainValue【学校施設】&#10;一人当たり面積">
          <a:extLst>
            <a:ext uri="{FF2B5EF4-FFF2-40B4-BE49-F238E27FC236}">
              <a16:creationId xmlns:a16="http://schemas.microsoft.com/office/drawing/2014/main" id="{F6300058-0C0C-4FDA-A114-218B0C64F784}"/>
            </a:ext>
          </a:extLst>
        </xdr:cNvPr>
        <xdr:cNvSpPr txBox="1"/>
      </xdr:nvSpPr>
      <xdr:spPr>
        <a:xfrm>
          <a:off x="18421427" y="1082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B141E046-6752-43BE-9174-479F7237CC5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B21B3BCF-6149-4DA0-B742-7E65A9AD372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1496D5F2-6E4D-49DC-A7CD-E1F3C6DD44E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1551ED20-E6A2-46E3-86B9-3B4FDC36A25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1653947E-5D02-477C-B756-B48894AC31B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0361927E-2C2E-4F39-A38F-9FE0E2CBA94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16488C99-FBFE-45BA-B0C0-F2686557F31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5D9D0765-C5B7-4DCC-86B5-7B8E2A0A602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a:extLst>
            <a:ext uri="{FF2B5EF4-FFF2-40B4-BE49-F238E27FC236}">
              <a16:creationId xmlns:a16="http://schemas.microsoft.com/office/drawing/2014/main" id="{0577E412-06C7-47CE-BE42-2E33CCF3554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a:extLst>
            <a:ext uri="{FF2B5EF4-FFF2-40B4-BE49-F238E27FC236}">
              <a16:creationId xmlns:a16="http://schemas.microsoft.com/office/drawing/2014/main" id="{DF801002-9346-4C81-B8F0-B8A106548B1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a:extLst>
            <a:ext uri="{FF2B5EF4-FFF2-40B4-BE49-F238E27FC236}">
              <a16:creationId xmlns:a16="http://schemas.microsoft.com/office/drawing/2014/main" id="{016316A4-4956-4460-A579-D90C6CF135B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a:extLst>
            <a:ext uri="{FF2B5EF4-FFF2-40B4-BE49-F238E27FC236}">
              <a16:creationId xmlns:a16="http://schemas.microsoft.com/office/drawing/2014/main" id="{25E0EB84-E51A-4969-AFB2-3B412A32E1B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a:extLst>
            <a:ext uri="{FF2B5EF4-FFF2-40B4-BE49-F238E27FC236}">
              <a16:creationId xmlns:a16="http://schemas.microsoft.com/office/drawing/2014/main" id="{75922236-8356-43F6-9F9F-7FF8E53ADF7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a:extLst>
            <a:ext uri="{FF2B5EF4-FFF2-40B4-BE49-F238E27FC236}">
              <a16:creationId xmlns:a16="http://schemas.microsoft.com/office/drawing/2014/main" id="{6F75D60A-AF88-424D-9FFD-5CBB40AABD9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a:extLst>
            <a:ext uri="{FF2B5EF4-FFF2-40B4-BE49-F238E27FC236}">
              <a16:creationId xmlns:a16="http://schemas.microsoft.com/office/drawing/2014/main" id="{F4B7766D-59F3-4A4D-A123-D33E77A2C0D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a:extLst>
            <a:ext uri="{FF2B5EF4-FFF2-40B4-BE49-F238E27FC236}">
              <a16:creationId xmlns:a16="http://schemas.microsoft.com/office/drawing/2014/main" id="{5F5E74A9-9F2D-41FD-ADA3-E062F6AD75F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9F21CAC4-02FE-479C-9442-639118D5183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620DEFC4-6279-4EEC-8AEC-FFBB899E297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F62EE6D0-0A12-423C-B99D-3ED5E54305E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41D4F2CF-7832-4F4F-9E7A-899780755CD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2E1F08E4-6E72-4A29-989A-C776B04FFBC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B63CEF5E-028E-4242-8812-D41AAB6792D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F62D8EA2-5450-4A3A-AF4F-423CF31A101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54B5913B-A305-4E72-88F3-C498DF17D7EC}"/>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a:extLst>
            <a:ext uri="{FF2B5EF4-FFF2-40B4-BE49-F238E27FC236}">
              <a16:creationId xmlns:a16="http://schemas.microsoft.com/office/drawing/2014/main" id="{C903A6A6-0235-4EF0-89E4-C102ECB7B36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0" name="正方形/長方形 749">
          <a:extLst>
            <a:ext uri="{FF2B5EF4-FFF2-40B4-BE49-F238E27FC236}">
              <a16:creationId xmlns:a16="http://schemas.microsoft.com/office/drawing/2014/main" id="{5B8CB9D1-CAF7-4E70-A1AA-B4AF94073A9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1" name="正方形/長方形 750">
          <a:extLst>
            <a:ext uri="{FF2B5EF4-FFF2-40B4-BE49-F238E27FC236}">
              <a16:creationId xmlns:a16="http://schemas.microsoft.com/office/drawing/2014/main" id="{F2C5DD63-68B4-4490-9DCB-E8A3D811494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2" name="正方形/長方形 751">
          <a:extLst>
            <a:ext uri="{FF2B5EF4-FFF2-40B4-BE49-F238E27FC236}">
              <a16:creationId xmlns:a16="http://schemas.microsoft.com/office/drawing/2014/main" id="{0D6E26E7-E9AA-424C-8288-C055AA572EA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3" name="正方形/長方形 752">
          <a:extLst>
            <a:ext uri="{FF2B5EF4-FFF2-40B4-BE49-F238E27FC236}">
              <a16:creationId xmlns:a16="http://schemas.microsoft.com/office/drawing/2014/main" id="{63027C5C-B052-4DBB-8AC6-05F380201DC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4" name="正方形/長方形 753">
          <a:extLst>
            <a:ext uri="{FF2B5EF4-FFF2-40B4-BE49-F238E27FC236}">
              <a16:creationId xmlns:a16="http://schemas.microsoft.com/office/drawing/2014/main" id="{9C0BFDDA-2068-44A2-94F2-8AF0C348764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5" name="正方形/長方形 754">
          <a:extLst>
            <a:ext uri="{FF2B5EF4-FFF2-40B4-BE49-F238E27FC236}">
              <a16:creationId xmlns:a16="http://schemas.microsoft.com/office/drawing/2014/main" id="{15AAA097-7B32-43EA-B236-83A579A8C89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6" name="正方形/長方形 755">
          <a:extLst>
            <a:ext uri="{FF2B5EF4-FFF2-40B4-BE49-F238E27FC236}">
              <a16:creationId xmlns:a16="http://schemas.microsoft.com/office/drawing/2014/main" id="{F81F2FD4-0238-48DE-B88B-79D8B62897D8}"/>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FB78B073-A659-460F-A65F-F952E146762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19C4625D-7A0A-41E1-ACF5-DD824DE3C18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602E489F-B91A-4E9B-A0C8-50912C66575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各施設において、有形固定資産減価償却率は類似団体平均を上回っており特に漁港・港湾、認定こども園・幼稚園・保育所の有形固定資産減価償却率が高くなっている。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漁港・港湾、橋りょう・トンネルについては、長寿命化計画に基づき施設の維持管理を行っている。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認定こども園・幼稚園・保育所については、町内に対象施設が２個所（保育所）あり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が、園児数の減少により令和８年度末で休所する。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方、学校施設については、２校あった中学校を統合し平成２６年度に新しく建築したため類似団体平均よりも低くなっているが長寿命化計画に基づき計画的な維持管理を行う。</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また、公営住宅についても長寿命化計画に基づき維持管理工事を行う。</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35A25D3-E52F-422B-B37A-06E0B97203F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A1C5A0F-F42E-453E-99A3-62248FC74CE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34AF289-5E73-4471-A095-A6281E838EC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5061633-491E-4D75-8EE8-FE902D3E49E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58A9C7D-1877-46F1-9139-D043505CCB4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6F5D109-DAD5-4F96-A932-2118C202E50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7E6867D-6F01-4447-A52C-9B01F0AE4BF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45CFCEA-AE6E-424A-A6ED-005B68A7C8B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68B7F4A-E04D-4E0B-A71C-017FBC79BC1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BE0E726-ED5D-4072-847F-B79D557A86E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1,914
1,901
61.95
4,587,125
4,201,425
207,520
1,954,297
4,043,680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0D1289C-B3ED-4B8E-9DBE-703405131C2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84067F2-7D03-4E3D-8787-C897355EECD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2938FAF-DE9C-40A6-86E2-90BA89D13E7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36AD146-EE42-4CE2-A882-EE9B238383E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D9A144F-711A-4BB9-BADF-79CB66E9F9F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BAACBCA-AC74-44F6-B143-E0F990B0B2C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2E86CCA-0A6F-41C7-AE92-25D385D4E1F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FE5F271-49FF-4B13-A4DA-3071FE8BB2D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6EDFB21-AAF4-4164-9640-ED52E428A6A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5967E69-9141-4A85-BE90-083CE8006E1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1A6A815-2407-4A4C-B81E-A7B24E97474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ACB45FC-DBA4-4EEA-A8BE-16EC2EA6EB7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7161BD3-E997-4388-B1FF-3F6958511DD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B9CB1FD-A5A6-479B-BE54-D6C7B665088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414CE0F-3D93-46C9-BF7B-9E8B63B086B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87FDC31-E3BE-411F-B4BB-5AAEEF15B5E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4E835DD-8C59-4774-AB72-17943A2CA38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B24A1B0-A743-4290-9151-B6B4ACE1EA1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26683E6-24B4-49CB-9D44-EF8FE87093B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13CA234-8E43-405F-A671-9049B3ADDDB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0EA6426-06C0-4B22-AE92-AD6C7BECFC5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D87624E-2908-4E77-8BFF-082192A4BAB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4E6ABA4-6A85-45A1-AFCC-2C4DF290635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214C04E-DE2B-4E31-BEC9-F76102B7F2E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54FE601-E7CA-49B7-874B-71AD597151D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6EA797F-38FD-42E4-BFED-D0970B5F14E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1B0C2F7-8848-4486-B1BC-DD17B51857D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F3BB1E9-B3EC-44E8-9AD8-DCAB27D10AA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63C200A-CAD7-41DA-831D-461E139D2A29}"/>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839C0987-FD41-4D21-A099-ADCA75C3B98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2EF9A41B-F228-4425-9231-7ADF51830C1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270BC3CF-5E8C-4994-8E71-0E35E767B56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779336A-00B0-4011-A2DC-D9C15144822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95323D34-9D81-4985-81F2-A96FD384F75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F932469-16BE-434F-BAA6-6853C8E7154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FCE24D3D-BD5C-447D-8E28-EF05E4DAAD6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2FD8C82C-7F9D-4BA0-AFEB-FB253BC607CC}"/>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68B0B647-A5F8-40B8-97F3-E429A7827B6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C5FDD51E-F28A-46F6-AD04-50AABA1A721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3E6E5DB-FF5F-4CFD-BAA9-453CC75A679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DD94CCB-1748-42BD-BD45-34D866D6B8C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59D9BF27-8F2C-4473-B081-E6A0C996EE5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2D26F0A-06D5-4E0A-9850-855420C582C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87EF560B-9E9D-4D4A-9857-0FC77C06228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4384D9B-212C-4173-8D37-F05C3CD7822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941E41D2-A5BC-4DDB-ACED-6BE6A0BFE99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9D45D337-A94B-47B7-BBFF-B94ADB46AED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AD741BFC-708A-4FF8-A14B-E20DDBB1EE5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8769E3D3-3B58-4F3D-81AE-945FC6C5CF4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690853D0-AF55-4B2F-A018-F2B48C63647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C28C27FA-F8C8-46D9-82CA-91A84559064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FD499E7C-2FD5-4410-83D3-B6C8D5C97AD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5F958041-342F-49EA-AD31-A40E70A0C78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4412421B-F295-4913-BB80-1B72650586A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954D50DC-076F-41A4-B701-D82F8830F3F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56A2D898-1DB9-41CE-83AE-94A95B7B2BA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31C1FA01-9960-47B7-83C4-33AABF24BF5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4984ED78-994D-47DB-9444-A2F10281712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8D257A56-203D-44AA-B747-3217934D723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CD06AAE5-4C78-47AF-B392-B02262CE6C4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9E54520A-26F0-4782-A120-03AD57FBDAC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EB2F0248-2624-4738-BD6F-341E04001DFA}"/>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5C11FBDC-F7CC-4318-9080-63E52D9BCCE9}"/>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28438DF4-4B4C-46B3-9B64-8612436A1B59}"/>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9734D0BC-5C67-4927-84F7-6A4FC11D1DE3}"/>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64D16F8A-8EA6-41B0-8BAE-8D6A2A7CF6F3}"/>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125747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B8E6EDA5-122A-49DD-B5FF-127ECEB30974}"/>
            </a:ext>
          </a:extLst>
        </xdr:cNvPr>
        <xdr:cNvSpPr txBox="1"/>
      </xdr:nvSpPr>
      <xdr:spPr>
        <a:xfrm>
          <a:off x="4673600" y="10412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FCD412CA-F7F6-40A3-9BEB-49679B8A7174}"/>
            </a:ext>
          </a:extLst>
        </xdr:cNvPr>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628FDA31-5044-4569-9411-3C51D553DA09}"/>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C6156A8E-4E8C-4068-97F6-280804A17C8F}"/>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DA01173F-8D9A-4D44-9044-BCDAD1ADDCE8}"/>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id="{1A0369FA-2CA0-43DE-BCD1-6281B4A4C3F8}"/>
            </a:ext>
          </a:extLst>
        </xdr:cNvPr>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5A4CD1F0-7BA3-4D25-81CF-8DEAF1F0427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61DB09A1-AE0C-44A1-9A51-CE0153BF2BA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6C35046-6B61-4649-8B3C-7B55DFBEE2C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D3EB9B8E-11FB-483E-9646-40270EDC13E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D64074C3-DD69-4BBF-98EA-5716B63489F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25400</xdr:rowOff>
    </xdr:from>
    <xdr:to>
      <xdr:col>20</xdr:col>
      <xdr:colOff>38100</xdr:colOff>
      <xdr:row>64</xdr:row>
      <xdr:rowOff>127000</xdr:rowOff>
    </xdr:to>
    <xdr:sp macro="" textlink="">
      <xdr:nvSpPr>
        <xdr:cNvPr id="89" name="楕円 88">
          <a:extLst>
            <a:ext uri="{FF2B5EF4-FFF2-40B4-BE49-F238E27FC236}">
              <a16:creationId xmlns:a16="http://schemas.microsoft.com/office/drawing/2014/main" id="{1349EBE9-0692-4623-97C7-3067713517CE}"/>
            </a:ext>
          </a:extLst>
        </xdr:cNvPr>
        <xdr:cNvSpPr/>
      </xdr:nvSpPr>
      <xdr:spPr>
        <a:xfrm>
          <a:off x="3746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64</xdr:row>
      <xdr:rowOff>25400</xdr:rowOff>
    </xdr:from>
    <xdr:to>
      <xdr:col>15</xdr:col>
      <xdr:colOff>101600</xdr:colOff>
      <xdr:row>64</xdr:row>
      <xdr:rowOff>127000</xdr:rowOff>
    </xdr:to>
    <xdr:sp macro="" textlink="">
      <xdr:nvSpPr>
        <xdr:cNvPr id="90" name="楕円 89">
          <a:extLst>
            <a:ext uri="{FF2B5EF4-FFF2-40B4-BE49-F238E27FC236}">
              <a16:creationId xmlns:a16="http://schemas.microsoft.com/office/drawing/2014/main" id="{326107F4-4947-448A-850F-548672C3D034}"/>
            </a:ext>
          </a:extLst>
        </xdr:cNvPr>
        <xdr:cNvSpPr/>
      </xdr:nvSpPr>
      <xdr:spPr>
        <a:xfrm>
          <a:off x="2857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76200</xdr:rowOff>
    </xdr:from>
    <xdr:to>
      <xdr:col>19</xdr:col>
      <xdr:colOff>177800</xdr:colOff>
      <xdr:row>64</xdr:row>
      <xdr:rowOff>76200</xdr:rowOff>
    </xdr:to>
    <xdr:cxnSp macro="">
      <xdr:nvCxnSpPr>
        <xdr:cNvPr id="91" name="直線コネクタ 90">
          <a:extLst>
            <a:ext uri="{FF2B5EF4-FFF2-40B4-BE49-F238E27FC236}">
              <a16:creationId xmlns:a16="http://schemas.microsoft.com/office/drawing/2014/main" id="{3D94160A-D5E7-4C31-A7AA-FE2322658ACE}"/>
            </a:ext>
          </a:extLst>
        </xdr:cNvPr>
        <xdr:cNvCxnSpPr/>
      </xdr:nvCxnSpPr>
      <xdr:spPr>
        <a:xfrm>
          <a:off x="2908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128270</xdr:rowOff>
    </xdr:from>
    <xdr:to>
      <xdr:col>10</xdr:col>
      <xdr:colOff>165100</xdr:colOff>
      <xdr:row>64</xdr:row>
      <xdr:rowOff>58420</xdr:rowOff>
    </xdr:to>
    <xdr:sp macro="" textlink="">
      <xdr:nvSpPr>
        <xdr:cNvPr id="92" name="楕円 91">
          <a:extLst>
            <a:ext uri="{FF2B5EF4-FFF2-40B4-BE49-F238E27FC236}">
              <a16:creationId xmlns:a16="http://schemas.microsoft.com/office/drawing/2014/main" id="{C83FAC6F-B0D9-43CE-AD90-A025EB565EC6}"/>
            </a:ext>
          </a:extLst>
        </xdr:cNvPr>
        <xdr:cNvSpPr/>
      </xdr:nvSpPr>
      <xdr:spPr>
        <a:xfrm>
          <a:off x="1968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7620</xdr:rowOff>
    </xdr:from>
    <xdr:to>
      <xdr:col>15</xdr:col>
      <xdr:colOff>50800</xdr:colOff>
      <xdr:row>64</xdr:row>
      <xdr:rowOff>76200</xdr:rowOff>
    </xdr:to>
    <xdr:cxnSp macro="">
      <xdr:nvCxnSpPr>
        <xdr:cNvPr id="93" name="直線コネクタ 92">
          <a:extLst>
            <a:ext uri="{FF2B5EF4-FFF2-40B4-BE49-F238E27FC236}">
              <a16:creationId xmlns:a16="http://schemas.microsoft.com/office/drawing/2014/main" id="{65C601E7-6CDF-46F6-B7F5-08A21A76AE4E}"/>
            </a:ext>
          </a:extLst>
        </xdr:cNvPr>
        <xdr:cNvCxnSpPr/>
      </xdr:nvCxnSpPr>
      <xdr:spPr>
        <a:xfrm>
          <a:off x="2019300" y="10980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109220</xdr:rowOff>
    </xdr:from>
    <xdr:to>
      <xdr:col>6</xdr:col>
      <xdr:colOff>38100</xdr:colOff>
      <xdr:row>64</xdr:row>
      <xdr:rowOff>39370</xdr:rowOff>
    </xdr:to>
    <xdr:sp macro="" textlink="">
      <xdr:nvSpPr>
        <xdr:cNvPr id="94" name="楕円 93">
          <a:extLst>
            <a:ext uri="{FF2B5EF4-FFF2-40B4-BE49-F238E27FC236}">
              <a16:creationId xmlns:a16="http://schemas.microsoft.com/office/drawing/2014/main" id="{3A8C46DD-077F-40C8-8642-886DF459E5FF}"/>
            </a:ext>
          </a:extLst>
        </xdr:cNvPr>
        <xdr:cNvSpPr/>
      </xdr:nvSpPr>
      <xdr:spPr>
        <a:xfrm>
          <a:off x="1079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160020</xdr:rowOff>
    </xdr:from>
    <xdr:to>
      <xdr:col>10</xdr:col>
      <xdr:colOff>114300</xdr:colOff>
      <xdr:row>64</xdr:row>
      <xdr:rowOff>7620</xdr:rowOff>
    </xdr:to>
    <xdr:cxnSp macro="">
      <xdr:nvCxnSpPr>
        <xdr:cNvPr id="95" name="直線コネクタ 94">
          <a:extLst>
            <a:ext uri="{FF2B5EF4-FFF2-40B4-BE49-F238E27FC236}">
              <a16:creationId xmlns:a16="http://schemas.microsoft.com/office/drawing/2014/main" id="{B8516981-D3B9-45E2-86F0-3F683E6ED1BD}"/>
            </a:ext>
          </a:extLst>
        </xdr:cNvPr>
        <xdr:cNvCxnSpPr/>
      </xdr:nvCxnSpPr>
      <xdr:spPr>
        <a:xfrm>
          <a:off x="1130300" y="109613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96" name="n_1aveValue【体育館・プール】&#10;有形固定資産減価償却率">
          <a:extLst>
            <a:ext uri="{FF2B5EF4-FFF2-40B4-BE49-F238E27FC236}">
              <a16:creationId xmlns:a16="http://schemas.microsoft.com/office/drawing/2014/main" id="{C83B4278-C4B6-4743-A81B-971B3F75C4F6}"/>
            </a:ext>
          </a:extLst>
        </xdr:cNvPr>
        <xdr:cNvSpPr txBox="1"/>
      </xdr:nvSpPr>
      <xdr:spPr>
        <a:xfrm>
          <a:off x="35820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97" name="n_2aveValue【体育館・プール】&#10;有形固定資産減価償却率">
          <a:extLst>
            <a:ext uri="{FF2B5EF4-FFF2-40B4-BE49-F238E27FC236}">
              <a16:creationId xmlns:a16="http://schemas.microsoft.com/office/drawing/2014/main" id="{7698FAD7-BDF6-41F2-A618-DAED22E92F89}"/>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98" name="n_3aveValue【体育館・プール】&#10;有形固定資産減価償却率">
          <a:extLst>
            <a:ext uri="{FF2B5EF4-FFF2-40B4-BE49-F238E27FC236}">
              <a16:creationId xmlns:a16="http://schemas.microsoft.com/office/drawing/2014/main" id="{3FA60C0C-00F1-4492-9D25-A918B31A6796}"/>
            </a:ext>
          </a:extLst>
        </xdr:cNvPr>
        <xdr:cNvSpPr txBox="1"/>
      </xdr:nvSpPr>
      <xdr:spPr>
        <a:xfrm>
          <a:off x="1816744"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macro="" textlink="">
      <xdr:nvSpPr>
        <xdr:cNvPr id="99" name="n_4aveValue【体育館・プール】&#10;有形固定資産減価償却率">
          <a:extLst>
            <a:ext uri="{FF2B5EF4-FFF2-40B4-BE49-F238E27FC236}">
              <a16:creationId xmlns:a16="http://schemas.microsoft.com/office/drawing/2014/main" id="{14751718-FDCA-45B5-9E50-9B68C5B33E50}"/>
            </a:ext>
          </a:extLst>
        </xdr:cNvPr>
        <xdr:cNvSpPr txBox="1"/>
      </xdr:nvSpPr>
      <xdr:spPr>
        <a:xfrm>
          <a:off x="927744"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64</xdr:row>
      <xdr:rowOff>118127</xdr:rowOff>
    </xdr:from>
    <xdr:ext cx="469744" cy="259045"/>
    <xdr:sp macro="" textlink="">
      <xdr:nvSpPr>
        <xdr:cNvPr id="100" name="n_1mainValue【体育館・プール】&#10;有形固定資産減価償却率">
          <a:extLst>
            <a:ext uri="{FF2B5EF4-FFF2-40B4-BE49-F238E27FC236}">
              <a16:creationId xmlns:a16="http://schemas.microsoft.com/office/drawing/2014/main" id="{A0D867A8-74E3-4DF6-8076-250BA731CD17}"/>
            </a:ext>
          </a:extLst>
        </xdr:cNvPr>
        <xdr:cNvSpPr txBox="1"/>
      </xdr:nvSpPr>
      <xdr:spPr>
        <a:xfrm>
          <a:off x="35497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64</xdr:row>
      <xdr:rowOff>118127</xdr:rowOff>
    </xdr:from>
    <xdr:ext cx="469744" cy="259045"/>
    <xdr:sp macro="" textlink="">
      <xdr:nvSpPr>
        <xdr:cNvPr id="101" name="n_2mainValue【体育館・プール】&#10;有形固定資産減価償却率">
          <a:extLst>
            <a:ext uri="{FF2B5EF4-FFF2-40B4-BE49-F238E27FC236}">
              <a16:creationId xmlns:a16="http://schemas.microsoft.com/office/drawing/2014/main" id="{D08E3AA5-B048-4883-8FE4-17C3762961FD}"/>
            </a:ext>
          </a:extLst>
        </xdr:cNvPr>
        <xdr:cNvSpPr txBox="1"/>
      </xdr:nvSpPr>
      <xdr:spPr>
        <a:xfrm>
          <a:off x="2673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49547</xdr:rowOff>
    </xdr:from>
    <xdr:ext cx="405111" cy="259045"/>
    <xdr:sp macro="" textlink="">
      <xdr:nvSpPr>
        <xdr:cNvPr id="102" name="n_3mainValue【体育館・プール】&#10;有形固定資産減価償却率">
          <a:extLst>
            <a:ext uri="{FF2B5EF4-FFF2-40B4-BE49-F238E27FC236}">
              <a16:creationId xmlns:a16="http://schemas.microsoft.com/office/drawing/2014/main" id="{D98654AE-3257-41B1-B002-F964FFE3574B}"/>
            </a:ext>
          </a:extLst>
        </xdr:cNvPr>
        <xdr:cNvSpPr txBox="1"/>
      </xdr:nvSpPr>
      <xdr:spPr>
        <a:xfrm>
          <a:off x="1816744"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30497</xdr:rowOff>
    </xdr:from>
    <xdr:ext cx="405111" cy="259045"/>
    <xdr:sp macro="" textlink="">
      <xdr:nvSpPr>
        <xdr:cNvPr id="103" name="n_4mainValue【体育館・プール】&#10;有形固定資産減価償却率">
          <a:extLst>
            <a:ext uri="{FF2B5EF4-FFF2-40B4-BE49-F238E27FC236}">
              <a16:creationId xmlns:a16="http://schemas.microsoft.com/office/drawing/2014/main" id="{623C9778-A5AD-41C8-B9A6-6D83D740F652}"/>
            </a:ext>
          </a:extLst>
        </xdr:cNvPr>
        <xdr:cNvSpPr txBox="1"/>
      </xdr:nvSpPr>
      <xdr:spPr>
        <a:xfrm>
          <a:off x="927744"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id="{52B57F0E-D652-4412-8355-C87CE9652E1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a:extLst>
            <a:ext uri="{FF2B5EF4-FFF2-40B4-BE49-F238E27FC236}">
              <a16:creationId xmlns:a16="http://schemas.microsoft.com/office/drawing/2014/main" id="{92FE4429-71D4-4258-82FF-147B398E25E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a:extLst>
            <a:ext uri="{FF2B5EF4-FFF2-40B4-BE49-F238E27FC236}">
              <a16:creationId xmlns:a16="http://schemas.microsoft.com/office/drawing/2014/main" id="{EA639D0A-4097-4D5A-8FBF-916E30BE402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a:extLst>
            <a:ext uri="{FF2B5EF4-FFF2-40B4-BE49-F238E27FC236}">
              <a16:creationId xmlns:a16="http://schemas.microsoft.com/office/drawing/2014/main" id="{776C38E9-5D67-489C-A2DA-F18EC10D162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a:extLst>
            <a:ext uri="{FF2B5EF4-FFF2-40B4-BE49-F238E27FC236}">
              <a16:creationId xmlns:a16="http://schemas.microsoft.com/office/drawing/2014/main" id="{2FA25189-4412-4CA9-90A1-9A9A121C330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a:extLst>
            <a:ext uri="{FF2B5EF4-FFF2-40B4-BE49-F238E27FC236}">
              <a16:creationId xmlns:a16="http://schemas.microsoft.com/office/drawing/2014/main" id="{ED620872-86B4-4C35-BCD7-BCFAF9C6AFA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a:extLst>
            <a:ext uri="{FF2B5EF4-FFF2-40B4-BE49-F238E27FC236}">
              <a16:creationId xmlns:a16="http://schemas.microsoft.com/office/drawing/2014/main" id="{5FC92EB7-3DF2-41A8-AD7A-167B929B5C1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a:extLst>
            <a:ext uri="{FF2B5EF4-FFF2-40B4-BE49-F238E27FC236}">
              <a16:creationId xmlns:a16="http://schemas.microsoft.com/office/drawing/2014/main" id="{2FABC234-95AA-4D6B-A9DA-D6284D0ED2B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a:extLst>
            <a:ext uri="{FF2B5EF4-FFF2-40B4-BE49-F238E27FC236}">
              <a16:creationId xmlns:a16="http://schemas.microsoft.com/office/drawing/2014/main" id="{1062E26A-DB76-4D18-B1AB-DE656F91D8B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a:extLst>
            <a:ext uri="{FF2B5EF4-FFF2-40B4-BE49-F238E27FC236}">
              <a16:creationId xmlns:a16="http://schemas.microsoft.com/office/drawing/2014/main" id="{7564C74C-223E-43AC-891C-A613CCC84E3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4" name="直線コネクタ 113">
          <a:extLst>
            <a:ext uri="{FF2B5EF4-FFF2-40B4-BE49-F238E27FC236}">
              <a16:creationId xmlns:a16="http://schemas.microsoft.com/office/drawing/2014/main" id="{C7556191-0167-4782-959B-315F9195BE5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5" name="テキスト ボックス 114">
          <a:extLst>
            <a:ext uri="{FF2B5EF4-FFF2-40B4-BE49-F238E27FC236}">
              <a16:creationId xmlns:a16="http://schemas.microsoft.com/office/drawing/2014/main" id="{562A4F8F-EBFE-461B-91EE-6EB5EBFFD14C}"/>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6" name="直線コネクタ 115">
          <a:extLst>
            <a:ext uri="{FF2B5EF4-FFF2-40B4-BE49-F238E27FC236}">
              <a16:creationId xmlns:a16="http://schemas.microsoft.com/office/drawing/2014/main" id="{7974294E-8DBE-41A0-988D-1849112B562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7" name="テキスト ボックス 116">
          <a:extLst>
            <a:ext uri="{FF2B5EF4-FFF2-40B4-BE49-F238E27FC236}">
              <a16:creationId xmlns:a16="http://schemas.microsoft.com/office/drawing/2014/main" id="{38D7E2CC-4AC3-4390-9C13-24EC4909FC36}"/>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8" name="直線コネクタ 117">
          <a:extLst>
            <a:ext uri="{FF2B5EF4-FFF2-40B4-BE49-F238E27FC236}">
              <a16:creationId xmlns:a16="http://schemas.microsoft.com/office/drawing/2014/main" id="{0F835805-B657-45E4-887B-F5205397D96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9" name="テキスト ボックス 118">
          <a:extLst>
            <a:ext uri="{FF2B5EF4-FFF2-40B4-BE49-F238E27FC236}">
              <a16:creationId xmlns:a16="http://schemas.microsoft.com/office/drawing/2014/main" id="{7DD41015-EB0C-4EAF-9920-0E39D00690B1}"/>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0" name="直線コネクタ 119">
          <a:extLst>
            <a:ext uri="{FF2B5EF4-FFF2-40B4-BE49-F238E27FC236}">
              <a16:creationId xmlns:a16="http://schemas.microsoft.com/office/drawing/2014/main" id="{D8837307-A523-4ABE-849E-5D4E6B616D4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1" name="テキスト ボックス 120">
          <a:extLst>
            <a:ext uri="{FF2B5EF4-FFF2-40B4-BE49-F238E27FC236}">
              <a16:creationId xmlns:a16="http://schemas.microsoft.com/office/drawing/2014/main" id="{89F2F6ED-3DAA-4327-8C8E-503C4B12AA65}"/>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2" name="直線コネクタ 121">
          <a:extLst>
            <a:ext uri="{FF2B5EF4-FFF2-40B4-BE49-F238E27FC236}">
              <a16:creationId xmlns:a16="http://schemas.microsoft.com/office/drawing/2014/main" id="{B00C4201-2008-4CC9-B6CE-6A5E17977415}"/>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3" name="テキスト ボックス 122">
          <a:extLst>
            <a:ext uri="{FF2B5EF4-FFF2-40B4-BE49-F238E27FC236}">
              <a16:creationId xmlns:a16="http://schemas.microsoft.com/office/drawing/2014/main" id="{F2F1BBDF-0D5A-41A9-BE6C-3ABBEBC2202C}"/>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4" name="直線コネクタ 123">
          <a:extLst>
            <a:ext uri="{FF2B5EF4-FFF2-40B4-BE49-F238E27FC236}">
              <a16:creationId xmlns:a16="http://schemas.microsoft.com/office/drawing/2014/main" id="{2445E6C4-F833-457D-9EBA-0A96700C974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5" name="テキスト ボックス 124">
          <a:extLst>
            <a:ext uri="{FF2B5EF4-FFF2-40B4-BE49-F238E27FC236}">
              <a16:creationId xmlns:a16="http://schemas.microsoft.com/office/drawing/2014/main" id="{FFF5EF1E-DD28-4820-AA3B-6D277E4EB2A5}"/>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9970FF32-45F4-4BC7-AC5A-92F0799F6EB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7" name="テキスト ボックス 126">
          <a:extLst>
            <a:ext uri="{FF2B5EF4-FFF2-40B4-BE49-F238E27FC236}">
              <a16:creationId xmlns:a16="http://schemas.microsoft.com/office/drawing/2014/main" id="{7CA46E4F-E952-47F6-92C0-E4AE94E71E0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E1EA97D2-8CDE-41AE-82D1-36A2AD4DFC9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29" name="直線コネクタ 128">
          <a:extLst>
            <a:ext uri="{FF2B5EF4-FFF2-40B4-BE49-F238E27FC236}">
              <a16:creationId xmlns:a16="http://schemas.microsoft.com/office/drawing/2014/main" id="{A4E31D60-012F-491E-8606-DBE10FC7F42C}"/>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0" name="【体育館・プール】&#10;一人当たり面積最小値テキスト">
          <a:extLst>
            <a:ext uri="{FF2B5EF4-FFF2-40B4-BE49-F238E27FC236}">
              <a16:creationId xmlns:a16="http://schemas.microsoft.com/office/drawing/2014/main" id="{F17D84B5-B305-4185-859E-FC4631B2CBE1}"/>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1" name="直線コネクタ 130">
          <a:extLst>
            <a:ext uri="{FF2B5EF4-FFF2-40B4-BE49-F238E27FC236}">
              <a16:creationId xmlns:a16="http://schemas.microsoft.com/office/drawing/2014/main" id="{6E1BA375-285D-4F50-8F07-4C4BEA6ECF74}"/>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2" name="【体育館・プール】&#10;一人当たり面積最大値テキスト">
          <a:extLst>
            <a:ext uri="{FF2B5EF4-FFF2-40B4-BE49-F238E27FC236}">
              <a16:creationId xmlns:a16="http://schemas.microsoft.com/office/drawing/2014/main" id="{A14786F3-3371-471A-A99F-D591B81F841C}"/>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3" name="直線コネクタ 132">
          <a:extLst>
            <a:ext uri="{FF2B5EF4-FFF2-40B4-BE49-F238E27FC236}">
              <a16:creationId xmlns:a16="http://schemas.microsoft.com/office/drawing/2014/main" id="{5175B426-5957-4CF3-B6F5-BB4C1E59174E}"/>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37355</xdr:rowOff>
    </xdr:from>
    <xdr:ext cx="469744" cy="259045"/>
    <xdr:sp macro="" textlink="">
      <xdr:nvSpPr>
        <xdr:cNvPr id="134" name="【体育館・プール】&#10;一人当たり面積平均値テキスト">
          <a:extLst>
            <a:ext uri="{FF2B5EF4-FFF2-40B4-BE49-F238E27FC236}">
              <a16:creationId xmlns:a16="http://schemas.microsoft.com/office/drawing/2014/main" id="{AB8BEEA3-8F6D-4B54-B9C3-ABE9D1C6ADF3}"/>
            </a:ext>
          </a:extLst>
        </xdr:cNvPr>
        <xdr:cNvSpPr txBox="1"/>
      </xdr:nvSpPr>
      <xdr:spPr>
        <a:xfrm>
          <a:off x="10515600" y="10667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5" name="フローチャート: 判断 134">
          <a:extLst>
            <a:ext uri="{FF2B5EF4-FFF2-40B4-BE49-F238E27FC236}">
              <a16:creationId xmlns:a16="http://schemas.microsoft.com/office/drawing/2014/main" id="{6C160B3E-C799-4A1E-8476-27780EE1A786}"/>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6" name="フローチャート: 判断 135">
          <a:extLst>
            <a:ext uri="{FF2B5EF4-FFF2-40B4-BE49-F238E27FC236}">
              <a16:creationId xmlns:a16="http://schemas.microsoft.com/office/drawing/2014/main" id="{1C35F117-AD96-4D6B-8FBB-091D8C6DB1B5}"/>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37" name="フローチャート: 判断 136">
          <a:extLst>
            <a:ext uri="{FF2B5EF4-FFF2-40B4-BE49-F238E27FC236}">
              <a16:creationId xmlns:a16="http://schemas.microsoft.com/office/drawing/2014/main" id="{3E855918-F870-4C72-84A6-6E2035EFC8FC}"/>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38" name="フローチャート: 判断 137">
          <a:extLst>
            <a:ext uri="{FF2B5EF4-FFF2-40B4-BE49-F238E27FC236}">
              <a16:creationId xmlns:a16="http://schemas.microsoft.com/office/drawing/2014/main" id="{573EED6E-743C-46A4-B1CB-2603D2605AFF}"/>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39" name="フローチャート: 判断 138">
          <a:extLst>
            <a:ext uri="{FF2B5EF4-FFF2-40B4-BE49-F238E27FC236}">
              <a16:creationId xmlns:a16="http://schemas.microsoft.com/office/drawing/2014/main" id="{E647131A-2548-4343-A2C3-EF0B12662F71}"/>
            </a:ext>
          </a:extLst>
        </xdr:cNvPr>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68FCD822-A91C-49F5-B1E8-A39A90DD476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21E644BA-8EF6-43A4-903B-CBCFBE72D7F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4E546FD7-F9BB-4BC7-BD08-7EEB3983BD3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5A1FD84-6DE3-459B-9E95-D3E9489255C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D0EB19FD-CA4C-4125-8908-C7344662E65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68072</xdr:rowOff>
    </xdr:from>
    <xdr:to>
      <xdr:col>50</xdr:col>
      <xdr:colOff>165100</xdr:colOff>
      <xdr:row>63</xdr:row>
      <xdr:rowOff>169672</xdr:rowOff>
    </xdr:to>
    <xdr:sp macro="" textlink="">
      <xdr:nvSpPr>
        <xdr:cNvPr id="145" name="楕円 144">
          <a:extLst>
            <a:ext uri="{FF2B5EF4-FFF2-40B4-BE49-F238E27FC236}">
              <a16:creationId xmlns:a16="http://schemas.microsoft.com/office/drawing/2014/main" id="{F3A50CF6-2C3A-495E-88E2-3F7C3B607330}"/>
            </a:ext>
          </a:extLst>
        </xdr:cNvPr>
        <xdr:cNvSpPr/>
      </xdr:nvSpPr>
      <xdr:spPr>
        <a:xfrm>
          <a:off x="9588500" y="1086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71338</xdr:rowOff>
    </xdr:from>
    <xdr:to>
      <xdr:col>46</xdr:col>
      <xdr:colOff>38100</xdr:colOff>
      <xdr:row>64</xdr:row>
      <xdr:rowOff>1488</xdr:rowOff>
    </xdr:to>
    <xdr:sp macro="" textlink="">
      <xdr:nvSpPr>
        <xdr:cNvPr id="146" name="楕円 145">
          <a:extLst>
            <a:ext uri="{FF2B5EF4-FFF2-40B4-BE49-F238E27FC236}">
              <a16:creationId xmlns:a16="http://schemas.microsoft.com/office/drawing/2014/main" id="{19543244-E798-49BF-89AC-D2ACF0851F31}"/>
            </a:ext>
          </a:extLst>
        </xdr:cNvPr>
        <xdr:cNvSpPr/>
      </xdr:nvSpPr>
      <xdr:spPr>
        <a:xfrm>
          <a:off x="8699500" y="1087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118872</xdr:rowOff>
    </xdr:from>
    <xdr:to>
      <xdr:col>50</xdr:col>
      <xdr:colOff>114300</xdr:colOff>
      <xdr:row>63</xdr:row>
      <xdr:rowOff>122138</xdr:rowOff>
    </xdr:to>
    <xdr:cxnSp macro="">
      <xdr:nvCxnSpPr>
        <xdr:cNvPr id="147" name="直線コネクタ 146">
          <a:extLst>
            <a:ext uri="{FF2B5EF4-FFF2-40B4-BE49-F238E27FC236}">
              <a16:creationId xmlns:a16="http://schemas.microsoft.com/office/drawing/2014/main" id="{566BB066-09FB-4E59-88C2-85B344E3A3F0}"/>
            </a:ext>
          </a:extLst>
        </xdr:cNvPr>
        <xdr:cNvCxnSpPr/>
      </xdr:nvCxnSpPr>
      <xdr:spPr>
        <a:xfrm flipV="1">
          <a:off x="8750300" y="10920222"/>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75257</xdr:rowOff>
    </xdr:from>
    <xdr:to>
      <xdr:col>41</xdr:col>
      <xdr:colOff>101600</xdr:colOff>
      <xdr:row>64</xdr:row>
      <xdr:rowOff>5407</xdr:rowOff>
    </xdr:to>
    <xdr:sp macro="" textlink="">
      <xdr:nvSpPr>
        <xdr:cNvPr id="148" name="楕円 147">
          <a:extLst>
            <a:ext uri="{FF2B5EF4-FFF2-40B4-BE49-F238E27FC236}">
              <a16:creationId xmlns:a16="http://schemas.microsoft.com/office/drawing/2014/main" id="{BF1B46F0-B8AD-4671-91A7-50405ACCC965}"/>
            </a:ext>
          </a:extLst>
        </xdr:cNvPr>
        <xdr:cNvSpPr/>
      </xdr:nvSpPr>
      <xdr:spPr>
        <a:xfrm>
          <a:off x="7810500" y="1087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122138</xdr:rowOff>
    </xdr:from>
    <xdr:to>
      <xdr:col>45</xdr:col>
      <xdr:colOff>177800</xdr:colOff>
      <xdr:row>63</xdr:row>
      <xdr:rowOff>126057</xdr:rowOff>
    </xdr:to>
    <xdr:cxnSp macro="">
      <xdr:nvCxnSpPr>
        <xdr:cNvPr id="149" name="直線コネクタ 148">
          <a:extLst>
            <a:ext uri="{FF2B5EF4-FFF2-40B4-BE49-F238E27FC236}">
              <a16:creationId xmlns:a16="http://schemas.microsoft.com/office/drawing/2014/main" id="{DD42A21A-E32B-48C1-9962-3F23352BC84D}"/>
            </a:ext>
          </a:extLst>
        </xdr:cNvPr>
        <xdr:cNvCxnSpPr/>
      </xdr:nvCxnSpPr>
      <xdr:spPr>
        <a:xfrm flipV="1">
          <a:off x="7861300" y="10923488"/>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156246</xdr:rowOff>
    </xdr:from>
    <xdr:to>
      <xdr:col>36</xdr:col>
      <xdr:colOff>165100</xdr:colOff>
      <xdr:row>63</xdr:row>
      <xdr:rowOff>86396</xdr:rowOff>
    </xdr:to>
    <xdr:sp macro="" textlink="">
      <xdr:nvSpPr>
        <xdr:cNvPr id="150" name="楕円 149">
          <a:extLst>
            <a:ext uri="{FF2B5EF4-FFF2-40B4-BE49-F238E27FC236}">
              <a16:creationId xmlns:a16="http://schemas.microsoft.com/office/drawing/2014/main" id="{3B304FC8-7D75-4386-BB4F-29B04EEC5704}"/>
            </a:ext>
          </a:extLst>
        </xdr:cNvPr>
        <xdr:cNvSpPr/>
      </xdr:nvSpPr>
      <xdr:spPr>
        <a:xfrm>
          <a:off x="6921500" y="1078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35596</xdr:rowOff>
    </xdr:from>
    <xdr:to>
      <xdr:col>41</xdr:col>
      <xdr:colOff>50800</xdr:colOff>
      <xdr:row>63</xdr:row>
      <xdr:rowOff>126057</xdr:rowOff>
    </xdr:to>
    <xdr:cxnSp macro="">
      <xdr:nvCxnSpPr>
        <xdr:cNvPr id="151" name="直線コネクタ 150">
          <a:extLst>
            <a:ext uri="{FF2B5EF4-FFF2-40B4-BE49-F238E27FC236}">
              <a16:creationId xmlns:a16="http://schemas.microsoft.com/office/drawing/2014/main" id="{48787B70-83D6-427F-ADD8-A9D6B8E766F7}"/>
            </a:ext>
          </a:extLst>
        </xdr:cNvPr>
        <xdr:cNvCxnSpPr/>
      </xdr:nvCxnSpPr>
      <xdr:spPr>
        <a:xfrm>
          <a:off x="6972300" y="10836946"/>
          <a:ext cx="889000" cy="9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152" name="n_1aveValue【体育館・プール】&#10;一人当たり面積">
          <a:extLst>
            <a:ext uri="{FF2B5EF4-FFF2-40B4-BE49-F238E27FC236}">
              <a16:creationId xmlns:a16="http://schemas.microsoft.com/office/drawing/2014/main" id="{95CD7340-419C-4EA3-9E23-BD1E1FCFA79C}"/>
            </a:ext>
          </a:extLst>
        </xdr:cNvPr>
        <xdr:cNvSpPr txBox="1"/>
      </xdr:nvSpPr>
      <xdr:spPr>
        <a:xfrm>
          <a:off x="9391727" y="1048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153" name="n_2aveValue【体育館・プール】&#10;一人当たり面積">
          <a:extLst>
            <a:ext uri="{FF2B5EF4-FFF2-40B4-BE49-F238E27FC236}">
              <a16:creationId xmlns:a16="http://schemas.microsoft.com/office/drawing/2014/main" id="{ED59532A-5F20-4C2E-87FE-F8725717D24B}"/>
            </a:ext>
          </a:extLst>
        </xdr:cNvPr>
        <xdr:cNvSpPr txBox="1"/>
      </xdr:nvSpPr>
      <xdr:spPr>
        <a:xfrm>
          <a:off x="8515427" y="1049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154" name="n_3aveValue【体育館・プール】&#10;一人当たり面積">
          <a:extLst>
            <a:ext uri="{FF2B5EF4-FFF2-40B4-BE49-F238E27FC236}">
              <a16:creationId xmlns:a16="http://schemas.microsoft.com/office/drawing/2014/main" id="{67CE0DBE-9DD2-48C7-B903-EF4522E4236B}"/>
            </a:ext>
          </a:extLst>
        </xdr:cNvPr>
        <xdr:cNvSpPr txBox="1"/>
      </xdr:nvSpPr>
      <xdr:spPr>
        <a:xfrm>
          <a:off x="7626427" y="1049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37609</xdr:rowOff>
    </xdr:from>
    <xdr:ext cx="469744" cy="259045"/>
    <xdr:sp macro="" textlink="">
      <xdr:nvSpPr>
        <xdr:cNvPr id="155" name="n_4aveValue【体育館・プール】&#10;一人当たり面積">
          <a:extLst>
            <a:ext uri="{FF2B5EF4-FFF2-40B4-BE49-F238E27FC236}">
              <a16:creationId xmlns:a16="http://schemas.microsoft.com/office/drawing/2014/main" id="{6E6E35DE-6123-4334-8C47-CBC79CF4B059}"/>
            </a:ext>
          </a:extLst>
        </xdr:cNvPr>
        <xdr:cNvSpPr txBox="1"/>
      </xdr:nvSpPr>
      <xdr:spPr>
        <a:xfrm>
          <a:off x="67374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160799</xdr:rowOff>
    </xdr:from>
    <xdr:ext cx="469744" cy="259045"/>
    <xdr:sp macro="" textlink="">
      <xdr:nvSpPr>
        <xdr:cNvPr id="156" name="n_1mainValue【体育館・プール】&#10;一人当たり面積">
          <a:extLst>
            <a:ext uri="{FF2B5EF4-FFF2-40B4-BE49-F238E27FC236}">
              <a16:creationId xmlns:a16="http://schemas.microsoft.com/office/drawing/2014/main" id="{5D470512-A7A4-4B8B-9C45-E3D15D72C930}"/>
            </a:ext>
          </a:extLst>
        </xdr:cNvPr>
        <xdr:cNvSpPr txBox="1"/>
      </xdr:nvSpPr>
      <xdr:spPr>
        <a:xfrm>
          <a:off x="9391727" y="1096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164065</xdr:rowOff>
    </xdr:from>
    <xdr:ext cx="469744" cy="259045"/>
    <xdr:sp macro="" textlink="">
      <xdr:nvSpPr>
        <xdr:cNvPr id="157" name="n_2mainValue【体育館・プール】&#10;一人当たり面積">
          <a:extLst>
            <a:ext uri="{FF2B5EF4-FFF2-40B4-BE49-F238E27FC236}">
              <a16:creationId xmlns:a16="http://schemas.microsoft.com/office/drawing/2014/main" id="{92640C32-1880-4657-A439-95EFCEC1C979}"/>
            </a:ext>
          </a:extLst>
        </xdr:cNvPr>
        <xdr:cNvSpPr txBox="1"/>
      </xdr:nvSpPr>
      <xdr:spPr>
        <a:xfrm>
          <a:off x="8515427" y="1096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167984</xdr:rowOff>
    </xdr:from>
    <xdr:ext cx="469744" cy="259045"/>
    <xdr:sp macro="" textlink="">
      <xdr:nvSpPr>
        <xdr:cNvPr id="158" name="n_3mainValue【体育館・プール】&#10;一人当たり面積">
          <a:extLst>
            <a:ext uri="{FF2B5EF4-FFF2-40B4-BE49-F238E27FC236}">
              <a16:creationId xmlns:a16="http://schemas.microsoft.com/office/drawing/2014/main" id="{869A7E9F-EF8B-4B44-B8A2-CBB9F887EDC6}"/>
            </a:ext>
          </a:extLst>
        </xdr:cNvPr>
        <xdr:cNvSpPr txBox="1"/>
      </xdr:nvSpPr>
      <xdr:spPr>
        <a:xfrm>
          <a:off x="7626427" y="1096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77523</xdr:rowOff>
    </xdr:from>
    <xdr:ext cx="469744" cy="259045"/>
    <xdr:sp macro="" textlink="">
      <xdr:nvSpPr>
        <xdr:cNvPr id="159" name="n_4mainValue【体育館・プール】&#10;一人当たり面積">
          <a:extLst>
            <a:ext uri="{FF2B5EF4-FFF2-40B4-BE49-F238E27FC236}">
              <a16:creationId xmlns:a16="http://schemas.microsoft.com/office/drawing/2014/main" id="{E56056FF-24B3-4C5A-96F5-4FA1907EF862}"/>
            </a:ext>
          </a:extLst>
        </xdr:cNvPr>
        <xdr:cNvSpPr txBox="1"/>
      </xdr:nvSpPr>
      <xdr:spPr>
        <a:xfrm>
          <a:off x="6737427" y="1087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0" name="正方形/長方形 159">
          <a:extLst>
            <a:ext uri="{FF2B5EF4-FFF2-40B4-BE49-F238E27FC236}">
              <a16:creationId xmlns:a16="http://schemas.microsoft.com/office/drawing/2014/main" id="{5DAECABB-70CF-4B44-9565-87CE35F0457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1" name="正方形/長方形 160">
          <a:extLst>
            <a:ext uri="{FF2B5EF4-FFF2-40B4-BE49-F238E27FC236}">
              <a16:creationId xmlns:a16="http://schemas.microsoft.com/office/drawing/2014/main" id="{4B2B6E2F-BC7B-4621-962B-3581E0AEADE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2" name="正方形/長方形 161">
          <a:extLst>
            <a:ext uri="{FF2B5EF4-FFF2-40B4-BE49-F238E27FC236}">
              <a16:creationId xmlns:a16="http://schemas.microsoft.com/office/drawing/2014/main" id="{63E0BCB8-8BC7-40A0-8810-CF1850115A4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3" name="正方形/長方形 162">
          <a:extLst>
            <a:ext uri="{FF2B5EF4-FFF2-40B4-BE49-F238E27FC236}">
              <a16:creationId xmlns:a16="http://schemas.microsoft.com/office/drawing/2014/main" id="{7E2E44B2-B414-403D-9AB1-C69BD5AA034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4" name="正方形/長方形 163">
          <a:extLst>
            <a:ext uri="{FF2B5EF4-FFF2-40B4-BE49-F238E27FC236}">
              <a16:creationId xmlns:a16="http://schemas.microsoft.com/office/drawing/2014/main" id="{C47B1B13-DE44-437E-AE03-7E35A8E1C14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5" name="正方形/長方形 164">
          <a:extLst>
            <a:ext uri="{FF2B5EF4-FFF2-40B4-BE49-F238E27FC236}">
              <a16:creationId xmlns:a16="http://schemas.microsoft.com/office/drawing/2014/main" id="{8D2A9E61-F07C-4E9B-BB01-B74E0D14531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6" name="正方形/長方形 165">
          <a:extLst>
            <a:ext uri="{FF2B5EF4-FFF2-40B4-BE49-F238E27FC236}">
              <a16:creationId xmlns:a16="http://schemas.microsoft.com/office/drawing/2014/main" id="{23C98341-C447-41B1-9EB6-B8DAF8FE30F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7" name="正方形/長方形 166">
          <a:extLst>
            <a:ext uri="{FF2B5EF4-FFF2-40B4-BE49-F238E27FC236}">
              <a16:creationId xmlns:a16="http://schemas.microsoft.com/office/drawing/2014/main" id="{ACB513A0-7C96-4801-A955-B6E0918F63F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8" name="テキスト ボックス 167">
          <a:extLst>
            <a:ext uri="{FF2B5EF4-FFF2-40B4-BE49-F238E27FC236}">
              <a16:creationId xmlns:a16="http://schemas.microsoft.com/office/drawing/2014/main" id="{971F1D93-13E5-4184-BAA6-B204E66E33E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9" name="直線コネクタ 168">
          <a:extLst>
            <a:ext uri="{FF2B5EF4-FFF2-40B4-BE49-F238E27FC236}">
              <a16:creationId xmlns:a16="http://schemas.microsoft.com/office/drawing/2014/main" id="{FD380A54-82E4-45D5-A420-9F0CAE000C5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0" name="テキスト ボックス 169">
          <a:extLst>
            <a:ext uri="{FF2B5EF4-FFF2-40B4-BE49-F238E27FC236}">
              <a16:creationId xmlns:a16="http://schemas.microsoft.com/office/drawing/2014/main" id="{56F7A30E-151D-412C-AC89-944DC6CDD57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1" name="直線コネクタ 170">
          <a:extLst>
            <a:ext uri="{FF2B5EF4-FFF2-40B4-BE49-F238E27FC236}">
              <a16:creationId xmlns:a16="http://schemas.microsoft.com/office/drawing/2014/main" id="{2FC69833-2840-4A6E-8972-2038A998FB8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2" name="テキスト ボックス 171">
          <a:extLst>
            <a:ext uri="{FF2B5EF4-FFF2-40B4-BE49-F238E27FC236}">
              <a16:creationId xmlns:a16="http://schemas.microsoft.com/office/drawing/2014/main" id="{B46C331D-748B-4D01-9A97-9603400F0BA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3" name="直線コネクタ 172">
          <a:extLst>
            <a:ext uri="{FF2B5EF4-FFF2-40B4-BE49-F238E27FC236}">
              <a16:creationId xmlns:a16="http://schemas.microsoft.com/office/drawing/2014/main" id="{04DC5AC8-3C37-4FC7-AD9F-B1DA6B9F840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4" name="テキスト ボックス 173">
          <a:extLst>
            <a:ext uri="{FF2B5EF4-FFF2-40B4-BE49-F238E27FC236}">
              <a16:creationId xmlns:a16="http://schemas.microsoft.com/office/drawing/2014/main" id="{4B35B1CB-A54D-417C-8A02-B2781FE4767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5" name="直線コネクタ 174">
          <a:extLst>
            <a:ext uri="{FF2B5EF4-FFF2-40B4-BE49-F238E27FC236}">
              <a16:creationId xmlns:a16="http://schemas.microsoft.com/office/drawing/2014/main" id="{6FF5A50C-67DB-414B-82A4-98EE2EC7113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6" name="テキスト ボックス 175">
          <a:extLst>
            <a:ext uri="{FF2B5EF4-FFF2-40B4-BE49-F238E27FC236}">
              <a16:creationId xmlns:a16="http://schemas.microsoft.com/office/drawing/2014/main" id="{F4C3D104-2427-4536-8A18-3136A1847FC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7" name="直線コネクタ 176">
          <a:extLst>
            <a:ext uri="{FF2B5EF4-FFF2-40B4-BE49-F238E27FC236}">
              <a16:creationId xmlns:a16="http://schemas.microsoft.com/office/drawing/2014/main" id="{C8191209-7D26-4E28-9955-FCF8A89D8B1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8" name="テキスト ボックス 177">
          <a:extLst>
            <a:ext uri="{FF2B5EF4-FFF2-40B4-BE49-F238E27FC236}">
              <a16:creationId xmlns:a16="http://schemas.microsoft.com/office/drawing/2014/main" id="{AE012339-7A32-45E7-9600-32165F6BF75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9" name="直線コネクタ 178">
          <a:extLst>
            <a:ext uri="{FF2B5EF4-FFF2-40B4-BE49-F238E27FC236}">
              <a16:creationId xmlns:a16="http://schemas.microsoft.com/office/drawing/2014/main" id="{DB18AA23-E54C-407C-9C0E-E84F4A22308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0" name="テキスト ボックス 179">
          <a:extLst>
            <a:ext uri="{FF2B5EF4-FFF2-40B4-BE49-F238E27FC236}">
              <a16:creationId xmlns:a16="http://schemas.microsoft.com/office/drawing/2014/main" id="{3D761CD9-AC0F-410B-8218-F91E5D3343D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1" name="直線コネクタ 180">
          <a:extLst>
            <a:ext uri="{FF2B5EF4-FFF2-40B4-BE49-F238E27FC236}">
              <a16:creationId xmlns:a16="http://schemas.microsoft.com/office/drawing/2014/main" id="{80DCEC8D-D763-4D33-AEB0-FE5896E9BC3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2" name="テキスト ボックス 181">
          <a:extLst>
            <a:ext uri="{FF2B5EF4-FFF2-40B4-BE49-F238E27FC236}">
              <a16:creationId xmlns:a16="http://schemas.microsoft.com/office/drawing/2014/main" id="{8B7440DD-6E86-483A-94A5-E6DE0F9E1E05}"/>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93E25371-6278-4433-B7A5-EF90FC8D69A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4" name="【福祉施設】&#10;有形固定資産減価償却率グラフ枠">
          <a:extLst>
            <a:ext uri="{FF2B5EF4-FFF2-40B4-BE49-F238E27FC236}">
              <a16:creationId xmlns:a16="http://schemas.microsoft.com/office/drawing/2014/main" id="{6A9FC25A-3615-43F5-9A68-43D5641BEC6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85" name="直線コネクタ 184">
          <a:extLst>
            <a:ext uri="{FF2B5EF4-FFF2-40B4-BE49-F238E27FC236}">
              <a16:creationId xmlns:a16="http://schemas.microsoft.com/office/drawing/2014/main" id="{F87FE4B9-8585-4840-91BE-B086EB97240F}"/>
            </a:ext>
          </a:extLst>
        </xdr:cNvPr>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6" name="【福祉施設】&#10;有形固定資産減価償却率最小値テキスト">
          <a:extLst>
            <a:ext uri="{FF2B5EF4-FFF2-40B4-BE49-F238E27FC236}">
              <a16:creationId xmlns:a16="http://schemas.microsoft.com/office/drawing/2014/main" id="{CF3722DA-7AF0-46B9-8534-8CD1905FF3AB}"/>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7" name="直線コネクタ 186">
          <a:extLst>
            <a:ext uri="{FF2B5EF4-FFF2-40B4-BE49-F238E27FC236}">
              <a16:creationId xmlns:a16="http://schemas.microsoft.com/office/drawing/2014/main" id="{DD8F9C07-B1E6-471F-BEE8-A3F3929669C4}"/>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88" name="【福祉施設】&#10;有形固定資産減価償却率最大値テキスト">
          <a:extLst>
            <a:ext uri="{FF2B5EF4-FFF2-40B4-BE49-F238E27FC236}">
              <a16:creationId xmlns:a16="http://schemas.microsoft.com/office/drawing/2014/main" id="{1F50411F-8E6A-48C9-9D3C-A1F4416D5B1B}"/>
            </a:ext>
          </a:extLst>
        </xdr:cNvPr>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89" name="直線コネクタ 188">
          <a:extLst>
            <a:ext uri="{FF2B5EF4-FFF2-40B4-BE49-F238E27FC236}">
              <a16:creationId xmlns:a16="http://schemas.microsoft.com/office/drawing/2014/main" id="{2CF6FF62-7DBE-44DB-A042-9795D881E439}"/>
            </a:ext>
          </a:extLst>
        </xdr:cNvPr>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190" name="【福祉施設】&#10;有形固定資産減価償却率平均値テキスト">
          <a:extLst>
            <a:ext uri="{FF2B5EF4-FFF2-40B4-BE49-F238E27FC236}">
              <a16:creationId xmlns:a16="http://schemas.microsoft.com/office/drawing/2014/main" id="{67DE1F03-03A8-41D2-8510-13D1DB9938CF}"/>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91" name="フローチャート: 判断 190">
          <a:extLst>
            <a:ext uri="{FF2B5EF4-FFF2-40B4-BE49-F238E27FC236}">
              <a16:creationId xmlns:a16="http://schemas.microsoft.com/office/drawing/2014/main" id="{734AB42D-E889-4535-AAD6-D5AA45996E64}"/>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92" name="フローチャート: 判断 191">
          <a:extLst>
            <a:ext uri="{FF2B5EF4-FFF2-40B4-BE49-F238E27FC236}">
              <a16:creationId xmlns:a16="http://schemas.microsoft.com/office/drawing/2014/main" id="{22207F82-5A43-4878-974C-3AD76EDBA136}"/>
            </a:ext>
          </a:extLst>
        </xdr:cNvPr>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193" name="フローチャート: 判断 192">
          <a:extLst>
            <a:ext uri="{FF2B5EF4-FFF2-40B4-BE49-F238E27FC236}">
              <a16:creationId xmlns:a16="http://schemas.microsoft.com/office/drawing/2014/main" id="{2EF0739D-FAFA-4C3F-9F1F-B8897364701C}"/>
            </a:ext>
          </a:extLst>
        </xdr:cNvPr>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194" name="フローチャート: 判断 193">
          <a:extLst>
            <a:ext uri="{FF2B5EF4-FFF2-40B4-BE49-F238E27FC236}">
              <a16:creationId xmlns:a16="http://schemas.microsoft.com/office/drawing/2014/main" id="{6F4A6EE6-B620-4B89-84B7-87AC584D4488}"/>
            </a:ext>
          </a:extLst>
        </xdr:cNvPr>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195" name="フローチャート: 判断 194">
          <a:extLst>
            <a:ext uri="{FF2B5EF4-FFF2-40B4-BE49-F238E27FC236}">
              <a16:creationId xmlns:a16="http://schemas.microsoft.com/office/drawing/2014/main" id="{4CBE536B-3703-4429-BA18-014B837E1655}"/>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99A778F4-27A9-40FF-9CCB-BD4950EAFD7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E9E37289-3C07-49CA-BA85-4213DC25B2D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DD98D842-73AF-408C-9C2C-B4400F11EB8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FB90CA59-2EB3-44FF-9B03-66688B10431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26B5F6CD-B484-438A-83E9-67169EAD8C6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54248</xdr:rowOff>
    </xdr:from>
    <xdr:to>
      <xdr:col>24</xdr:col>
      <xdr:colOff>114300</xdr:colOff>
      <xdr:row>85</xdr:row>
      <xdr:rowOff>155848</xdr:rowOff>
    </xdr:to>
    <xdr:sp macro="" textlink="">
      <xdr:nvSpPr>
        <xdr:cNvPr id="201" name="楕円 200">
          <a:extLst>
            <a:ext uri="{FF2B5EF4-FFF2-40B4-BE49-F238E27FC236}">
              <a16:creationId xmlns:a16="http://schemas.microsoft.com/office/drawing/2014/main" id="{E674EC80-75C3-4FE2-8D34-1115348CF4CE}"/>
            </a:ext>
          </a:extLst>
        </xdr:cNvPr>
        <xdr:cNvSpPr/>
      </xdr:nvSpPr>
      <xdr:spPr>
        <a:xfrm>
          <a:off x="4584700" y="146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32675</xdr:rowOff>
    </xdr:from>
    <xdr:ext cx="405111" cy="259045"/>
    <xdr:sp macro="" textlink="">
      <xdr:nvSpPr>
        <xdr:cNvPr id="202" name="【福祉施設】&#10;有形固定資産減価償却率該当値テキスト">
          <a:extLst>
            <a:ext uri="{FF2B5EF4-FFF2-40B4-BE49-F238E27FC236}">
              <a16:creationId xmlns:a16="http://schemas.microsoft.com/office/drawing/2014/main" id="{52CD4747-5EFE-4715-B217-65D284653BB8}"/>
            </a:ext>
          </a:extLst>
        </xdr:cNvPr>
        <xdr:cNvSpPr txBox="1"/>
      </xdr:nvSpPr>
      <xdr:spPr>
        <a:xfrm>
          <a:off x="4673600" y="1460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10161</xdr:rowOff>
    </xdr:from>
    <xdr:to>
      <xdr:col>20</xdr:col>
      <xdr:colOff>38100</xdr:colOff>
      <xdr:row>85</xdr:row>
      <xdr:rowOff>111761</xdr:rowOff>
    </xdr:to>
    <xdr:sp macro="" textlink="">
      <xdr:nvSpPr>
        <xdr:cNvPr id="203" name="楕円 202">
          <a:extLst>
            <a:ext uri="{FF2B5EF4-FFF2-40B4-BE49-F238E27FC236}">
              <a16:creationId xmlns:a16="http://schemas.microsoft.com/office/drawing/2014/main" id="{A2635F43-E988-4DBA-BE62-E67D8F19BC02}"/>
            </a:ext>
          </a:extLst>
        </xdr:cNvPr>
        <xdr:cNvSpPr/>
      </xdr:nvSpPr>
      <xdr:spPr>
        <a:xfrm>
          <a:off x="3746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60961</xdr:rowOff>
    </xdr:from>
    <xdr:to>
      <xdr:col>24</xdr:col>
      <xdr:colOff>63500</xdr:colOff>
      <xdr:row>85</xdr:row>
      <xdr:rowOff>105048</xdr:rowOff>
    </xdr:to>
    <xdr:cxnSp macro="">
      <xdr:nvCxnSpPr>
        <xdr:cNvPr id="204" name="直線コネクタ 203">
          <a:extLst>
            <a:ext uri="{FF2B5EF4-FFF2-40B4-BE49-F238E27FC236}">
              <a16:creationId xmlns:a16="http://schemas.microsoft.com/office/drawing/2014/main" id="{BC1984B8-484C-435C-8E09-B937E6CC4826}"/>
            </a:ext>
          </a:extLst>
        </xdr:cNvPr>
        <xdr:cNvCxnSpPr/>
      </xdr:nvCxnSpPr>
      <xdr:spPr>
        <a:xfrm>
          <a:off x="3797300" y="14634211"/>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139156</xdr:rowOff>
    </xdr:from>
    <xdr:to>
      <xdr:col>15</xdr:col>
      <xdr:colOff>101600</xdr:colOff>
      <xdr:row>85</xdr:row>
      <xdr:rowOff>69306</xdr:rowOff>
    </xdr:to>
    <xdr:sp macro="" textlink="">
      <xdr:nvSpPr>
        <xdr:cNvPr id="205" name="楕円 204">
          <a:extLst>
            <a:ext uri="{FF2B5EF4-FFF2-40B4-BE49-F238E27FC236}">
              <a16:creationId xmlns:a16="http://schemas.microsoft.com/office/drawing/2014/main" id="{FB5E4941-61D8-4607-8AE5-B0BC14538396}"/>
            </a:ext>
          </a:extLst>
        </xdr:cNvPr>
        <xdr:cNvSpPr/>
      </xdr:nvSpPr>
      <xdr:spPr>
        <a:xfrm>
          <a:off x="2857500" y="1454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18506</xdr:rowOff>
    </xdr:from>
    <xdr:to>
      <xdr:col>19</xdr:col>
      <xdr:colOff>177800</xdr:colOff>
      <xdr:row>85</xdr:row>
      <xdr:rowOff>60961</xdr:rowOff>
    </xdr:to>
    <xdr:cxnSp macro="">
      <xdr:nvCxnSpPr>
        <xdr:cNvPr id="206" name="直線コネクタ 205">
          <a:extLst>
            <a:ext uri="{FF2B5EF4-FFF2-40B4-BE49-F238E27FC236}">
              <a16:creationId xmlns:a16="http://schemas.microsoft.com/office/drawing/2014/main" id="{CFA69710-DA10-46DF-869D-C1CC4DFCD991}"/>
            </a:ext>
          </a:extLst>
        </xdr:cNvPr>
        <xdr:cNvCxnSpPr/>
      </xdr:nvCxnSpPr>
      <xdr:spPr>
        <a:xfrm>
          <a:off x="2908300" y="14591756"/>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96701</xdr:rowOff>
    </xdr:from>
    <xdr:to>
      <xdr:col>10</xdr:col>
      <xdr:colOff>165100</xdr:colOff>
      <xdr:row>85</xdr:row>
      <xdr:rowOff>26851</xdr:rowOff>
    </xdr:to>
    <xdr:sp macro="" textlink="">
      <xdr:nvSpPr>
        <xdr:cNvPr id="207" name="楕円 206">
          <a:extLst>
            <a:ext uri="{FF2B5EF4-FFF2-40B4-BE49-F238E27FC236}">
              <a16:creationId xmlns:a16="http://schemas.microsoft.com/office/drawing/2014/main" id="{2DFCB853-7DB8-4BFB-A25A-B3D8C80B1FB7}"/>
            </a:ext>
          </a:extLst>
        </xdr:cNvPr>
        <xdr:cNvSpPr/>
      </xdr:nvSpPr>
      <xdr:spPr>
        <a:xfrm>
          <a:off x="1968500" y="1449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147501</xdr:rowOff>
    </xdr:from>
    <xdr:to>
      <xdr:col>15</xdr:col>
      <xdr:colOff>50800</xdr:colOff>
      <xdr:row>85</xdr:row>
      <xdr:rowOff>18506</xdr:rowOff>
    </xdr:to>
    <xdr:cxnSp macro="">
      <xdr:nvCxnSpPr>
        <xdr:cNvPr id="208" name="直線コネクタ 207">
          <a:extLst>
            <a:ext uri="{FF2B5EF4-FFF2-40B4-BE49-F238E27FC236}">
              <a16:creationId xmlns:a16="http://schemas.microsoft.com/office/drawing/2014/main" id="{2E30E637-0A33-450E-BCE3-52EBF87B799B}"/>
            </a:ext>
          </a:extLst>
        </xdr:cNvPr>
        <xdr:cNvCxnSpPr/>
      </xdr:nvCxnSpPr>
      <xdr:spPr>
        <a:xfrm>
          <a:off x="2019300" y="1454930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52614</xdr:rowOff>
    </xdr:from>
    <xdr:to>
      <xdr:col>6</xdr:col>
      <xdr:colOff>38100</xdr:colOff>
      <xdr:row>84</xdr:row>
      <xdr:rowOff>154214</xdr:rowOff>
    </xdr:to>
    <xdr:sp macro="" textlink="">
      <xdr:nvSpPr>
        <xdr:cNvPr id="209" name="楕円 208">
          <a:extLst>
            <a:ext uri="{FF2B5EF4-FFF2-40B4-BE49-F238E27FC236}">
              <a16:creationId xmlns:a16="http://schemas.microsoft.com/office/drawing/2014/main" id="{B332919C-0839-42CA-9170-E78D4F1BD30A}"/>
            </a:ext>
          </a:extLst>
        </xdr:cNvPr>
        <xdr:cNvSpPr/>
      </xdr:nvSpPr>
      <xdr:spPr>
        <a:xfrm>
          <a:off x="1079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103414</xdr:rowOff>
    </xdr:from>
    <xdr:to>
      <xdr:col>10</xdr:col>
      <xdr:colOff>114300</xdr:colOff>
      <xdr:row>84</xdr:row>
      <xdr:rowOff>147501</xdr:rowOff>
    </xdr:to>
    <xdr:cxnSp macro="">
      <xdr:nvCxnSpPr>
        <xdr:cNvPr id="210" name="直線コネクタ 209">
          <a:extLst>
            <a:ext uri="{FF2B5EF4-FFF2-40B4-BE49-F238E27FC236}">
              <a16:creationId xmlns:a16="http://schemas.microsoft.com/office/drawing/2014/main" id="{A43EB833-80F3-4398-A9B6-3B0A7423C0D3}"/>
            </a:ext>
          </a:extLst>
        </xdr:cNvPr>
        <xdr:cNvCxnSpPr/>
      </xdr:nvCxnSpPr>
      <xdr:spPr>
        <a:xfrm>
          <a:off x="1130300" y="1450521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macro="" textlink="">
      <xdr:nvSpPr>
        <xdr:cNvPr id="211" name="n_1aveValue【福祉施設】&#10;有形固定資産減価償却率">
          <a:extLst>
            <a:ext uri="{FF2B5EF4-FFF2-40B4-BE49-F238E27FC236}">
              <a16:creationId xmlns:a16="http://schemas.microsoft.com/office/drawing/2014/main" id="{2DE07620-9557-4E98-8945-FB453821F079}"/>
            </a:ext>
          </a:extLst>
        </xdr:cNvPr>
        <xdr:cNvSpPr txBox="1"/>
      </xdr:nvSpPr>
      <xdr:spPr>
        <a:xfrm>
          <a:off x="35820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212" name="n_2aveValue【福祉施設】&#10;有形固定資産減価償却率">
          <a:extLst>
            <a:ext uri="{FF2B5EF4-FFF2-40B4-BE49-F238E27FC236}">
              <a16:creationId xmlns:a16="http://schemas.microsoft.com/office/drawing/2014/main" id="{002DE0FA-3943-483A-A6D6-C5694B7024CB}"/>
            </a:ext>
          </a:extLst>
        </xdr:cNvPr>
        <xdr:cNvSpPr txBox="1"/>
      </xdr:nvSpPr>
      <xdr:spPr>
        <a:xfrm>
          <a:off x="2705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213" name="n_3aveValue【福祉施設】&#10;有形固定資産減価償却率">
          <a:extLst>
            <a:ext uri="{FF2B5EF4-FFF2-40B4-BE49-F238E27FC236}">
              <a16:creationId xmlns:a16="http://schemas.microsoft.com/office/drawing/2014/main" id="{2C39988E-DB79-4A4F-BD46-6E761F5AF426}"/>
            </a:ext>
          </a:extLst>
        </xdr:cNvPr>
        <xdr:cNvSpPr txBox="1"/>
      </xdr:nvSpPr>
      <xdr:spPr>
        <a:xfrm>
          <a:off x="1816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214" name="n_4aveValue【福祉施設】&#10;有形固定資産減価償却率">
          <a:extLst>
            <a:ext uri="{FF2B5EF4-FFF2-40B4-BE49-F238E27FC236}">
              <a16:creationId xmlns:a16="http://schemas.microsoft.com/office/drawing/2014/main" id="{BB914466-A628-435B-88F5-C5AFA4017336}"/>
            </a:ext>
          </a:extLst>
        </xdr:cNvPr>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102888</xdr:rowOff>
    </xdr:from>
    <xdr:ext cx="405111" cy="259045"/>
    <xdr:sp macro="" textlink="">
      <xdr:nvSpPr>
        <xdr:cNvPr id="215" name="n_1mainValue【福祉施設】&#10;有形固定資産減価償却率">
          <a:extLst>
            <a:ext uri="{FF2B5EF4-FFF2-40B4-BE49-F238E27FC236}">
              <a16:creationId xmlns:a16="http://schemas.microsoft.com/office/drawing/2014/main" id="{7F11A957-7EDC-46FA-A896-5B5D63EAA74C}"/>
            </a:ext>
          </a:extLst>
        </xdr:cNvPr>
        <xdr:cNvSpPr txBox="1"/>
      </xdr:nvSpPr>
      <xdr:spPr>
        <a:xfrm>
          <a:off x="35820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60433</xdr:rowOff>
    </xdr:from>
    <xdr:ext cx="405111" cy="259045"/>
    <xdr:sp macro="" textlink="">
      <xdr:nvSpPr>
        <xdr:cNvPr id="216" name="n_2mainValue【福祉施設】&#10;有形固定資産減価償却率">
          <a:extLst>
            <a:ext uri="{FF2B5EF4-FFF2-40B4-BE49-F238E27FC236}">
              <a16:creationId xmlns:a16="http://schemas.microsoft.com/office/drawing/2014/main" id="{66CE4ECD-CB5D-4B41-A413-AED1A948DAEE}"/>
            </a:ext>
          </a:extLst>
        </xdr:cNvPr>
        <xdr:cNvSpPr txBox="1"/>
      </xdr:nvSpPr>
      <xdr:spPr>
        <a:xfrm>
          <a:off x="2705744" y="1463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17978</xdr:rowOff>
    </xdr:from>
    <xdr:ext cx="405111" cy="259045"/>
    <xdr:sp macro="" textlink="">
      <xdr:nvSpPr>
        <xdr:cNvPr id="217" name="n_3mainValue【福祉施設】&#10;有形固定資産減価償却率">
          <a:extLst>
            <a:ext uri="{FF2B5EF4-FFF2-40B4-BE49-F238E27FC236}">
              <a16:creationId xmlns:a16="http://schemas.microsoft.com/office/drawing/2014/main" id="{4B8E09B0-6191-452B-9F60-E22490FA5EB7}"/>
            </a:ext>
          </a:extLst>
        </xdr:cNvPr>
        <xdr:cNvSpPr txBox="1"/>
      </xdr:nvSpPr>
      <xdr:spPr>
        <a:xfrm>
          <a:off x="1816744" y="1459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145341</xdr:rowOff>
    </xdr:from>
    <xdr:ext cx="405111" cy="259045"/>
    <xdr:sp macro="" textlink="">
      <xdr:nvSpPr>
        <xdr:cNvPr id="218" name="n_4mainValue【福祉施設】&#10;有形固定資産減価償却率">
          <a:extLst>
            <a:ext uri="{FF2B5EF4-FFF2-40B4-BE49-F238E27FC236}">
              <a16:creationId xmlns:a16="http://schemas.microsoft.com/office/drawing/2014/main" id="{50F88573-F640-4D88-B493-1A37D7F66B41}"/>
            </a:ext>
          </a:extLst>
        </xdr:cNvPr>
        <xdr:cNvSpPr txBox="1"/>
      </xdr:nvSpPr>
      <xdr:spPr>
        <a:xfrm>
          <a:off x="927744" y="1454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9" name="正方形/長方形 218">
          <a:extLst>
            <a:ext uri="{FF2B5EF4-FFF2-40B4-BE49-F238E27FC236}">
              <a16:creationId xmlns:a16="http://schemas.microsoft.com/office/drawing/2014/main" id="{0292347F-00AC-4787-9987-2FE5B49A83E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0" name="正方形/長方形 219">
          <a:extLst>
            <a:ext uri="{FF2B5EF4-FFF2-40B4-BE49-F238E27FC236}">
              <a16:creationId xmlns:a16="http://schemas.microsoft.com/office/drawing/2014/main" id="{C389EA51-9285-4263-892F-356C2DC17A1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1" name="正方形/長方形 220">
          <a:extLst>
            <a:ext uri="{FF2B5EF4-FFF2-40B4-BE49-F238E27FC236}">
              <a16:creationId xmlns:a16="http://schemas.microsoft.com/office/drawing/2014/main" id="{26C41B3B-9031-4C1F-B84B-00212964BA8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2" name="正方形/長方形 221">
          <a:extLst>
            <a:ext uri="{FF2B5EF4-FFF2-40B4-BE49-F238E27FC236}">
              <a16:creationId xmlns:a16="http://schemas.microsoft.com/office/drawing/2014/main" id="{0AB06105-F986-4956-8B8A-780C649A8E9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3" name="正方形/長方形 222">
          <a:extLst>
            <a:ext uri="{FF2B5EF4-FFF2-40B4-BE49-F238E27FC236}">
              <a16:creationId xmlns:a16="http://schemas.microsoft.com/office/drawing/2014/main" id="{6DD3E125-4450-482E-8B47-91A2A15A16E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4" name="正方形/長方形 223">
          <a:extLst>
            <a:ext uri="{FF2B5EF4-FFF2-40B4-BE49-F238E27FC236}">
              <a16:creationId xmlns:a16="http://schemas.microsoft.com/office/drawing/2014/main" id="{2E6B1CB3-BC48-4ACE-859D-E2432C35B92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5" name="正方形/長方形 224">
          <a:extLst>
            <a:ext uri="{FF2B5EF4-FFF2-40B4-BE49-F238E27FC236}">
              <a16:creationId xmlns:a16="http://schemas.microsoft.com/office/drawing/2014/main" id="{4E9A27D4-3809-4883-A849-E7482D06457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6" name="正方形/長方形 225">
          <a:extLst>
            <a:ext uri="{FF2B5EF4-FFF2-40B4-BE49-F238E27FC236}">
              <a16:creationId xmlns:a16="http://schemas.microsoft.com/office/drawing/2014/main" id="{580FCB32-6A8D-4E22-9B4B-9408FE00942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7" name="テキスト ボックス 226">
          <a:extLst>
            <a:ext uri="{FF2B5EF4-FFF2-40B4-BE49-F238E27FC236}">
              <a16:creationId xmlns:a16="http://schemas.microsoft.com/office/drawing/2014/main" id="{E8D6E5AE-DD3A-4248-8B15-C1E60F166ED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8" name="直線コネクタ 227">
          <a:extLst>
            <a:ext uri="{FF2B5EF4-FFF2-40B4-BE49-F238E27FC236}">
              <a16:creationId xmlns:a16="http://schemas.microsoft.com/office/drawing/2014/main" id="{852DAAAC-5C0D-4E7D-B363-9E82C5989F2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9" name="直線コネクタ 228">
          <a:extLst>
            <a:ext uri="{FF2B5EF4-FFF2-40B4-BE49-F238E27FC236}">
              <a16:creationId xmlns:a16="http://schemas.microsoft.com/office/drawing/2014/main" id="{2330AD4E-F92A-436E-9871-4F841E29C05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0" name="テキスト ボックス 229">
          <a:extLst>
            <a:ext uri="{FF2B5EF4-FFF2-40B4-BE49-F238E27FC236}">
              <a16:creationId xmlns:a16="http://schemas.microsoft.com/office/drawing/2014/main" id="{60F39E6F-F05C-455D-A85A-C13CDEF9E1C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1" name="直線コネクタ 230">
          <a:extLst>
            <a:ext uri="{FF2B5EF4-FFF2-40B4-BE49-F238E27FC236}">
              <a16:creationId xmlns:a16="http://schemas.microsoft.com/office/drawing/2014/main" id="{7C392A0F-5C66-437B-9E57-848E9AE9A0F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2" name="テキスト ボックス 231">
          <a:extLst>
            <a:ext uri="{FF2B5EF4-FFF2-40B4-BE49-F238E27FC236}">
              <a16:creationId xmlns:a16="http://schemas.microsoft.com/office/drawing/2014/main" id="{CE9BF297-0E86-4A62-9849-4928966686E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3" name="直線コネクタ 232">
          <a:extLst>
            <a:ext uri="{FF2B5EF4-FFF2-40B4-BE49-F238E27FC236}">
              <a16:creationId xmlns:a16="http://schemas.microsoft.com/office/drawing/2014/main" id="{6A00319E-D0BA-457F-B8D2-5708B3064C7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4" name="テキスト ボックス 233">
          <a:extLst>
            <a:ext uri="{FF2B5EF4-FFF2-40B4-BE49-F238E27FC236}">
              <a16:creationId xmlns:a16="http://schemas.microsoft.com/office/drawing/2014/main" id="{5C90F000-F021-4081-9351-70B87DEF744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5" name="直線コネクタ 234">
          <a:extLst>
            <a:ext uri="{FF2B5EF4-FFF2-40B4-BE49-F238E27FC236}">
              <a16:creationId xmlns:a16="http://schemas.microsoft.com/office/drawing/2014/main" id="{73CD5E22-0AA1-4398-86DE-B1AB4625F9D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6" name="テキスト ボックス 235">
          <a:extLst>
            <a:ext uri="{FF2B5EF4-FFF2-40B4-BE49-F238E27FC236}">
              <a16:creationId xmlns:a16="http://schemas.microsoft.com/office/drawing/2014/main" id="{716C96D4-E900-4FC1-A31A-FF8CBD1145F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7" name="直線コネクタ 236">
          <a:extLst>
            <a:ext uri="{FF2B5EF4-FFF2-40B4-BE49-F238E27FC236}">
              <a16:creationId xmlns:a16="http://schemas.microsoft.com/office/drawing/2014/main" id="{22336C96-BC9B-4F47-AEBE-DE564D67600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8" name="テキスト ボックス 237">
          <a:extLst>
            <a:ext uri="{FF2B5EF4-FFF2-40B4-BE49-F238E27FC236}">
              <a16:creationId xmlns:a16="http://schemas.microsoft.com/office/drawing/2014/main" id="{FF216B9B-628A-42A4-94BD-E8436F69B03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81C46D60-4175-4A07-8D92-3D2E9E9AD9C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89C5BC46-20BA-4E28-A4C1-DD014C39BA1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04EAB0E7-BB9A-40EC-AC6C-D172D3C059A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42" name="直線コネクタ 241">
          <a:extLst>
            <a:ext uri="{FF2B5EF4-FFF2-40B4-BE49-F238E27FC236}">
              <a16:creationId xmlns:a16="http://schemas.microsoft.com/office/drawing/2014/main" id="{AA4A0550-B9A3-4F32-8047-17A3FF29F0A1}"/>
            </a:ext>
          </a:extLst>
        </xdr:cNvPr>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3" name="【福祉施設】&#10;一人当たり面積最小値テキスト">
          <a:extLst>
            <a:ext uri="{FF2B5EF4-FFF2-40B4-BE49-F238E27FC236}">
              <a16:creationId xmlns:a16="http://schemas.microsoft.com/office/drawing/2014/main" id="{72F9F09F-A64E-4AD6-8CA1-20CB9011705B}"/>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44" name="直線コネクタ 243">
          <a:extLst>
            <a:ext uri="{FF2B5EF4-FFF2-40B4-BE49-F238E27FC236}">
              <a16:creationId xmlns:a16="http://schemas.microsoft.com/office/drawing/2014/main" id="{3C0853FA-B5AA-4BB0-9630-513C19CCBD76}"/>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45" name="【福祉施設】&#10;一人当たり面積最大値テキスト">
          <a:extLst>
            <a:ext uri="{FF2B5EF4-FFF2-40B4-BE49-F238E27FC236}">
              <a16:creationId xmlns:a16="http://schemas.microsoft.com/office/drawing/2014/main" id="{4C46B627-9D37-48B2-A42A-89B4AD56CA07}"/>
            </a:ext>
          </a:extLst>
        </xdr:cNvPr>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46" name="直線コネクタ 245">
          <a:extLst>
            <a:ext uri="{FF2B5EF4-FFF2-40B4-BE49-F238E27FC236}">
              <a16:creationId xmlns:a16="http://schemas.microsoft.com/office/drawing/2014/main" id="{C355245C-3222-435C-9B96-B81BF012624A}"/>
            </a:ext>
          </a:extLst>
        </xdr:cNvPr>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127525</xdr:rowOff>
    </xdr:from>
    <xdr:ext cx="469744" cy="259045"/>
    <xdr:sp macro="" textlink="">
      <xdr:nvSpPr>
        <xdr:cNvPr id="247" name="【福祉施設】&#10;一人当たり面積平均値テキスト">
          <a:extLst>
            <a:ext uri="{FF2B5EF4-FFF2-40B4-BE49-F238E27FC236}">
              <a16:creationId xmlns:a16="http://schemas.microsoft.com/office/drawing/2014/main" id="{FBA4AEDB-0545-4389-BF48-D193B1B1F57E}"/>
            </a:ext>
          </a:extLst>
        </xdr:cNvPr>
        <xdr:cNvSpPr txBox="1"/>
      </xdr:nvSpPr>
      <xdr:spPr>
        <a:xfrm>
          <a:off x="10515600" y="14357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48" name="フローチャート: 判断 247">
          <a:extLst>
            <a:ext uri="{FF2B5EF4-FFF2-40B4-BE49-F238E27FC236}">
              <a16:creationId xmlns:a16="http://schemas.microsoft.com/office/drawing/2014/main" id="{5F9F59E8-3AB0-4751-9B88-784AE2F5598A}"/>
            </a:ext>
          </a:extLst>
        </xdr:cNvPr>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49" name="フローチャート: 判断 248">
          <a:extLst>
            <a:ext uri="{FF2B5EF4-FFF2-40B4-BE49-F238E27FC236}">
              <a16:creationId xmlns:a16="http://schemas.microsoft.com/office/drawing/2014/main" id="{999802F2-5716-4930-ADF4-4DA7F61238C9}"/>
            </a:ext>
          </a:extLst>
        </xdr:cNvPr>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50" name="フローチャート: 判断 249">
          <a:extLst>
            <a:ext uri="{FF2B5EF4-FFF2-40B4-BE49-F238E27FC236}">
              <a16:creationId xmlns:a16="http://schemas.microsoft.com/office/drawing/2014/main" id="{8A50919D-AF31-4AAE-ADE5-A14D26CDC7E0}"/>
            </a:ext>
          </a:extLst>
        </xdr:cNvPr>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251" name="フローチャート: 判断 250">
          <a:extLst>
            <a:ext uri="{FF2B5EF4-FFF2-40B4-BE49-F238E27FC236}">
              <a16:creationId xmlns:a16="http://schemas.microsoft.com/office/drawing/2014/main" id="{47E3AEBB-A310-46B3-8CE8-95AFEEEE102E}"/>
            </a:ext>
          </a:extLst>
        </xdr:cNvPr>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52" name="フローチャート: 判断 251">
          <a:extLst>
            <a:ext uri="{FF2B5EF4-FFF2-40B4-BE49-F238E27FC236}">
              <a16:creationId xmlns:a16="http://schemas.microsoft.com/office/drawing/2014/main" id="{92A2FE06-975B-464D-A3CD-248F03A02323}"/>
            </a:ext>
          </a:extLst>
        </xdr:cNvPr>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7E1101D9-3B12-4FF1-8661-9B3222489C4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BE4F936F-4742-4CC1-B863-24AD830FB9B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FEEF8C67-9FA4-4073-A201-7FC91E204E1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2F8DE930-17DF-4443-9FB8-D698CC5D0E0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D164518E-71F1-429E-A4BA-AADE5AE0844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12827</xdr:rowOff>
    </xdr:from>
    <xdr:to>
      <xdr:col>55</xdr:col>
      <xdr:colOff>50800</xdr:colOff>
      <xdr:row>85</xdr:row>
      <xdr:rowOff>114427</xdr:rowOff>
    </xdr:to>
    <xdr:sp macro="" textlink="">
      <xdr:nvSpPr>
        <xdr:cNvPr id="258" name="楕円 257">
          <a:extLst>
            <a:ext uri="{FF2B5EF4-FFF2-40B4-BE49-F238E27FC236}">
              <a16:creationId xmlns:a16="http://schemas.microsoft.com/office/drawing/2014/main" id="{F04B871E-BF1D-46C3-938B-B0CF4DD28FC3}"/>
            </a:ext>
          </a:extLst>
        </xdr:cNvPr>
        <xdr:cNvSpPr/>
      </xdr:nvSpPr>
      <xdr:spPr>
        <a:xfrm>
          <a:off x="10426700" y="1458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162704</xdr:rowOff>
    </xdr:from>
    <xdr:ext cx="469744" cy="259045"/>
    <xdr:sp macro="" textlink="">
      <xdr:nvSpPr>
        <xdr:cNvPr id="259" name="【福祉施設】&#10;一人当たり面積該当値テキスト">
          <a:extLst>
            <a:ext uri="{FF2B5EF4-FFF2-40B4-BE49-F238E27FC236}">
              <a16:creationId xmlns:a16="http://schemas.microsoft.com/office/drawing/2014/main" id="{5E456F8D-0841-44A3-AAF8-793D47AB84DA}"/>
            </a:ext>
          </a:extLst>
        </xdr:cNvPr>
        <xdr:cNvSpPr txBox="1"/>
      </xdr:nvSpPr>
      <xdr:spPr>
        <a:xfrm>
          <a:off x="10515600" y="1456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17018</xdr:rowOff>
    </xdr:from>
    <xdr:to>
      <xdr:col>50</xdr:col>
      <xdr:colOff>165100</xdr:colOff>
      <xdr:row>85</xdr:row>
      <xdr:rowOff>118618</xdr:rowOff>
    </xdr:to>
    <xdr:sp macro="" textlink="">
      <xdr:nvSpPr>
        <xdr:cNvPr id="260" name="楕円 259">
          <a:extLst>
            <a:ext uri="{FF2B5EF4-FFF2-40B4-BE49-F238E27FC236}">
              <a16:creationId xmlns:a16="http://schemas.microsoft.com/office/drawing/2014/main" id="{D74B0F85-D4F8-417A-AE55-54F24FB7DD3A}"/>
            </a:ext>
          </a:extLst>
        </xdr:cNvPr>
        <xdr:cNvSpPr/>
      </xdr:nvSpPr>
      <xdr:spPr>
        <a:xfrm>
          <a:off x="9588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63627</xdr:rowOff>
    </xdr:from>
    <xdr:to>
      <xdr:col>55</xdr:col>
      <xdr:colOff>0</xdr:colOff>
      <xdr:row>85</xdr:row>
      <xdr:rowOff>67818</xdr:rowOff>
    </xdr:to>
    <xdr:cxnSp macro="">
      <xdr:nvCxnSpPr>
        <xdr:cNvPr id="261" name="直線コネクタ 260">
          <a:extLst>
            <a:ext uri="{FF2B5EF4-FFF2-40B4-BE49-F238E27FC236}">
              <a16:creationId xmlns:a16="http://schemas.microsoft.com/office/drawing/2014/main" id="{A66B9067-59C0-47B2-9CF3-7308F4A5E1B1}"/>
            </a:ext>
          </a:extLst>
        </xdr:cNvPr>
        <xdr:cNvCxnSpPr/>
      </xdr:nvCxnSpPr>
      <xdr:spPr>
        <a:xfrm flipV="1">
          <a:off x="9639300" y="14636877"/>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21210</xdr:rowOff>
    </xdr:from>
    <xdr:to>
      <xdr:col>46</xdr:col>
      <xdr:colOff>38100</xdr:colOff>
      <xdr:row>85</xdr:row>
      <xdr:rowOff>122810</xdr:rowOff>
    </xdr:to>
    <xdr:sp macro="" textlink="">
      <xdr:nvSpPr>
        <xdr:cNvPr id="262" name="楕円 261">
          <a:extLst>
            <a:ext uri="{FF2B5EF4-FFF2-40B4-BE49-F238E27FC236}">
              <a16:creationId xmlns:a16="http://schemas.microsoft.com/office/drawing/2014/main" id="{98FB4CE4-BE1E-41EF-9952-4564B6B75BA4}"/>
            </a:ext>
          </a:extLst>
        </xdr:cNvPr>
        <xdr:cNvSpPr/>
      </xdr:nvSpPr>
      <xdr:spPr>
        <a:xfrm>
          <a:off x="8699500" y="1459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67818</xdr:rowOff>
    </xdr:from>
    <xdr:to>
      <xdr:col>50</xdr:col>
      <xdr:colOff>114300</xdr:colOff>
      <xdr:row>85</xdr:row>
      <xdr:rowOff>72010</xdr:rowOff>
    </xdr:to>
    <xdr:cxnSp macro="">
      <xdr:nvCxnSpPr>
        <xdr:cNvPr id="263" name="直線コネクタ 262">
          <a:extLst>
            <a:ext uri="{FF2B5EF4-FFF2-40B4-BE49-F238E27FC236}">
              <a16:creationId xmlns:a16="http://schemas.microsoft.com/office/drawing/2014/main" id="{942BCD83-0E18-4F2A-B836-454EF6074979}"/>
            </a:ext>
          </a:extLst>
        </xdr:cNvPr>
        <xdr:cNvCxnSpPr/>
      </xdr:nvCxnSpPr>
      <xdr:spPr>
        <a:xfrm flipV="1">
          <a:off x="8750300" y="14641068"/>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25781</xdr:rowOff>
    </xdr:from>
    <xdr:to>
      <xdr:col>41</xdr:col>
      <xdr:colOff>101600</xdr:colOff>
      <xdr:row>85</xdr:row>
      <xdr:rowOff>127381</xdr:rowOff>
    </xdr:to>
    <xdr:sp macro="" textlink="">
      <xdr:nvSpPr>
        <xdr:cNvPr id="264" name="楕円 263">
          <a:extLst>
            <a:ext uri="{FF2B5EF4-FFF2-40B4-BE49-F238E27FC236}">
              <a16:creationId xmlns:a16="http://schemas.microsoft.com/office/drawing/2014/main" id="{90A7EB8F-B3D3-430E-BD48-DF4D9BE03364}"/>
            </a:ext>
          </a:extLst>
        </xdr:cNvPr>
        <xdr:cNvSpPr/>
      </xdr:nvSpPr>
      <xdr:spPr>
        <a:xfrm>
          <a:off x="7810500" y="1459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72010</xdr:rowOff>
    </xdr:from>
    <xdr:to>
      <xdr:col>45</xdr:col>
      <xdr:colOff>177800</xdr:colOff>
      <xdr:row>85</xdr:row>
      <xdr:rowOff>76581</xdr:rowOff>
    </xdr:to>
    <xdr:cxnSp macro="">
      <xdr:nvCxnSpPr>
        <xdr:cNvPr id="265" name="直線コネクタ 264">
          <a:extLst>
            <a:ext uri="{FF2B5EF4-FFF2-40B4-BE49-F238E27FC236}">
              <a16:creationId xmlns:a16="http://schemas.microsoft.com/office/drawing/2014/main" id="{207511C9-6F19-422D-B360-99173F1C52AB}"/>
            </a:ext>
          </a:extLst>
        </xdr:cNvPr>
        <xdr:cNvCxnSpPr/>
      </xdr:nvCxnSpPr>
      <xdr:spPr>
        <a:xfrm flipV="1">
          <a:off x="7861300" y="14645260"/>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29972</xdr:rowOff>
    </xdr:from>
    <xdr:to>
      <xdr:col>36</xdr:col>
      <xdr:colOff>165100</xdr:colOff>
      <xdr:row>85</xdr:row>
      <xdr:rowOff>131572</xdr:rowOff>
    </xdr:to>
    <xdr:sp macro="" textlink="">
      <xdr:nvSpPr>
        <xdr:cNvPr id="266" name="楕円 265">
          <a:extLst>
            <a:ext uri="{FF2B5EF4-FFF2-40B4-BE49-F238E27FC236}">
              <a16:creationId xmlns:a16="http://schemas.microsoft.com/office/drawing/2014/main" id="{A67F6F63-4A3F-4DE1-98D0-52C544189A60}"/>
            </a:ext>
          </a:extLst>
        </xdr:cNvPr>
        <xdr:cNvSpPr/>
      </xdr:nvSpPr>
      <xdr:spPr>
        <a:xfrm>
          <a:off x="6921500" y="1460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76581</xdr:rowOff>
    </xdr:from>
    <xdr:to>
      <xdr:col>41</xdr:col>
      <xdr:colOff>50800</xdr:colOff>
      <xdr:row>85</xdr:row>
      <xdr:rowOff>80772</xdr:rowOff>
    </xdr:to>
    <xdr:cxnSp macro="">
      <xdr:nvCxnSpPr>
        <xdr:cNvPr id="267" name="直線コネクタ 266">
          <a:extLst>
            <a:ext uri="{FF2B5EF4-FFF2-40B4-BE49-F238E27FC236}">
              <a16:creationId xmlns:a16="http://schemas.microsoft.com/office/drawing/2014/main" id="{99971654-D6B8-4691-8F62-BC1A9B90A372}"/>
            </a:ext>
          </a:extLst>
        </xdr:cNvPr>
        <xdr:cNvCxnSpPr/>
      </xdr:nvCxnSpPr>
      <xdr:spPr>
        <a:xfrm flipV="1">
          <a:off x="6972300" y="1464983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44848</xdr:rowOff>
    </xdr:from>
    <xdr:ext cx="469744" cy="259045"/>
    <xdr:sp macro="" textlink="">
      <xdr:nvSpPr>
        <xdr:cNvPr id="268" name="n_1aveValue【福祉施設】&#10;一人当たり面積">
          <a:extLst>
            <a:ext uri="{FF2B5EF4-FFF2-40B4-BE49-F238E27FC236}">
              <a16:creationId xmlns:a16="http://schemas.microsoft.com/office/drawing/2014/main" id="{03CB19EA-B116-4E89-8523-1DFBD38E0B4E}"/>
            </a:ext>
          </a:extLst>
        </xdr:cNvPr>
        <xdr:cNvSpPr txBox="1"/>
      </xdr:nvSpPr>
      <xdr:spPr>
        <a:xfrm>
          <a:off x="9391727" y="1427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269" name="n_2aveValue【福祉施設】&#10;一人当たり面積">
          <a:extLst>
            <a:ext uri="{FF2B5EF4-FFF2-40B4-BE49-F238E27FC236}">
              <a16:creationId xmlns:a16="http://schemas.microsoft.com/office/drawing/2014/main" id="{E464EC10-9582-4183-AD05-24017DB74B7F}"/>
            </a:ext>
          </a:extLst>
        </xdr:cNvPr>
        <xdr:cNvSpPr txBox="1"/>
      </xdr:nvSpPr>
      <xdr:spPr>
        <a:xfrm>
          <a:off x="8515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270" name="n_3aveValue【福祉施設】&#10;一人当たり面積">
          <a:extLst>
            <a:ext uri="{FF2B5EF4-FFF2-40B4-BE49-F238E27FC236}">
              <a16:creationId xmlns:a16="http://schemas.microsoft.com/office/drawing/2014/main" id="{774072FD-B17C-40C5-BCEB-20F5E2116EAE}"/>
            </a:ext>
          </a:extLst>
        </xdr:cNvPr>
        <xdr:cNvSpPr txBox="1"/>
      </xdr:nvSpPr>
      <xdr:spPr>
        <a:xfrm>
          <a:off x="7626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271" name="n_4aveValue【福祉施設】&#10;一人当たり面積">
          <a:extLst>
            <a:ext uri="{FF2B5EF4-FFF2-40B4-BE49-F238E27FC236}">
              <a16:creationId xmlns:a16="http://schemas.microsoft.com/office/drawing/2014/main" id="{8D2F90DC-B1A2-48C6-9DC8-53C54919F6B9}"/>
            </a:ext>
          </a:extLst>
        </xdr:cNvPr>
        <xdr:cNvSpPr txBox="1"/>
      </xdr:nvSpPr>
      <xdr:spPr>
        <a:xfrm>
          <a:off x="6737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109745</xdr:rowOff>
    </xdr:from>
    <xdr:ext cx="469744" cy="259045"/>
    <xdr:sp macro="" textlink="">
      <xdr:nvSpPr>
        <xdr:cNvPr id="272" name="n_1mainValue【福祉施設】&#10;一人当たり面積">
          <a:extLst>
            <a:ext uri="{FF2B5EF4-FFF2-40B4-BE49-F238E27FC236}">
              <a16:creationId xmlns:a16="http://schemas.microsoft.com/office/drawing/2014/main" id="{A6AAE1DC-FC8A-41E0-BC7B-8B225F618D5A}"/>
            </a:ext>
          </a:extLst>
        </xdr:cNvPr>
        <xdr:cNvSpPr txBox="1"/>
      </xdr:nvSpPr>
      <xdr:spPr>
        <a:xfrm>
          <a:off x="93917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113937</xdr:rowOff>
    </xdr:from>
    <xdr:ext cx="469744" cy="259045"/>
    <xdr:sp macro="" textlink="">
      <xdr:nvSpPr>
        <xdr:cNvPr id="273" name="n_2mainValue【福祉施設】&#10;一人当たり面積">
          <a:extLst>
            <a:ext uri="{FF2B5EF4-FFF2-40B4-BE49-F238E27FC236}">
              <a16:creationId xmlns:a16="http://schemas.microsoft.com/office/drawing/2014/main" id="{C8F8FD81-B387-4F9A-9BB9-BD5FCAC2FF3F}"/>
            </a:ext>
          </a:extLst>
        </xdr:cNvPr>
        <xdr:cNvSpPr txBox="1"/>
      </xdr:nvSpPr>
      <xdr:spPr>
        <a:xfrm>
          <a:off x="8515427" y="1468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118508</xdr:rowOff>
    </xdr:from>
    <xdr:ext cx="469744" cy="259045"/>
    <xdr:sp macro="" textlink="">
      <xdr:nvSpPr>
        <xdr:cNvPr id="274" name="n_3mainValue【福祉施設】&#10;一人当たり面積">
          <a:extLst>
            <a:ext uri="{FF2B5EF4-FFF2-40B4-BE49-F238E27FC236}">
              <a16:creationId xmlns:a16="http://schemas.microsoft.com/office/drawing/2014/main" id="{EC3DBF42-2391-4F8A-8287-1E5822632957}"/>
            </a:ext>
          </a:extLst>
        </xdr:cNvPr>
        <xdr:cNvSpPr txBox="1"/>
      </xdr:nvSpPr>
      <xdr:spPr>
        <a:xfrm>
          <a:off x="7626427" y="1469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122699</xdr:rowOff>
    </xdr:from>
    <xdr:ext cx="469744" cy="259045"/>
    <xdr:sp macro="" textlink="">
      <xdr:nvSpPr>
        <xdr:cNvPr id="275" name="n_4mainValue【福祉施設】&#10;一人当たり面積">
          <a:extLst>
            <a:ext uri="{FF2B5EF4-FFF2-40B4-BE49-F238E27FC236}">
              <a16:creationId xmlns:a16="http://schemas.microsoft.com/office/drawing/2014/main" id="{E519F10D-0E8C-42E5-BE1B-1FF9993BF88E}"/>
            </a:ext>
          </a:extLst>
        </xdr:cNvPr>
        <xdr:cNvSpPr txBox="1"/>
      </xdr:nvSpPr>
      <xdr:spPr>
        <a:xfrm>
          <a:off x="6737427" y="1469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93E55529-16A8-4219-AC58-60077341E15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EB64EFE8-2D02-4F9A-B402-A7B3C873C18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F0D26B89-896A-4624-8DB5-EB7A41C7914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D1390F6A-7F42-40AF-A057-F8AB9642501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30B0FA29-3454-4853-B5A2-EE971EFA863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C6BAD1C6-84EB-4636-84D9-4978609D60A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D42AD6CE-A989-4379-A02C-5F6E9E997C8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5C4DAE6C-6F1C-4D2A-86A3-C1575345EC0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a:extLst>
            <a:ext uri="{FF2B5EF4-FFF2-40B4-BE49-F238E27FC236}">
              <a16:creationId xmlns:a16="http://schemas.microsoft.com/office/drawing/2014/main" id="{09247FB9-0239-43AA-98A9-D5E3EDA8240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a:extLst>
            <a:ext uri="{FF2B5EF4-FFF2-40B4-BE49-F238E27FC236}">
              <a16:creationId xmlns:a16="http://schemas.microsoft.com/office/drawing/2014/main" id="{3D8F9C7E-1E18-45B1-889F-AB251581353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6" name="テキスト ボックス 285">
          <a:extLst>
            <a:ext uri="{FF2B5EF4-FFF2-40B4-BE49-F238E27FC236}">
              <a16:creationId xmlns:a16="http://schemas.microsoft.com/office/drawing/2014/main" id="{BAD1A431-DEE5-4C08-B479-E8B1D546DA0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7" name="直線コネクタ 286">
          <a:extLst>
            <a:ext uri="{FF2B5EF4-FFF2-40B4-BE49-F238E27FC236}">
              <a16:creationId xmlns:a16="http://schemas.microsoft.com/office/drawing/2014/main" id="{84211F4C-34EE-460E-BFA9-5DB7017BBC1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8" name="テキスト ボックス 287">
          <a:extLst>
            <a:ext uri="{FF2B5EF4-FFF2-40B4-BE49-F238E27FC236}">
              <a16:creationId xmlns:a16="http://schemas.microsoft.com/office/drawing/2014/main" id="{26BA47D6-4D97-4220-869A-CECDE52C2CDF}"/>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9" name="直線コネクタ 288">
          <a:extLst>
            <a:ext uri="{FF2B5EF4-FFF2-40B4-BE49-F238E27FC236}">
              <a16:creationId xmlns:a16="http://schemas.microsoft.com/office/drawing/2014/main" id="{F2177250-D31C-4264-A9FF-64314648D70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0" name="テキスト ボックス 289">
          <a:extLst>
            <a:ext uri="{FF2B5EF4-FFF2-40B4-BE49-F238E27FC236}">
              <a16:creationId xmlns:a16="http://schemas.microsoft.com/office/drawing/2014/main" id="{10F9C9B0-A142-443F-B1E8-31A6BE0D85D7}"/>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1" name="直線コネクタ 290">
          <a:extLst>
            <a:ext uri="{FF2B5EF4-FFF2-40B4-BE49-F238E27FC236}">
              <a16:creationId xmlns:a16="http://schemas.microsoft.com/office/drawing/2014/main" id="{D499A917-29E3-4878-A160-50E5F579A8F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2" name="テキスト ボックス 291">
          <a:extLst>
            <a:ext uri="{FF2B5EF4-FFF2-40B4-BE49-F238E27FC236}">
              <a16:creationId xmlns:a16="http://schemas.microsoft.com/office/drawing/2014/main" id="{C4FD5A18-1754-46ED-87B3-859834DB167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3" name="直線コネクタ 292">
          <a:extLst>
            <a:ext uri="{FF2B5EF4-FFF2-40B4-BE49-F238E27FC236}">
              <a16:creationId xmlns:a16="http://schemas.microsoft.com/office/drawing/2014/main" id="{DB9271FB-61DC-416E-A909-AF53046CDC2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4" name="テキスト ボックス 293">
          <a:extLst>
            <a:ext uri="{FF2B5EF4-FFF2-40B4-BE49-F238E27FC236}">
              <a16:creationId xmlns:a16="http://schemas.microsoft.com/office/drawing/2014/main" id="{3046FD73-6DB4-4F06-8D9B-7049F06A9A7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5" name="直線コネクタ 294">
          <a:extLst>
            <a:ext uri="{FF2B5EF4-FFF2-40B4-BE49-F238E27FC236}">
              <a16:creationId xmlns:a16="http://schemas.microsoft.com/office/drawing/2014/main" id="{5E6C3D9B-4D7A-42BC-8DE1-3A1A9B14FB1D}"/>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6" name="テキスト ボックス 295">
          <a:extLst>
            <a:ext uri="{FF2B5EF4-FFF2-40B4-BE49-F238E27FC236}">
              <a16:creationId xmlns:a16="http://schemas.microsoft.com/office/drawing/2014/main" id="{A0317CD5-A01C-446D-8FFC-5B61DDCACDE8}"/>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7" name="直線コネクタ 296">
          <a:extLst>
            <a:ext uri="{FF2B5EF4-FFF2-40B4-BE49-F238E27FC236}">
              <a16:creationId xmlns:a16="http://schemas.microsoft.com/office/drawing/2014/main" id="{3C7595AA-DE69-4E50-952F-97B5E46643F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8" name="テキスト ボックス 297">
          <a:extLst>
            <a:ext uri="{FF2B5EF4-FFF2-40B4-BE49-F238E27FC236}">
              <a16:creationId xmlns:a16="http://schemas.microsoft.com/office/drawing/2014/main" id="{777FEC8E-65A8-414D-95F3-83FDB9A874A3}"/>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9" name="【市民会館】&#10;有形固定資産減価償却率グラフ枠">
          <a:extLst>
            <a:ext uri="{FF2B5EF4-FFF2-40B4-BE49-F238E27FC236}">
              <a16:creationId xmlns:a16="http://schemas.microsoft.com/office/drawing/2014/main" id="{8D6CEA74-E319-4537-81F9-0D818084BA2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108</xdr:row>
      <xdr:rowOff>152400</xdr:rowOff>
    </xdr:to>
    <xdr:cxnSp macro="">
      <xdr:nvCxnSpPr>
        <xdr:cNvPr id="300" name="直線コネクタ 299">
          <a:extLst>
            <a:ext uri="{FF2B5EF4-FFF2-40B4-BE49-F238E27FC236}">
              <a16:creationId xmlns:a16="http://schemas.microsoft.com/office/drawing/2014/main" id="{F383F39F-3AC2-4EEE-A5FE-C6A6A0C19E45}"/>
            </a:ext>
          </a:extLst>
        </xdr:cNvPr>
        <xdr:cNvCxnSpPr/>
      </xdr:nvCxnSpPr>
      <xdr:spPr>
        <a:xfrm flipV="1">
          <a:off x="4634865" y="1709547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1" name="【市民会館】&#10;有形固定資産減価償却率最小値テキスト">
          <a:extLst>
            <a:ext uri="{FF2B5EF4-FFF2-40B4-BE49-F238E27FC236}">
              <a16:creationId xmlns:a16="http://schemas.microsoft.com/office/drawing/2014/main" id="{11A41A5A-E0C0-4A8B-B021-2B279BAFD471}"/>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2" name="直線コネクタ 301">
          <a:extLst>
            <a:ext uri="{FF2B5EF4-FFF2-40B4-BE49-F238E27FC236}">
              <a16:creationId xmlns:a16="http://schemas.microsoft.com/office/drawing/2014/main" id="{8AB78A0C-EC1F-4747-905E-6E7D34D41EE8}"/>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303" name="【市民会館】&#10;有形固定資産減価償却率最大値テキスト">
          <a:extLst>
            <a:ext uri="{FF2B5EF4-FFF2-40B4-BE49-F238E27FC236}">
              <a16:creationId xmlns:a16="http://schemas.microsoft.com/office/drawing/2014/main" id="{5BB22779-7431-495D-87F2-253AFF72B5F4}"/>
            </a:ext>
          </a:extLst>
        </xdr:cNvPr>
        <xdr:cNvSpPr txBox="1"/>
      </xdr:nvSpPr>
      <xdr:spPr>
        <a:xfrm>
          <a:off x="4673600" y="1687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304" name="直線コネクタ 303">
          <a:extLst>
            <a:ext uri="{FF2B5EF4-FFF2-40B4-BE49-F238E27FC236}">
              <a16:creationId xmlns:a16="http://schemas.microsoft.com/office/drawing/2014/main" id="{642C4677-0F95-4FEB-AA25-5628FBAB9310}"/>
            </a:ext>
          </a:extLst>
        </xdr:cNvPr>
        <xdr:cNvCxnSpPr/>
      </xdr:nvCxnSpPr>
      <xdr:spPr>
        <a:xfrm>
          <a:off x="4546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139082</xdr:rowOff>
    </xdr:from>
    <xdr:ext cx="405111" cy="259045"/>
    <xdr:sp macro="" textlink="">
      <xdr:nvSpPr>
        <xdr:cNvPr id="305" name="【市民会館】&#10;有形固定資産減価償却率平均値テキスト">
          <a:extLst>
            <a:ext uri="{FF2B5EF4-FFF2-40B4-BE49-F238E27FC236}">
              <a16:creationId xmlns:a16="http://schemas.microsoft.com/office/drawing/2014/main" id="{E70BA5C7-118A-42CB-A723-B455D6040F03}"/>
            </a:ext>
          </a:extLst>
        </xdr:cNvPr>
        <xdr:cNvSpPr txBox="1"/>
      </xdr:nvSpPr>
      <xdr:spPr>
        <a:xfrm>
          <a:off x="4673600" y="1796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306" name="フローチャート: 判断 305">
          <a:extLst>
            <a:ext uri="{FF2B5EF4-FFF2-40B4-BE49-F238E27FC236}">
              <a16:creationId xmlns:a16="http://schemas.microsoft.com/office/drawing/2014/main" id="{C73098E0-78EF-46DF-B26A-E27AE96A2349}"/>
            </a:ext>
          </a:extLst>
        </xdr:cNvPr>
        <xdr:cNvSpPr/>
      </xdr:nvSpPr>
      <xdr:spPr>
        <a:xfrm>
          <a:off x="4584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307" name="フローチャート: 判断 306">
          <a:extLst>
            <a:ext uri="{FF2B5EF4-FFF2-40B4-BE49-F238E27FC236}">
              <a16:creationId xmlns:a16="http://schemas.microsoft.com/office/drawing/2014/main" id="{A814F8AC-389E-4C53-8150-44678B02666C}"/>
            </a:ext>
          </a:extLst>
        </xdr:cNvPr>
        <xdr:cNvSpPr/>
      </xdr:nvSpPr>
      <xdr:spPr>
        <a:xfrm>
          <a:off x="3746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118745</xdr:rowOff>
    </xdr:from>
    <xdr:to>
      <xdr:col>15</xdr:col>
      <xdr:colOff>101600</xdr:colOff>
      <xdr:row>105</xdr:row>
      <xdr:rowOff>48895</xdr:rowOff>
    </xdr:to>
    <xdr:sp macro="" textlink="">
      <xdr:nvSpPr>
        <xdr:cNvPr id="308" name="フローチャート: 判断 307">
          <a:extLst>
            <a:ext uri="{FF2B5EF4-FFF2-40B4-BE49-F238E27FC236}">
              <a16:creationId xmlns:a16="http://schemas.microsoft.com/office/drawing/2014/main" id="{39553004-6AAD-4217-B5B6-A58023794F93}"/>
            </a:ext>
          </a:extLst>
        </xdr:cNvPr>
        <xdr:cNvSpPr/>
      </xdr:nvSpPr>
      <xdr:spPr>
        <a:xfrm>
          <a:off x="2857500" y="1794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309" name="フローチャート: 判断 308">
          <a:extLst>
            <a:ext uri="{FF2B5EF4-FFF2-40B4-BE49-F238E27FC236}">
              <a16:creationId xmlns:a16="http://schemas.microsoft.com/office/drawing/2014/main" id="{6A4E7018-EC6F-4F09-A059-E0BA3B70B205}"/>
            </a:ext>
          </a:extLst>
        </xdr:cNvPr>
        <xdr:cNvSpPr/>
      </xdr:nvSpPr>
      <xdr:spPr>
        <a:xfrm>
          <a:off x="1968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46355</xdr:rowOff>
    </xdr:from>
    <xdr:to>
      <xdr:col>6</xdr:col>
      <xdr:colOff>38100</xdr:colOff>
      <xdr:row>104</xdr:row>
      <xdr:rowOff>147955</xdr:rowOff>
    </xdr:to>
    <xdr:sp macro="" textlink="">
      <xdr:nvSpPr>
        <xdr:cNvPr id="310" name="フローチャート: 判断 309">
          <a:extLst>
            <a:ext uri="{FF2B5EF4-FFF2-40B4-BE49-F238E27FC236}">
              <a16:creationId xmlns:a16="http://schemas.microsoft.com/office/drawing/2014/main" id="{D37B1DB1-2E47-4089-BA6A-B3DD9B7CF90F}"/>
            </a:ext>
          </a:extLst>
        </xdr:cNvPr>
        <xdr:cNvSpPr/>
      </xdr:nvSpPr>
      <xdr:spPr>
        <a:xfrm>
          <a:off x="1079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C7234209-1E6E-4BEA-A0C9-4C114D2FC2B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ED73696C-C48D-4ED4-A393-617210310EA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5A45AE9D-3AF2-4C18-BB71-AB9B322F473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955F9296-DF0B-4D3B-83DF-4BB498381F0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20992188-98EA-4E19-8EA4-4A20901EFEC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122555</xdr:rowOff>
    </xdr:from>
    <xdr:to>
      <xdr:col>24</xdr:col>
      <xdr:colOff>114300</xdr:colOff>
      <xdr:row>105</xdr:row>
      <xdr:rowOff>52705</xdr:rowOff>
    </xdr:to>
    <xdr:sp macro="" textlink="">
      <xdr:nvSpPr>
        <xdr:cNvPr id="316" name="楕円 315">
          <a:extLst>
            <a:ext uri="{FF2B5EF4-FFF2-40B4-BE49-F238E27FC236}">
              <a16:creationId xmlns:a16="http://schemas.microsoft.com/office/drawing/2014/main" id="{48948261-5FC1-4F21-ADAD-3353FF08F1EC}"/>
            </a:ext>
          </a:extLst>
        </xdr:cNvPr>
        <xdr:cNvSpPr/>
      </xdr:nvSpPr>
      <xdr:spPr>
        <a:xfrm>
          <a:off x="45847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145432</xdr:rowOff>
    </xdr:from>
    <xdr:ext cx="405111" cy="259045"/>
    <xdr:sp macro="" textlink="">
      <xdr:nvSpPr>
        <xdr:cNvPr id="317" name="【市民会館】&#10;有形固定資産減価償却率該当値テキスト">
          <a:extLst>
            <a:ext uri="{FF2B5EF4-FFF2-40B4-BE49-F238E27FC236}">
              <a16:creationId xmlns:a16="http://schemas.microsoft.com/office/drawing/2014/main" id="{735A03AA-A486-471D-80FB-B2C0E5FDDE4F}"/>
            </a:ext>
          </a:extLst>
        </xdr:cNvPr>
        <xdr:cNvSpPr txBox="1"/>
      </xdr:nvSpPr>
      <xdr:spPr>
        <a:xfrm>
          <a:off x="4673600" y="1780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143511</xdr:rowOff>
    </xdr:from>
    <xdr:to>
      <xdr:col>20</xdr:col>
      <xdr:colOff>38100</xdr:colOff>
      <xdr:row>107</xdr:row>
      <xdr:rowOff>73661</xdr:rowOff>
    </xdr:to>
    <xdr:sp macro="" textlink="">
      <xdr:nvSpPr>
        <xdr:cNvPr id="318" name="楕円 317">
          <a:extLst>
            <a:ext uri="{FF2B5EF4-FFF2-40B4-BE49-F238E27FC236}">
              <a16:creationId xmlns:a16="http://schemas.microsoft.com/office/drawing/2014/main" id="{40420E04-7EE9-475E-BD19-78F0B9905B7C}"/>
            </a:ext>
          </a:extLst>
        </xdr:cNvPr>
        <xdr:cNvSpPr/>
      </xdr:nvSpPr>
      <xdr:spPr>
        <a:xfrm>
          <a:off x="37465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1905</xdr:rowOff>
    </xdr:from>
    <xdr:to>
      <xdr:col>24</xdr:col>
      <xdr:colOff>63500</xdr:colOff>
      <xdr:row>107</xdr:row>
      <xdr:rowOff>22861</xdr:rowOff>
    </xdr:to>
    <xdr:cxnSp macro="">
      <xdr:nvCxnSpPr>
        <xdr:cNvPr id="319" name="直線コネクタ 318">
          <a:extLst>
            <a:ext uri="{FF2B5EF4-FFF2-40B4-BE49-F238E27FC236}">
              <a16:creationId xmlns:a16="http://schemas.microsoft.com/office/drawing/2014/main" id="{7A90558E-7216-47F5-9B86-D9FAF63FD96B}"/>
            </a:ext>
          </a:extLst>
        </xdr:cNvPr>
        <xdr:cNvCxnSpPr/>
      </xdr:nvCxnSpPr>
      <xdr:spPr>
        <a:xfrm flipV="1">
          <a:off x="3797300" y="18004155"/>
          <a:ext cx="838200" cy="36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74930</xdr:rowOff>
    </xdr:from>
    <xdr:to>
      <xdr:col>15</xdr:col>
      <xdr:colOff>101600</xdr:colOff>
      <xdr:row>107</xdr:row>
      <xdr:rowOff>5080</xdr:rowOff>
    </xdr:to>
    <xdr:sp macro="" textlink="">
      <xdr:nvSpPr>
        <xdr:cNvPr id="320" name="楕円 319">
          <a:extLst>
            <a:ext uri="{FF2B5EF4-FFF2-40B4-BE49-F238E27FC236}">
              <a16:creationId xmlns:a16="http://schemas.microsoft.com/office/drawing/2014/main" id="{1177D048-3947-4C51-ABC0-F114D8932A87}"/>
            </a:ext>
          </a:extLst>
        </xdr:cNvPr>
        <xdr:cNvSpPr/>
      </xdr:nvSpPr>
      <xdr:spPr>
        <a:xfrm>
          <a:off x="2857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125730</xdr:rowOff>
    </xdr:from>
    <xdr:to>
      <xdr:col>19</xdr:col>
      <xdr:colOff>177800</xdr:colOff>
      <xdr:row>107</xdr:row>
      <xdr:rowOff>22861</xdr:rowOff>
    </xdr:to>
    <xdr:cxnSp macro="">
      <xdr:nvCxnSpPr>
        <xdr:cNvPr id="321" name="直線コネクタ 320">
          <a:extLst>
            <a:ext uri="{FF2B5EF4-FFF2-40B4-BE49-F238E27FC236}">
              <a16:creationId xmlns:a16="http://schemas.microsoft.com/office/drawing/2014/main" id="{01484469-24C1-4A7C-B771-1ADD33C4E430}"/>
            </a:ext>
          </a:extLst>
        </xdr:cNvPr>
        <xdr:cNvCxnSpPr/>
      </xdr:nvCxnSpPr>
      <xdr:spPr>
        <a:xfrm>
          <a:off x="2908300" y="182994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10161</xdr:rowOff>
    </xdr:from>
    <xdr:to>
      <xdr:col>10</xdr:col>
      <xdr:colOff>165100</xdr:colOff>
      <xdr:row>106</xdr:row>
      <xdr:rowOff>111761</xdr:rowOff>
    </xdr:to>
    <xdr:sp macro="" textlink="">
      <xdr:nvSpPr>
        <xdr:cNvPr id="322" name="楕円 321">
          <a:extLst>
            <a:ext uri="{FF2B5EF4-FFF2-40B4-BE49-F238E27FC236}">
              <a16:creationId xmlns:a16="http://schemas.microsoft.com/office/drawing/2014/main" id="{B22448C2-162E-4D54-83F4-108C81074590}"/>
            </a:ext>
          </a:extLst>
        </xdr:cNvPr>
        <xdr:cNvSpPr/>
      </xdr:nvSpPr>
      <xdr:spPr>
        <a:xfrm>
          <a:off x="1968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60961</xdr:rowOff>
    </xdr:from>
    <xdr:to>
      <xdr:col>15</xdr:col>
      <xdr:colOff>50800</xdr:colOff>
      <xdr:row>106</xdr:row>
      <xdr:rowOff>125730</xdr:rowOff>
    </xdr:to>
    <xdr:cxnSp macro="">
      <xdr:nvCxnSpPr>
        <xdr:cNvPr id="323" name="直線コネクタ 322">
          <a:extLst>
            <a:ext uri="{FF2B5EF4-FFF2-40B4-BE49-F238E27FC236}">
              <a16:creationId xmlns:a16="http://schemas.microsoft.com/office/drawing/2014/main" id="{E6433474-AF72-4A09-85DD-886E27C2603C}"/>
            </a:ext>
          </a:extLst>
        </xdr:cNvPr>
        <xdr:cNvCxnSpPr/>
      </xdr:nvCxnSpPr>
      <xdr:spPr>
        <a:xfrm>
          <a:off x="2019300" y="182346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99695</xdr:rowOff>
    </xdr:from>
    <xdr:to>
      <xdr:col>6</xdr:col>
      <xdr:colOff>38100</xdr:colOff>
      <xdr:row>106</xdr:row>
      <xdr:rowOff>29845</xdr:rowOff>
    </xdr:to>
    <xdr:sp macro="" textlink="">
      <xdr:nvSpPr>
        <xdr:cNvPr id="324" name="楕円 323">
          <a:extLst>
            <a:ext uri="{FF2B5EF4-FFF2-40B4-BE49-F238E27FC236}">
              <a16:creationId xmlns:a16="http://schemas.microsoft.com/office/drawing/2014/main" id="{EA041436-DE25-4110-80B7-E653F785ABF1}"/>
            </a:ext>
          </a:extLst>
        </xdr:cNvPr>
        <xdr:cNvSpPr/>
      </xdr:nvSpPr>
      <xdr:spPr>
        <a:xfrm>
          <a:off x="10795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150495</xdr:rowOff>
    </xdr:from>
    <xdr:to>
      <xdr:col>10</xdr:col>
      <xdr:colOff>114300</xdr:colOff>
      <xdr:row>106</xdr:row>
      <xdr:rowOff>60961</xdr:rowOff>
    </xdr:to>
    <xdr:cxnSp macro="">
      <xdr:nvCxnSpPr>
        <xdr:cNvPr id="325" name="直線コネクタ 324">
          <a:extLst>
            <a:ext uri="{FF2B5EF4-FFF2-40B4-BE49-F238E27FC236}">
              <a16:creationId xmlns:a16="http://schemas.microsoft.com/office/drawing/2014/main" id="{26B9AE50-7F21-4145-98C0-EC64AE89F142}"/>
            </a:ext>
          </a:extLst>
        </xdr:cNvPr>
        <xdr:cNvCxnSpPr/>
      </xdr:nvCxnSpPr>
      <xdr:spPr>
        <a:xfrm>
          <a:off x="1130300" y="18152745"/>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111141</xdr:rowOff>
    </xdr:from>
    <xdr:ext cx="405111" cy="259045"/>
    <xdr:sp macro="" textlink="">
      <xdr:nvSpPr>
        <xdr:cNvPr id="326" name="n_1aveValue【市民会館】&#10;有形固定資産減価償却率">
          <a:extLst>
            <a:ext uri="{FF2B5EF4-FFF2-40B4-BE49-F238E27FC236}">
              <a16:creationId xmlns:a16="http://schemas.microsoft.com/office/drawing/2014/main" id="{4C3D9C97-5DB9-4E64-9A62-578BE8BE68FF}"/>
            </a:ext>
          </a:extLst>
        </xdr:cNvPr>
        <xdr:cNvSpPr txBox="1"/>
      </xdr:nvSpPr>
      <xdr:spPr>
        <a:xfrm>
          <a:off x="3582044"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65422</xdr:rowOff>
    </xdr:from>
    <xdr:ext cx="405111" cy="259045"/>
    <xdr:sp macro="" textlink="">
      <xdr:nvSpPr>
        <xdr:cNvPr id="327" name="n_2aveValue【市民会館】&#10;有形固定資産減価償却率">
          <a:extLst>
            <a:ext uri="{FF2B5EF4-FFF2-40B4-BE49-F238E27FC236}">
              <a16:creationId xmlns:a16="http://schemas.microsoft.com/office/drawing/2014/main" id="{019D2D64-799B-4D91-8B2B-A210EF6B0265}"/>
            </a:ext>
          </a:extLst>
        </xdr:cNvPr>
        <xdr:cNvSpPr txBox="1"/>
      </xdr:nvSpPr>
      <xdr:spPr>
        <a:xfrm>
          <a:off x="2705744" y="1772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33038</xdr:rowOff>
    </xdr:from>
    <xdr:ext cx="405111" cy="259045"/>
    <xdr:sp macro="" textlink="">
      <xdr:nvSpPr>
        <xdr:cNvPr id="328" name="n_3aveValue【市民会館】&#10;有形固定資産減価償却率">
          <a:extLst>
            <a:ext uri="{FF2B5EF4-FFF2-40B4-BE49-F238E27FC236}">
              <a16:creationId xmlns:a16="http://schemas.microsoft.com/office/drawing/2014/main" id="{BCB843AB-CE3E-4211-914D-86810733C8FD}"/>
            </a:ext>
          </a:extLst>
        </xdr:cNvPr>
        <xdr:cNvSpPr txBox="1"/>
      </xdr:nvSpPr>
      <xdr:spPr>
        <a:xfrm>
          <a:off x="18167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164482</xdr:rowOff>
    </xdr:from>
    <xdr:ext cx="405111" cy="259045"/>
    <xdr:sp macro="" textlink="">
      <xdr:nvSpPr>
        <xdr:cNvPr id="329" name="n_4aveValue【市民会館】&#10;有形固定資産減価償却率">
          <a:extLst>
            <a:ext uri="{FF2B5EF4-FFF2-40B4-BE49-F238E27FC236}">
              <a16:creationId xmlns:a16="http://schemas.microsoft.com/office/drawing/2014/main" id="{8EB2FC69-3DB9-40C0-A04E-E35CCA0311D8}"/>
            </a:ext>
          </a:extLst>
        </xdr:cNvPr>
        <xdr:cNvSpPr txBox="1"/>
      </xdr:nvSpPr>
      <xdr:spPr>
        <a:xfrm>
          <a:off x="927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64788</xdr:rowOff>
    </xdr:from>
    <xdr:ext cx="405111" cy="259045"/>
    <xdr:sp macro="" textlink="">
      <xdr:nvSpPr>
        <xdr:cNvPr id="330" name="n_1mainValue【市民会館】&#10;有形固定資産減価償却率">
          <a:extLst>
            <a:ext uri="{FF2B5EF4-FFF2-40B4-BE49-F238E27FC236}">
              <a16:creationId xmlns:a16="http://schemas.microsoft.com/office/drawing/2014/main" id="{409A4FE8-0A47-49E5-BEF7-11BB15826A6D}"/>
            </a:ext>
          </a:extLst>
        </xdr:cNvPr>
        <xdr:cNvSpPr txBox="1"/>
      </xdr:nvSpPr>
      <xdr:spPr>
        <a:xfrm>
          <a:off x="3582044" y="1840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167657</xdr:rowOff>
    </xdr:from>
    <xdr:ext cx="405111" cy="259045"/>
    <xdr:sp macro="" textlink="">
      <xdr:nvSpPr>
        <xdr:cNvPr id="331" name="n_2mainValue【市民会館】&#10;有形固定資産減価償却率">
          <a:extLst>
            <a:ext uri="{FF2B5EF4-FFF2-40B4-BE49-F238E27FC236}">
              <a16:creationId xmlns:a16="http://schemas.microsoft.com/office/drawing/2014/main" id="{B563D410-9129-4E29-92E1-7DD26168F038}"/>
            </a:ext>
          </a:extLst>
        </xdr:cNvPr>
        <xdr:cNvSpPr txBox="1"/>
      </xdr:nvSpPr>
      <xdr:spPr>
        <a:xfrm>
          <a:off x="2705744" y="183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102888</xdr:rowOff>
    </xdr:from>
    <xdr:ext cx="405111" cy="259045"/>
    <xdr:sp macro="" textlink="">
      <xdr:nvSpPr>
        <xdr:cNvPr id="332" name="n_3mainValue【市民会館】&#10;有形固定資産減価償却率">
          <a:extLst>
            <a:ext uri="{FF2B5EF4-FFF2-40B4-BE49-F238E27FC236}">
              <a16:creationId xmlns:a16="http://schemas.microsoft.com/office/drawing/2014/main" id="{2350F90A-AF83-4720-BB2F-949761B07AED}"/>
            </a:ext>
          </a:extLst>
        </xdr:cNvPr>
        <xdr:cNvSpPr txBox="1"/>
      </xdr:nvSpPr>
      <xdr:spPr>
        <a:xfrm>
          <a:off x="1816744" y="1827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20972</xdr:rowOff>
    </xdr:from>
    <xdr:ext cx="405111" cy="259045"/>
    <xdr:sp macro="" textlink="">
      <xdr:nvSpPr>
        <xdr:cNvPr id="333" name="n_4mainValue【市民会館】&#10;有形固定資産減価償却率">
          <a:extLst>
            <a:ext uri="{FF2B5EF4-FFF2-40B4-BE49-F238E27FC236}">
              <a16:creationId xmlns:a16="http://schemas.microsoft.com/office/drawing/2014/main" id="{858386C7-E511-4254-9C58-394EEF7640BB}"/>
            </a:ext>
          </a:extLst>
        </xdr:cNvPr>
        <xdr:cNvSpPr txBox="1"/>
      </xdr:nvSpPr>
      <xdr:spPr>
        <a:xfrm>
          <a:off x="927744" y="1819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a:extLst>
            <a:ext uri="{FF2B5EF4-FFF2-40B4-BE49-F238E27FC236}">
              <a16:creationId xmlns:a16="http://schemas.microsoft.com/office/drawing/2014/main" id="{F7948BED-4DC7-431B-BDFF-FB7ADEB0E91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a:extLst>
            <a:ext uri="{FF2B5EF4-FFF2-40B4-BE49-F238E27FC236}">
              <a16:creationId xmlns:a16="http://schemas.microsoft.com/office/drawing/2014/main" id="{8B5E3A25-17CF-4559-9EBC-070ECA6B75E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a:extLst>
            <a:ext uri="{FF2B5EF4-FFF2-40B4-BE49-F238E27FC236}">
              <a16:creationId xmlns:a16="http://schemas.microsoft.com/office/drawing/2014/main" id="{904A4C34-C5D0-4F57-BDFB-676536E3E3E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a:extLst>
            <a:ext uri="{FF2B5EF4-FFF2-40B4-BE49-F238E27FC236}">
              <a16:creationId xmlns:a16="http://schemas.microsoft.com/office/drawing/2014/main" id="{36BD9B91-B099-49B1-8862-DC768117253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a:extLst>
            <a:ext uri="{FF2B5EF4-FFF2-40B4-BE49-F238E27FC236}">
              <a16:creationId xmlns:a16="http://schemas.microsoft.com/office/drawing/2014/main" id="{BB47E5BA-2CF3-461F-881C-4EF16EB8DFC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a:extLst>
            <a:ext uri="{FF2B5EF4-FFF2-40B4-BE49-F238E27FC236}">
              <a16:creationId xmlns:a16="http://schemas.microsoft.com/office/drawing/2014/main" id="{C4ED7EC8-F20B-42A9-B0D0-F4568EFD6DC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a:extLst>
            <a:ext uri="{FF2B5EF4-FFF2-40B4-BE49-F238E27FC236}">
              <a16:creationId xmlns:a16="http://schemas.microsoft.com/office/drawing/2014/main" id="{1930A10E-3C16-434B-A362-3A9426E9EA4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a:extLst>
            <a:ext uri="{FF2B5EF4-FFF2-40B4-BE49-F238E27FC236}">
              <a16:creationId xmlns:a16="http://schemas.microsoft.com/office/drawing/2014/main" id="{DCCE011D-80CF-405E-A7AE-576DA556489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2" name="テキスト ボックス 341">
          <a:extLst>
            <a:ext uri="{FF2B5EF4-FFF2-40B4-BE49-F238E27FC236}">
              <a16:creationId xmlns:a16="http://schemas.microsoft.com/office/drawing/2014/main" id="{1E9929A5-C265-4C41-A9EC-B72EF0DB509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3" name="直線コネクタ 342">
          <a:extLst>
            <a:ext uri="{FF2B5EF4-FFF2-40B4-BE49-F238E27FC236}">
              <a16:creationId xmlns:a16="http://schemas.microsoft.com/office/drawing/2014/main" id="{2A88455D-FE96-45B6-BD61-41ED55893E2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4" name="直線コネクタ 343">
          <a:extLst>
            <a:ext uri="{FF2B5EF4-FFF2-40B4-BE49-F238E27FC236}">
              <a16:creationId xmlns:a16="http://schemas.microsoft.com/office/drawing/2014/main" id="{BB1B5571-51CD-4314-B42D-CAE4D19481A3}"/>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5" name="テキスト ボックス 344">
          <a:extLst>
            <a:ext uri="{FF2B5EF4-FFF2-40B4-BE49-F238E27FC236}">
              <a16:creationId xmlns:a16="http://schemas.microsoft.com/office/drawing/2014/main" id="{66110F9F-FD9A-4DAF-8EB0-0333D2892BB1}"/>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6" name="直線コネクタ 345">
          <a:extLst>
            <a:ext uri="{FF2B5EF4-FFF2-40B4-BE49-F238E27FC236}">
              <a16:creationId xmlns:a16="http://schemas.microsoft.com/office/drawing/2014/main" id="{76F0817F-EB51-4A23-9CA5-23369BC55BD6}"/>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47" name="テキスト ボックス 346">
          <a:extLst>
            <a:ext uri="{FF2B5EF4-FFF2-40B4-BE49-F238E27FC236}">
              <a16:creationId xmlns:a16="http://schemas.microsoft.com/office/drawing/2014/main" id="{E9A14C9D-ABDF-46DD-BD2B-EA8AF0751CC9}"/>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48" name="直線コネクタ 347">
          <a:extLst>
            <a:ext uri="{FF2B5EF4-FFF2-40B4-BE49-F238E27FC236}">
              <a16:creationId xmlns:a16="http://schemas.microsoft.com/office/drawing/2014/main" id="{BC6CFD04-4688-47E6-8B1C-CEEE89565432}"/>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49" name="テキスト ボックス 348">
          <a:extLst>
            <a:ext uri="{FF2B5EF4-FFF2-40B4-BE49-F238E27FC236}">
              <a16:creationId xmlns:a16="http://schemas.microsoft.com/office/drawing/2014/main" id="{FAA78EC4-EA12-42F0-B77B-80315C3619AB}"/>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0" name="直線コネクタ 349">
          <a:extLst>
            <a:ext uri="{FF2B5EF4-FFF2-40B4-BE49-F238E27FC236}">
              <a16:creationId xmlns:a16="http://schemas.microsoft.com/office/drawing/2014/main" id="{2AE0A82F-0386-4A07-A681-E0A1B97E56A2}"/>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1" name="テキスト ボックス 350">
          <a:extLst>
            <a:ext uri="{FF2B5EF4-FFF2-40B4-BE49-F238E27FC236}">
              <a16:creationId xmlns:a16="http://schemas.microsoft.com/office/drawing/2014/main" id="{D45A5134-25DF-4770-B6C3-01E3260F35E6}"/>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2" name="直線コネクタ 351">
          <a:extLst>
            <a:ext uri="{FF2B5EF4-FFF2-40B4-BE49-F238E27FC236}">
              <a16:creationId xmlns:a16="http://schemas.microsoft.com/office/drawing/2014/main" id="{C2362B12-0044-4299-8C05-0DDA2098949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3" name="テキスト ボックス 352">
          <a:extLst>
            <a:ext uri="{FF2B5EF4-FFF2-40B4-BE49-F238E27FC236}">
              <a16:creationId xmlns:a16="http://schemas.microsoft.com/office/drawing/2014/main" id="{583CFFE7-656E-4B12-94E3-F69F5ABEDF0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4" name="【市民会館】&#10;一人当たり面積グラフ枠">
          <a:extLst>
            <a:ext uri="{FF2B5EF4-FFF2-40B4-BE49-F238E27FC236}">
              <a16:creationId xmlns:a16="http://schemas.microsoft.com/office/drawing/2014/main" id="{2BAD2E51-3A07-4CFB-945D-6FA89AA773C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45568</xdr:rowOff>
    </xdr:to>
    <xdr:cxnSp macro="">
      <xdr:nvCxnSpPr>
        <xdr:cNvPr id="355" name="直線コネクタ 354">
          <a:extLst>
            <a:ext uri="{FF2B5EF4-FFF2-40B4-BE49-F238E27FC236}">
              <a16:creationId xmlns:a16="http://schemas.microsoft.com/office/drawing/2014/main" id="{E9776856-B0B6-42EA-ABB2-8C675156DFB2}"/>
            </a:ext>
          </a:extLst>
        </xdr:cNvPr>
        <xdr:cNvCxnSpPr/>
      </xdr:nvCxnSpPr>
      <xdr:spPr>
        <a:xfrm flipV="1">
          <a:off x="10476865" y="17084039"/>
          <a:ext cx="0" cy="1478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49395</xdr:rowOff>
    </xdr:from>
    <xdr:ext cx="469744" cy="259045"/>
    <xdr:sp macro="" textlink="">
      <xdr:nvSpPr>
        <xdr:cNvPr id="356" name="【市民会館】&#10;一人当たり面積最小値テキスト">
          <a:extLst>
            <a:ext uri="{FF2B5EF4-FFF2-40B4-BE49-F238E27FC236}">
              <a16:creationId xmlns:a16="http://schemas.microsoft.com/office/drawing/2014/main" id="{A108F10F-D2BD-4858-9BE6-FF0C46D69C94}"/>
            </a:ext>
          </a:extLst>
        </xdr:cNvPr>
        <xdr:cNvSpPr txBox="1"/>
      </xdr:nvSpPr>
      <xdr:spPr>
        <a:xfrm>
          <a:off x="10515600" y="185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45568</xdr:rowOff>
    </xdr:from>
    <xdr:to>
      <xdr:col>55</xdr:col>
      <xdr:colOff>88900</xdr:colOff>
      <xdr:row>108</xdr:row>
      <xdr:rowOff>45568</xdr:rowOff>
    </xdr:to>
    <xdr:cxnSp macro="">
      <xdr:nvCxnSpPr>
        <xdr:cNvPr id="357" name="直線コネクタ 356">
          <a:extLst>
            <a:ext uri="{FF2B5EF4-FFF2-40B4-BE49-F238E27FC236}">
              <a16:creationId xmlns:a16="http://schemas.microsoft.com/office/drawing/2014/main" id="{108F68FE-837B-471D-968D-E74A7AFD69D4}"/>
            </a:ext>
          </a:extLst>
        </xdr:cNvPr>
        <xdr:cNvCxnSpPr/>
      </xdr:nvCxnSpPr>
      <xdr:spPr>
        <a:xfrm>
          <a:off x="10388600" y="1856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58" name="【市民会館】&#10;一人当たり面積最大値テキスト">
          <a:extLst>
            <a:ext uri="{FF2B5EF4-FFF2-40B4-BE49-F238E27FC236}">
              <a16:creationId xmlns:a16="http://schemas.microsoft.com/office/drawing/2014/main" id="{657DC40E-F5A6-4835-8F06-E4CBE180A5C5}"/>
            </a:ext>
          </a:extLst>
        </xdr:cNvPr>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59" name="直線コネクタ 358">
          <a:extLst>
            <a:ext uri="{FF2B5EF4-FFF2-40B4-BE49-F238E27FC236}">
              <a16:creationId xmlns:a16="http://schemas.microsoft.com/office/drawing/2014/main" id="{9F48F382-9128-492A-A26B-F88EF0A385F2}"/>
            </a:ext>
          </a:extLst>
        </xdr:cNvPr>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35831</xdr:rowOff>
    </xdr:from>
    <xdr:ext cx="469744" cy="259045"/>
    <xdr:sp macro="" textlink="">
      <xdr:nvSpPr>
        <xdr:cNvPr id="360" name="【市民会館】&#10;一人当たり面積平均値テキスト">
          <a:extLst>
            <a:ext uri="{FF2B5EF4-FFF2-40B4-BE49-F238E27FC236}">
              <a16:creationId xmlns:a16="http://schemas.microsoft.com/office/drawing/2014/main" id="{D687B617-7E30-497F-9BE7-E575FA166650}"/>
            </a:ext>
          </a:extLst>
        </xdr:cNvPr>
        <xdr:cNvSpPr txBox="1"/>
      </xdr:nvSpPr>
      <xdr:spPr>
        <a:xfrm>
          <a:off x="10515600" y="18038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57404</xdr:rowOff>
    </xdr:from>
    <xdr:to>
      <xdr:col>55</xdr:col>
      <xdr:colOff>50800</xdr:colOff>
      <xdr:row>105</xdr:row>
      <xdr:rowOff>159004</xdr:rowOff>
    </xdr:to>
    <xdr:sp macro="" textlink="">
      <xdr:nvSpPr>
        <xdr:cNvPr id="361" name="フローチャート: 判断 360">
          <a:extLst>
            <a:ext uri="{FF2B5EF4-FFF2-40B4-BE49-F238E27FC236}">
              <a16:creationId xmlns:a16="http://schemas.microsoft.com/office/drawing/2014/main" id="{A9644344-44AA-43F0-9092-4690BFC7D40B}"/>
            </a:ext>
          </a:extLst>
        </xdr:cNvPr>
        <xdr:cNvSpPr/>
      </xdr:nvSpPr>
      <xdr:spPr>
        <a:xfrm>
          <a:off x="10426700" y="180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89408</xdr:rowOff>
    </xdr:from>
    <xdr:to>
      <xdr:col>50</xdr:col>
      <xdr:colOff>165100</xdr:colOff>
      <xdr:row>106</xdr:row>
      <xdr:rowOff>19558</xdr:rowOff>
    </xdr:to>
    <xdr:sp macro="" textlink="">
      <xdr:nvSpPr>
        <xdr:cNvPr id="362" name="フローチャート: 判断 361">
          <a:extLst>
            <a:ext uri="{FF2B5EF4-FFF2-40B4-BE49-F238E27FC236}">
              <a16:creationId xmlns:a16="http://schemas.microsoft.com/office/drawing/2014/main" id="{BAC7CAA5-B638-49C3-957A-5D82A97E9825}"/>
            </a:ext>
          </a:extLst>
        </xdr:cNvPr>
        <xdr:cNvSpPr/>
      </xdr:nvSpPr>
      <xdr:spPr>
        <a:xfrm>
          <a:off x="9588500" y="1809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102667</xdr:rowOff>
    </xdr:from>
    <xdr:to>
      <xdr:col>46</xdr:col>
      <xdr:colOff>38100</xdr:colOff>
      <xdr:row>106</xdr:row>
      <xdr:rowOff>32817</xdr:rowOff>
    </xdr:to>
    <xdr:sp macro="" textlink="">
      <xdr:nvSpPr>
        <xdr:cNvPr id="363" name="フローチャート: 判断 362">
          <a:extLst>
            <a:ext uri="{FF2B5EF4-FFF2-40B4-BE49-F238E27FC236}">
              <a16:creationId xmlns:a16="http://schemas.microsoft.com/office/drawing/2014/main" id="{73A5B1E4-FAE0-4D62-8882-39272AB18CD1}"/>
            </a:ext>
          </a:extLst>
        </xdr:cNvPr>
        <xdr:cNvSpPr/>
      </xdr:nvSpPr>
      <xdr:spPr>
        <a:xfrm>
          <a:off x="8699500" y="1810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2997</xdr:rowOff>
    </xdr:from>
    <xdr:to>
      <xdr:col>41</xdr:col>
      <xdr:colOff>101600</xdr:colOff>
      <xdr:row>106</xdr:row>
      <xdr:rowOff>104597</xdr:rowOff>
    </xdr:to>
    <xdr:sp macro="" textlink="">
      <xdr:nvSpPr>
        <xdr:cNvPr id="364" name="フローチャート: 判断 363">
          <a:extLst>
            <a:ext uri="{FF2B5EF4-FFF2-40B4-BE49-F238E27FC236}">
              <a16:creationId xmlns:a16="http://schemas.microsoft.com/office/drawing/2014/main" id="{76B4189B-4E83-4883-AA10-811ED90C9810}"/>
            </a:ext>
          </a:extLst>
        </xdr:cNvPr>
        <xdr:cNvSpPr/>
      </xdr:nvSpPr>
      <xdr:spPr>
        <a:xfrm>
          <a:off x="7810500" y="1817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130556</xdr:rowOff>
    </xdr:from>
    <xdr:to>
      <xdr:col>36</xdr:col>
      <xdr:colOff>165100</xdr:colOff>
      <xdr:row>106</xdr:row>
      <xdr:rowOff>60706</xdr:rowOff>
    </xdr:to>
    <xdr:sp macro="" textlink="">
      <xdr:nvSpPr>
        <xdr:cNvPr id="365" name="フローチャート: 判断 364">
          <a:extLst>
            <a:ext uri="{FF2B5EF4-FFF2-40B4-BE49-F238E27FC236}">
              <a16:creationId xmlns:a16="http://schemas.microsoft.com/office/drawing/2014/main" id="{D27849EE-2D42-40ED-B40C-AF0C43DA9775}"/>
            </a:ext>
          </a:extLst>
        </xdr:cNvPr>
        <xdr:cNvSpPr/>
      </xdr:nvSpPr>
      <xdr:spPr>
        <a:xfrm>
          <a:off x="6921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58105205-9B97-4D9D-8308-67A5B298F5B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97D47194-CEEB-41BE-822C-8C650D4C9A1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51D38858-B217-41E8-89EC-C67FB93B285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631B5208-7B0D-4C8F-80A0-47A14B1CAA7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B4386A4E-D1B6-4387-B411-3A64BFC5FC3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29057</xdr:rowOff>
    </xdr:from>
    <xdr:to>
      <xdr:col>55</xdr:col>
      <xdr:colOff>50800</xdr:colOff>
      <xdr:row>105</xdr:row>
      <xdr:rowOff>130657</xdr:rowOff>
    </xdr:to>
    <xdr:sp macro="" textlink="">
      <xdr:nvSpPr>
        <xdr:cNvPr id="371" name="楕円 370">
          <a:extLst>
            <a:ext uri="{FF2B5EF4-FFF2-40B4-BE49-F238E27FC236}">
              <a16:creationId xmlns:a16="http://schemas.microsoft.com/office/drawing/2014/main" id="{3E827DBA-DE67-4D84-9A21-436DED7FEE49}"/>
            </a:ext>
          </a:extLst>
        </xdr:cNvPr>
        <xdr:cNvSpPr/>
      </xdr:nvSpPr>
      <xdr:spPr>
        <a:xfrm>
          <a:off x="10426700" y="1803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51934</xdr:rowOff>
    </xdr:from>
    <xdr:ext cx="469744" cy="259045"/>
    <xdr:sp macro="" textlink="">
      <xdr:nvSpPr>
        <xdr:cNvPr id="372" name="【市民会館】&#10;一人当たり面積該当値テキスト">
          <a:extLst>
            <a:ext uri="{FF2B5EF4-FFF2-40B4-BE49-F238E27FC236}">
              <a16:creationId xmlns:a16="http://schemas.microsoft.com/office/drawing/2014/main" id="{0AD1F8B2-50A0-4929-905C-5F57F09F1C75}"/>
            </a:ext>
          </a:extLst>
        </xdr:cNvPr>
        <xdr:cNvSpPr txBox="1"/>
      </xdr:nvSpPr>
      <xdr:spPr>
        <a:xfrm>
          <a:off x="10515600" y="1788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19456</xdr:rowOff>
    </xdr:from>
    <xdr:to>
      <xdr:col>50</xdr:col>
      <xdr:colOff>165100</xdr:colOff>
      <xdr:row>105</xdr:row>
      <xdr:rowOff>121056</xdr:rowOff>
    </xdr:to>
    <xdr:sp macro="" textlink="">
      <xdr:nvSpPr>
        <xdr:cNvPr id="373" name="楕円 372">
          <a:extLst>
            <a:ext uri="{FF2B5EF4-FFF2-40B4-BE49-F238E27FC236}">
              <a16:creationId xmlns:a16="http://schemas.microsoft.com/office/drawing/2014/main" id="{BB97AF4E-37E1-49AD-9618-D878CAC746B5}"/>
            </a:ext>
          </a:extLst>
        </xdr:cNvPr>
        <xdr:cNvSpPr/>
      </xdr:nvSpPr>
      <xdr:spPr>
        <a:xfrm>
          <a:off x="9588500" y="1802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70256</xdr:rowOff>
    </xdr:from>
    <xdr:to>
      <xdr:col>55</xdr:col>
      <xdr:colOff>0</xdr:colOff>
      <xdr:row>105</xdr:row>
      <xdr:rowOff>79857</xdr:rowOff>
    </xdr:to>
    <xdr:cxnSp macro="">
      <xdr:nvCxnSpPr>
        <xdr:cNvPr id="374" name="直線コネクタ 373">
          <a:extLst>
            <a:ext uri="{FF2B5EF4-FFF2-40B4-BE49-F238E27FC236}">
              <a16:creationId xmlns:a16="http://schemas.microsoft.com/office/drawing/2014/main" id="{C15FC8E9-C8BA-4D9E-9D40-0E5670426D5C}"/>
            </a:ext>
          </a:extLst>
        </xdr:cNvPr>
        <xdr:cNvCxnSpPr/>
      </xdr:nvCxnSpPr>
      <xdr:spPr>
        <a:xfrm>
          <a:off x="9639300" y="18072506"/>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29514</xdr:rowOff>
    </xdr:from>
    <xdr:to>
      <xdr:col>46</xdr:col>
      <xdr:colOff>38100</xdr:colOff>
      <xdr:row>105</xdr:row>
      <xdr:rowOff>131114</xdr:rowOff>
    </xdr:to>
    <xdr:sp macro="" textlink="">
      <xdr:nvSpPr>
        <xdr:cNvPr id="375" name="楕円 374">
          <a:extLst>
            <a:ext uri="{FF2B5EF4-FFF2-40B4-BE49-F238E27FC236}">
              <a16:creationId xmlns:a16="http://schemas.microsoft.com/office/drawing/2014/main" id="{0A34513C-E886-40D9-AE3E-4F5A5C888042}"/>
            </a:ext>
          </a:extLst>
        </xdr:cNvPr>
        <xdr:cNvSpPr/>
      </xdr:nvSpPr>
      <xdr:spPr>
        <a:xfrm>
          <a:off x="8699500" y="180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70256</xdr:rowOff>
    </xdr:from>
    <xdr:to>
      <xdr:col>50</xdr:col>
      <xdr:colOff>114300</xdr:colOff>
      <xdr:row>105</xdr:row>
      <xdr:rowOff>80314</xdr:rowOff>
    </xdr:to>
    <xdr:cxnSp macro="">
      <xdr:nvCxnSpPr>
        <xdr:cNvPr id="376" name="直線コネクタ 375">
          <a:extLst>
            <a:ext uri="{FF2B5EF4-FFF2-40B4-BE49-F238E27FC236}">
              <a16:creationId xmlns:a16="http://schemas.microsoft.com/office/drawing/2014/main" id="{95AFA648-F049-4496-8D4D-30B07C315F4C}"/>
            </a:ext>
          </a:extLst>
        </xdr:cNvPr>
        <xdr:cNvCxnSpPr/>
      </xdr:nvCxnSpPr>
      <xdr:spPr>
        <a:xfrm flipV="1">
          <a:off x="8750300" y="18072506"/>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40030</xdr:rowOff>
    </xdr:from>
    <xdr:to>
      <xdr:col>41</xdr:col>
      <xdr:colOff>101600</xdr:colOff>
      <xdr:row>105</xdr:row>
      <xdr:rowOff>141630</xdr:rowOff>
    </xdr:to>
    <xdr:sp macro="" textlink="">
      <xdr:nvSpPr>
        <xdr:cNvPr id="377" name="楕円 376">
          <a:extLst>
            <a:ext uri="{FF2B5EF4-FFF2-40B4-BE49-F238E27FC236}">
              <a16:creationId xmlns:a16="http://schemas.microsoft.com/office/drawing/2014/main" id="{4D6CD32D-B0E2-4D0E-93FB-75013380408B}"/>
            </a:ext>
          </a:extLst>
        </xdr:cNvPr>
        <xdr:cNvSpPr/>
      </xdr:nvSpPr>
      <xdr:spPr>
        <a:xfrm>
          <a:off x="7810500" y="1804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80314</xdr:rowOff>
    </xdr:from>
    <xdr:to>
      <xdr:col>45</xdr:col>
      <xdr:colOff>177800</xdr:colOff>
      <xdr:row>105</xdr:row>
      <xdr:rowOff>90830</xdr:rowOff>
    </xdr:to>
    <xdr:cxnSp macro="">
      <xdr:nvCxnSpPr>
        <xdr:cNvPr id="378" name="直線コネクタ 377">
          <a:extLst>
            <a:ext uri="{FF2B5EF4-FFF2-40B4-BE49-F238E27FC236}">
              <a16:creationId xmlns:a16="http://schemas.microsoft.com/office/drawing/2014/main" id="{DD038C41-2147-4327-ACA8-029D64F05F76}"/>
            </a:ext>
          </a:extLst>
        </xdr:cNvPr>
        <xdr:cNvCxnSpPr/>
      </xdr:nvCxnSpPr>
      <xdr:spPr>
        <a:xfrm flipV="1">
          <a:off x="7861300" y="18082564"/>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50546</xdr:rowOff>
    </xdr:from>
    <xdr:to>
      <xdr:col>36</xdr:col>
      <xdr:colOff>165100</xdr:colOff>
      <xdr:row>105</xdr:row>
      <xdr:rowOff>152146</xdr:rowOff>
    </xdr:to>
    <xdr:sp macro="" textlink="">
      <xdr:nvSpPr>
        <xdr:cNvPr id="379" name="楕円 378">
          <a:extLst>
            <a:ext uri="{FF2B5EF4-FFF2-40B4-BE49-F238E27FC236}">
              <a16:creationId xmlns:a16="http://schemas.microsoft.com/office/drawing/2014/main" id="{14959A6F-0925-4CF8-AE4D-60FC54503024}"/>
            </a:ext>
          </a:extLst>
        </xdr:cNvPr>
        <xdr:cNvSpPr/>
      </xdr:nvSpPr>
      <xdr:spPr>
        <a:xfrm>
          <a:off x="6921500" y="180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90830</xdr:rowOff>
    </xdr:from>
    <xdr:to>
      <xdr:col>41</xdr:col>
      <xdr:colOff>50800</xdr:colOff>
      <xdr:row>105</xdr:row>
      <xdr:rowOff>101346</xdr:rowOff>
    </xdr:to>
    <xdr:cxnSp macro="">
      <xdr:nvCxnSpPr>
        <xdr:cNvPr id="380" name="直線コネクタ 379">
          <a:extLst>
            <a:ext uri="{FF2B5EF4-FFF2-40B4-BE49-F238E27FC236}">
              <a16:creationId xmlns:a16="http://schemas.microsoft.com/office/drawing/2014/main" id="{4AC4F7D4-D036-4C9F-86FA-3A1620973646}"/>
            </a:ext>
          </a:extLst>
        </xdr:cNvPr>
        <xdr:cNvCxnSpPr/>
      </xdr:nvCxnSpPr>
      <xdr:spPr>
        <a:xfrm flipV="1">
          <a:off x="6972300" y="18093080"/>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10685</xdr:rowOff>
    </xdr:from>
    <xdr:ext cx="469744" cy="259045"/>
    <xdr:sp macro="" textlink="">
      <xdr:nvSpPr>
        <xdr:cNvPr id="381" name="n_1aveValue【市民会館】&#10;一人当たり面積">
          <a:extLst>
            <a:ext uri="{FF2B5EF4-FFF2-40B4-BE49-F238E27FC236}">
              <a16:creationId xmlns:a16="http://schemas.microsoft.com/office/drawing/2014/main" id="{6E05F64D-0FE4-4892-A8CF-B419B8FAE54B}"/>
            </a:ext>
          </a:extLst>
        </xdr:cNvPr>
        <xdr:cNvSpPr txBox="1"/>
      </xdr:nvSpPr>
      <xdr:spPr>
        <a:xfrm>
          <a:off x="9391727" y="1818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23944</xdr:rowOff>
    </xdr:from>
    <xdr:ext cx="469744" cy="259045"/>
    <xdr:sp macro="" textlink="">
      <xdr:nvSpPr>
        <xdr:cNvPr id="382" name="n_2aveValue【市民会館】&#10;一人当たり面積">
          <a:extLst>
            <a:ext uri="{FF2B5EF4-FFF2-40B4-BE49-F238E27FC236}">
              <a16:creationId xmlns:a16="http://schemas.microsoft.com/office/drawing/2014/main" id="{9C963C05-338E-427C-9AEA-86709D7D2AAB}"/>
            </a:ext>
          </a:extLst>
        </xdr:cNvPr>
        <xdr:cNvSpPr txBox="1"/>
      </xdr:nvSpPr>
      <xdr:spPr>
        <a:xfrm>
          <a:off x="8515427" y="1819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95724</xdr:rowOff>
    </xdr:from>
    <xdr:ext cx="469744" cy="259045"/>
    <xdr:sp macro="" textlink="">
      <xdr:nvSpPr>
        <xdr:cNvPr id="383" name="n_3aveValue【市民会館】&#10;一人当たり面積">
          <a:extLst>
            <a:ext uri="{FF2B5EF4-FFF2-40B4-BE49-F238E27FC236}">
              <a16:creationId xmlns:a16="http://schemas.microsoft.com/office/drawing/2014/main" id="{2D3ABAF1-E7A9-431C-88F0-01A9E0010EFF}"/>
            </a:ext>
          </a:extLst>
        </xdr:cNvPr>
        <xdr:cNvSpPr txBox="1"/>
      </xdr:nvSpPr>
      <xdr:spPr>
        <a:xfrm>
          <a:off x="7626427" y="1826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51833</xdr:rowOff>
    </xdr:from>
    <xdr:ext cx="469744" cy="259045"/>
    <xdr:sp macro="" textlink="">
      <xdr:nvSpPr>
        <xdr:cNvPr id="384" name="n_4aveValue【市民会館】&#10;一人当たり面積">
          <a:extLst>
            <a:ext uri="{FF2B5EF4-FFF2-40B4-BE49-F238E27FC236}">
              <a16:creationId xmlns:a16="http://schemas.microsoft.com/office/drawing/2014/main" id="{D32E89F8-E853-4E38-BE79-6CF348C2FCF9}"/>
            </a:ext>
          </a:extLst>
        </xdr:cNvPr>
        <xdr:cNvSpPr txBox="1"/>
      </xdr:nvSpPr>
      <xdr:spPr>
        <a:xfrm>
          <a:off x="6737427" y="1822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137583</xdr:rowOff>
    </xdr:from>
    <xdr:ext cx="469744" cy="259045"/>
    <xdr:sp macro="" textlink="">
      <xdr:nvSpPr>
        <xdr:cNvPr id="385" name="n_1mainValue【市民会館】&#10;一人当たり面積">
          <a:extLst>
            <a:ext uri="{FF2B5EF4-FFF2-40B4-BE49-F238E27FC236}">
              <a16:creationId xmlns:a16="http://schemas.microsoft.com/office/drawing/2014/main" id="{78698C70-B829-48D9-8155-F05CC00D48B6}"/>
            </a:ext>
          </a:extLst>
        </xdr:cNvPr>
        <xdr:cNvSpPr txBox="1"/>
      </xdr:nvSpPr>
      <xdr:spPr>
        <a:xfrm>
          <a:off x="9391727" y="1779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147641</xdr:rowOff>
    </xdr:from>
    <xdr:ext cx="469744" cy="259045"/>
    <xdr:sp macro="" textlink="">
      <xdr:nvSpPr>
        <xdr:cNvPr id="386" name="n_2mainValue【市民会館】&#10;一人当たり面積">
          <a:extLst>
            <a:ext uri="{FF2B5EF4-FFF2-40B4-BE49-F238E27FC236}">
              <a16:creationId xmlns:a16="http://schemas.microsoft.com/office/drawing/2014/main" id="{09D31ED3-3DAA-486F-8FB3-F4C80B66BBCC}"/>
            </a:ext>
          </a:extLst>
        </xdr:cNvPr>
        <xdr:cNvSpPr txBox="1"/>
      </xdr:nvSpPr>
      <xdr:spPr>
        <a:xfrm>
          <a:off x="8515427" y="178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158157</xdr:rowOff>
    </xdr:from>
    <xdr:ext cx="469744" cy="259045"/>
    <xdr:sp macro="" textlink="">
      <xdr:nvSpPr>
        <xdr:cNvPr id="387" name="n_3mainValue【市民会館】&#10;一人当たり面積">
          <a:extLst>
            <a:ext uri="{FF2B5EF4-FFF2-40B4-BE49-F238E27FC236}">
              <a16:creationId xmlns:a16="http://schemas.microsoft.com/office/drawing/2014/main" id="{8DC7C88F-3471-4819-80BA-32C10C231402}"/>
            </a:ext>
          </a:extLst>
        </xdr:cNvPr>
        <xdr:cNvSpPr txBox="1"/>
      </xdr:nvSpPr>
      <xdr:spPr>
        <a:xfrm>
          <a:off x="7626427" y="178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168673</xdr:rowOff>
    </xdr:from>
    <xdr:ext cx="469744" cy="259045"/>
    <xdr:sp macro="" textlink="">
      <xdr:nvSpPr>
        <xdr:cNvPr id="388" name="n_4mainValue【市民会館】&#10;一人当たり面積">
          <a:extLst>
            <a:ext uri="{FF2B5EF4-FFF2-40B4-BE49-F238E27FC236}">
              <a16:creationId xmlns:a16="http://schemas.microsoft.com/office/drawing/2014/main" id="{7C606039-F5A8-4925-8401-BDDEBAC2FA4E}"/>
            </a:ext>
          </a:extLst>
        </xdr:cNvPr>
        <xdr:cNvSpPr txBox="1"/>
      </xdr:nvSpPr>
      <xdr:spPr>
        <a:xfrm>
          <a:off x="6737427" y="178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A9DC1AA7-1451-4D2C-AB11-7DC2E5A8BE5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07919271-6557-48EC-88E0-403C565D9EA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6BCA0D1F-47FC-4B56-98BC-654173DCE85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652B331D-C33F-476D-BC4C-3B02418C5B3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BA977FE8-5B8E-4320-AC0C-B197FD5386F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CEFAC8AC-46C9-4B60-ABE0-48D3E7C2D74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E1274114-C121-49F0-A076-43F0EC30CF8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DA9CE46D-9C3D-4276-B66D-258C47E500D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691B00C4-FA5E-48B3-8AEF-97407289F00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35EC40EB-971B-47BD-BE28-05DA39E3973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1BC2B89C-E1AC-4C21-80E4-624765AB710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id="{ACE8FA7E-85A1-4E8B-AC14-C815D64AFFC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id="{5ACE0254-1F42-4412-A122-7634CEDC7B1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id="{47517627-9031-4291-9446-D51571AD685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id="{B08C1496-C6A9-44A8-A8E7-06DDD290D7F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id="{F39FD839-EE5E-49DB-8F4C-C41A19AF959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id="{2DE3F173-2E1C-4DD6-B339-23159F3263A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id="{7414B833-3806-4ADB-B3E8-B083E97B5DF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id="{E547B3B9-470C-4D41-B51D-E2714FCEC26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id="{75A8C10D-97D4-465B-8CDA-762F8F3C611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id="{B94B46FE-7255-4648-9B1C-DC6512646DD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id="{078DE0C3-82D8-4005-9D25-69EF91F598A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a:extLst>
            <a:ext uri="{FF2B5EF4-FFF2-40B4-BE49-F238E27FC236}">
              <a16:creationId xmlns:a16="http://schemas.microsoft.com/office/drawing/2014/main" id="{67D090E5-F9B7-49C9-AD83-30191F51226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C54C354-270F-454B-9804-EE6C711AB7B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a:extLst>
            <a:ext uri="{FF2B5EF4-FFF2-40B4-BE49-F238E27FC236}">
              <a16:creationId xmlns:a16="http://schemas.microsoft.com/office/drawing/2014/main" id="{A719831C-DEE8-4A18-9F4A-94A9103F30F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414" name="直線コネクタ 413">
          <a:extLst>
            <a:ext uri="{FF2B5EF4-FFF2-40B4-BE49-F238E27FC236}">
              <a16:creationId xmlns:a16="http://schemas.microsoft.com/office/drawing/2014/main" id="{0B103E01-AFD3-4EFB-A47C-9FD4A265535E}"/>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5" name="【一般廃棄物処理施設】&#10;有形固定資産減価償却率最小値テキスト">
          <a:extLst>
            <a:ext uri="{FF2B5EF4-FFF2-40B4-BE49-F238E27FC236}">
              <a16:creationId xmlns:a16="http://schemas.microsoft.com/office/drawing/2014/main" id="{58514E48-9E0F-4456-95CB-5890AF97C2C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6" name="直線コネクタ 415">
          <a:extLst>
            <a:ext uri="{FF2B5EF4-FFF2-40B4-BE49-F238E27FC236}">
              <a16:creationId xmlns:a16="http://schemas.microsoft.com/office/drawing/2014/main" id="{089457EE-D66D-4CDA-B8B9-1F3D0ECBE03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17" name="【一般廃棄物処理施設】&#10;有形固定資産減価償却率最大値テキスト">
          <a:extLst>
            <a:ext uri="{FF2B5EF4-FFF2-40B4-BE49-F238E27FC236}">
              <a16:creationId xmlns:a16="http://schemas.microsoft.com/office/drawing/2014/main" id="{DBDD09EC-47B1-4FFE-963B-3D45EF303724}"/>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18" name="直線コネクタ 417">
          <a:extLst>
            <a:ext uri="{FF2B5EF4-FFF2-40B4-BE49-F238E27FC236}">
              <a16:creationId xmlns:a16="http://schemas.microsoft.com/office/drawing/2014/main" id="{02642F04-D0C8-4FDD-B019-47B78B0F111D}"/>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419" name="【一般廃棄物処理施設】&#10;有形固定資産減価償却率平均値テキスト">
          <a:extLst>
            <a:ext uri="{FF2B5EF4-FFF2-40B4-BE49-F238E27FC236}">
              <a16:creationId xmlns:a16="http://schemas.microsoft.com/office/drawing/2014/main" id="{DEB8A926-37D6-4DB9-BE82-AC80A305D94A}"/>
            </a:ext>
          </a:extLst>
        </xdr:cNvPr>
        <xdr:cNvSpPr txBox="1"/>
      </xdr:nvSpPr>
      <xdr:spPr>
        <a:xfrm>
          <a:off x="16357600" y="645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420" name="フローチャート: 判断 419">
          <a:extLst>
            <a:ext uri="{FF2B5EF4-FFF2-40B4-BE49-F238E27FC236}">
              <a16:creationId xmlns:a16="http://schemas.microsoft.com/office/drawing/2014/main" id="{AAFF7523-42B8-467A-9491-13CA8D0B9292}"/>
            </a:ext>
          </a:extLst>
        </xdr:cNvPr>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421" name="フローチャート: 判断 420">
          <a:extLst>
            <a:ext uri="{FF2B5EF4-FFF2-40B4-BE49-F238E27FC236}">
              <a16:creationId xmlns:a16="http://schemas.microsoft.com/office/drawing/2014/main" id="{E8ED4497-D94E-47CB-BD35-CD9835CC0444}"/>
            </a:ext>
          </a:extLst>
        </xdr:cNvPr>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422" name="フローチャート: 判断 421">
          <a:extLst>
            <a:ext uri="{FF2B5EF4-FFF2-40B4-BE49-F238E27FC236}">
              <a16:creationId xmlns:a16="http://schemas.microsoft.com/office/drawing/2014/main" id="{5CDECF84-F6B5-45A2-A73C-52BC73C4713E}"/>
            </a:ext>
          </a:extLst>
        </xdr:cNvPr>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423" name="フローチャート: 判断 422">
          <a:extLst>
            <a:ext uri="{FF2B5EF4-FFF2-40B4-BE49-F238E27FC236}">
              <a16:creationId xmlns:a16="http://schemas.microsoft.com/office/drawing/2014/main" id="{B6E1535B-9DBF-4BF7-ABDD-2D4A612A9E8C}"/>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24" name="フローチャート: 判断 423">
          <a:extLst>
            <a:ext uri="{FF2B5EF4-FFF2-40B4-BE49-F238E27FC236}">
              <a16:creationId xmlns:a16="http://schemas.microsoft.com/office/drawing/2014/main" id="{7DCC7B64-7600-4751-82EF-E1A94D494B55}"/>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4200EBF8-AF23-4EC1-9A13-6C4672D901E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760FC950-8D92-4D9F-8489-09A485E84AA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C89A8EF4-D336-47A4-9A59-170A0AA27DE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14F6B71E-A1E1-4296-916D-A08BFD327A3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CD7C023D-C2E3-4274-B1E6-44F40519116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74385</xdr:rowOff>
    </xdr:from>
    <xdr:to>
      <xdr:col>85</xdr:col>
      <xdr:colOff>177800</xdr:colOff>
      <xdr:row>40</xdr:row>
      <xdr:rowOff>4535</xdr:rowOff>
    </xdr:to>
    <xdr:sp macro="" textlink="">
      <xdr:nvSpPr>
        <xdr:cNvPr id="430" name="楕円 429">
          <a:extLst>
            <a:ext uri="{FF2B5EF4-FFF2-40B4-BE49-F238E27FC236}">
              <a16:creationId xmlns:a16="http://schemas.microsoft.com/office/drawing/2014/main" id="{DF417E58-08A2-44F3-AEB7-E131E6C88B48}"/>
            </a:ext>
          </a:extLst>
        </xdr:cNvPr>
        <xdr:cNvSpPr/>
      </xdr:nvSpPr>
      <xdr:spPr>
        <a:xfrm>
          <a:off x="162687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52812</xdr:rowOff>
    </xdr:from>
    <xdr:ext cx="405111" cy="259045"/>
    <xdr:sp macro="" textlink="">
      <xdr:nvSpPr>
        <xdr:cNvPr id="431" name="【一般廃棄物処理施設】&#10;有形固定資産減価償却率該当値テキスト">
          <a:extLst>
            <a:ext uri="{FF2B5EF4-FFF2-40B4-BE49-F238E27FC236}">
              <a16:creationId xmlns:a16="http://schemas.microsoft.com/office/drawing/2014/main" id="{C26BA33B-242B-4822-9D7E-DB4843C76D8B}"/>
            </a:ext>
          </a:extLst>
        </xdr:cNvPr>
        <xdr:cNvSpPr txBox="1"/>
      </xdr:nvSpPr>
      <xdr:spPr>
        <a:xfrm>
          <a:off x="16357600"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35197</xdr:rowOff>
    </xdr:from>
    <xdr:to>
      <xdr:col>81</xdr:col>
      <xdr:colOff>101600</xdr:colOff>
      <xdr:row>39</xdr:row>
      <xdr:rowOff>136797</xdr:rowOff>
    </xdr:to>
    <xdr:sp macro="" textlink="">
      <xdr:nvSpPr>
        <xdr:cNvPr id="432" name="楕円 431">
          <a:extLst>
            <a:ext uri="{FF2B5EF4-FFF2-40B4-BE49-F238E27FC236}">
              <a16:creationId xmlns:a16="http://schemas.microsoft.com/office/drawing/2014/main" id="{8CB1AA29-E37C-4A5A-970D-D4E59E390AC9}"/>
            </a:ext>
          </a:extLst>
        </xdr:cNvPr>
        <xdr:cNvSpPr/>
      </xdr:nvSpPr>
      <xdr:spPr>
        <a:xfrm>
          <a:off x="154305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85997</xdr:rowOff>
    </xdr:from>
    <xdr:to>
      <xdr:col>85</xdr:col>
      <xdr:colOff>127000</xdr:colOff>
      <xdr:row>39</xdr:row>
      <xdr:rowOff>125185</xdr:rowOff>
    </xdr:to>
    <xdr:cxnSp macro="">
      <xdr:nvCxnSpPr>
        <xdr:cNvPr id="433" name="直線コネクタ 432">
          <a:extLst>
            <a:ext uri="{FF2B5EF4-FFF2-40B4-BE49-F238E27FC236}">
              <a16:creationId xmlns:a16="http://schemas.microsoft.com/office/drawing/2014/main" id="{CD506E55-7971-42A4-9494-525107A86A06}"/>
            </a:ext>
          </a:extLst>
        </xdr:cNvPr>
        <xdr:cNvCxnSpPr/>
      </xdr:nvCxnSpPr>
      <xdr:spPr>
        <a:xfrm>
          <a:off x="15481300" y="677254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9072</xdr:rowOff>
    </xdr:from>
    <xdr:to>
      <xdr:col>76</xdr:col>
      <xdr:colOff>165100</xdr:colOff>
      <xdr:row>39</xdr:row>
      <xdr:rowOff>110672</xdr:rowOff>
    </xdr:to>
    <xdr:sp macro="" textlink="">
      <xdr:nvSpPr>
        <xdr:cNvPr id="434" name="楕円 433">
          <a:extLst>
            <a:ext uri="{FF2B5EF4-FFF2-40B4-BE49-F238E27FC236}">
              <a16:creationId xmlns:a16="http://schemas.microsoft.com/office/drawing/2014/main" id="{3349446F-11C5-4EF6-B244-F3C4A9B60DB3}"/>
            </a:ext>
          </a:extLst>
        </xdr:cNvPr>
        <xdr:cNvSpPr/>
      </xdr:nvSpPr>
      <xdr:spPr>
        <a:xfrm>
          <a:off x="14541500" y="66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59872</xdr:rowOff>
    </xdr:from>
    <xdr:to>
      <xdr:col>81</xdr:col>
      <xdr:colOff>50800</xdr:colOff>
      <xdr:row>39</xdr:row>
      <xdr:rowOff>85997</xdr:rowOff>
    </xdr:to>
    <xdr:cxnSp macro="">
      <xdr:nvCxnSpPr>
        <xdr:cNvPr id="435" name="直線コネクタ 434">
          <a:extLst>
            <a:ext uri="{FF2B5EF4-FFF2-40B4-BE49-F238E27FC236}">
              <a16:creationId xmlns:a16="http://schemas.microsoft.com/office/drawing/2014/main" id="{7921BB42-5445-4C14-830E-056CA3A57D84}"/>
            </a:ext>
          </a:extLst>
        </xdr:cNvPr>
        <xdr:cNvCxnSpPr/>
      </xdr:nvCxnSpPr>
      <xdr:spPr>
        <a:xfrm>
          <a:off x="14592300" y="674642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136434</xdr:rowOff>
    </xdr:from>
    <xdr:to>
      <xdr:col>72</xdr:col>
      <xdr:colOff>38100</xdr:colOff>
      <xdr:row>39</xdr:row>
      <xdr:rowOff>66584</xdr:rowOff>
    </xdr:to>
    <xdr:sp macro="" textlink="">
      <xdr:nvSpPr>
        <xdr:cNvPr id="436" name="楕円 435">
          <a:extLst>
            <a:ext uri="{FF2B5EF4-FFF2-40B4-BE49-F238E27FC236}">
              <a16:creationId xmlns:a16="http://schemas.microsoft.com/office/drawing/2014/main" id="{C8BBC416-451B-4576-9F79-ED55982D37F4}"/>
            </a:ext>
          </a:extLst>
        </xdr:cNvPr>
        <xdr:cNvSpPr/>
      </xdr:nvSpPr>
      <xdr:spPr>
        <a:xfrm>
          <a:off x="13652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15784</xdr:rowOff>
    </xdr:from>
    <xdr:to>
      <xdr:col>76</xdr:col>
      <xdr:colOff>114300</xdr:colOff>
      <xdr:row>39</xdr:row>
      <xdr:rowOff>59872</xdr:rowOff>
    </xdr:to>
    <xdr:cxnSp macro="">
      <xdr:nvCxnSpPr>
        <xdr:cNvPr id="437" name="直線コネクタ 436">
          <a:extLst>
            <a:ext uri="{FF2B5EF4-FFF2-40B4-BE49-F238E27FC236}">
              <a16:creationId xmlns:a16="http://schemas.microsoft.com/office/drawing/2014/main" id="{8624BBB7-2F15-4E76-9B10-5A1D9D512AA4}"/>
            </a:ext>
          </a:extLst>
        </xdr:cNvPr>
        <xdr:cNvCxnSpPr/>
      </xdr:nvCxnSpPr>
      <xdr:spPr>
        <a:xfrm>
          <a:off x="13703300" y="670233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92347</xdr:rowOff>
    </xdr:from>
    <xdr:to>
      <xdr:col>67</xdr:col>
      <xdr:colOff>101600</xdr:colOff>
      <xdr:row>39</xdr:row>
      <xdr:rowOff>22497</xdr:rowOff>
    </xdr:to>
    <xdr:sp macro="" textlink="">
      <xdr:nvSpPr>
        <xdr:cNvPr id="438" name="楕円 437">
          <a:extLst>
            <a:ext uri="{FF2B5EF4-FFF2-40B4-BE49-F238E27FC236}">
              <a16:creationId xmlns:a16="http://schemas.microsoft.com/office/drawing/2014/main" id="{F8B88093-F358-4461-BEAA-A701CA857939}"/>
            </a:ext>
          </a:extLst>
        </xdr:cNvPr>
        <xdr:cNvSpPr/>
      </xdr:nvSpPr>
      <xdr:spPr>
        <a:xfrm>
          <a:off x="12763500" y="66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143147</xdr:rowOff>
    </xdr:from>
    <xdr:to>
      <xdr:col>71</xdr:col>
      <xdr:colOff>177800</xdr:colOff>
      <xdr:row>39</xdr:row>
      <xdr:rowOff>15784</xdr:rowOff>
    </xdr:to>
    <xdr:cxnSp macro="">
      <xdr:nvCxnSpPr>
        <xdr:cNvPr id="439" name="直線コネクタ 438">
          <a:extLst>
            <a:ext uri="{FF2B5EF4-FFF2-40B4-BE49-F238E27FC236}">
              <a16:creationId xmlns:a16="http://schemas.microsoft.com/office/drawing/2014/main" id="{5D872330-337B-46D7-9743-7A7C083E7BB7}"/>
            </a:ext>
          </a:extLst>
        </xdr:cNvPr>
        <xdr:cNvCxnSpPr/>
      </xdr:nvCxnSpPr>
      <xdr:spPr>
        <a:xfrm>
          <a:off x="12814300" y="665824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440" name="n_1aveValue【一般廃棄物処理施設】&#10;有形固定資産減価償却率">
          <a:extLst>
            <a:ext uri="{FF2B5EF4-FFF2-40B4-BE49-F238E27FC236}">
              <a16:creationId xmlns:a16="http://schemas.microsoft.com/office/drawing/2014/main" id="{6BEC791F-2A35-413A-B5D2-94CCDAF4DAB0}"/>
            </a:ext>
          </a:extLst>
        </xdr:cNvPr>
        <xdr:cNvSpPr txBox="1"/>
      </xdr:nvSpPr>
      <xdr:spPr>
        <a:xfrm>
          <a:off x="152660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441" name="n_2aveValue【一般廃棄物処理施設】&#10;有形固定資産減価償却率">
          <a:extLst>
            <a:ext uri="{FF2B5EF4-FFF2-40B4-BE49-F238E27FC236}">
              <a16:creationId xmlns:a16="http://schemas.microsoft.com/office/drawing/2014/main" id="{CF4CBFF0-8ECC-43EA-8FAF-EBA02AD3291E}"/>
            </a:ext>
          </a:extLst>
        </xdr:cNvPr>
        <xdr:cNvSpPr txBox="1"/>
      </xdr:nvSpPr>
      <xdr:spPr>
        <a:xfrm>
          <a:off x="14389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442" name="n_3aveValue【一般廃棄物処理施設】&#10;有形固定資産減価償却率">
          <a:extLst>
            <a:ext uri="{FF2B5EF4-FFF2-40B4-BE49-F238E27FC236}">
              <a16:creationId xmlns:a16="http://schemas.microsoft.com/office/drawing/2014/main" id="{EECE5315-79ED-4C1A-AE19-C69A66EF1269}"/>
            </a:ext>
          </a:extLst>
        </xdr:cNvPr>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43" name="n_4aveValue【一般廃棄物処理施設】&#10;有形固定資産減価償却率">
          <a:extLst>
            <a:ext uri="{FF2B5EF4-FFF2-40B4-BE49-F238E27FC236}">
              <a16:creationId xmlns:a16="http://schemas.microsoft.com/office/drawing/2014/main" id="{2F932605-33E7-4E49-BFD8-16007A3DBA01}"/>
            </a:ext>
          </a:extLst>
        </xdr:cNvPr>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127924</xdr:rowOff>
    </xdr:from>
    <xdr:ext cx="405111" cy="259045"/>
    <xdr:sp macro="" textlink="">
      <xdr:nvSpPr>
        <xdr:cNvPr id="444" name="n_1mainValue【一般廃棄物処理施設】&#10;有形固定資産減価償却率">
          <a:extLst>
            <a:ext uri="{FF2B5EF4-FFF2-40B4-BE49-F238E27FC236}">
              <a16:creationId xmlns:a16="http://schemas.microsoft.com/office/drawing/2014/main" id="{587AF51F-6B65-429B-B8DE-0BF0243B55D2}"/>
            </a:ext>
          </a:extLst>
        </xdr:cNvPr>
        <xdr:cNvSpPr txBox="1"/>
      </xdr:nvSpPr>
      <xdr:spPr>
        <a:xfrm>
          <a:off x="15266044" y="681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101799</xdr:rowOff>
    </xdr:from>
    <xdr:ext cx="405111" cy="259045"/>
    <xdr:sp macro="" textlink="">
      <xdr:nvSpPr>
        <xdr:cNvPr id="445" name="n_2mainValue【一般廃棄物処理施設】&#10;有形固定資産減価償却率">
          <a:extLst>
            <a:ext uri="{FF2B5EF4-FFF2-40B4-BE49-F238E27FC236}">
              <a16:creationId xmlns:a16="http://schemas.microsoft.com/office/drawing/2014/main" id="{4DB3AB06-8BCB-4924-A417-D40DA6D1D9BC}"/>
            </a:ext>
          </a:extLst>
        </xdr:cNvPr>
        <xdr:cNvSpPr txBox="1"/>
      </xdr:nvSpPr>
      <xdr:spPr>
        <a:xfrm>
          <a:off x="14389744"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57711</xdr:rowOff>
    </xdr:from>
    <xdr:ext cx="405111" cy="259045"/>
    <xdr:sp macro="" textlink="">
      <xdr:nvSpPr>
        <xdr:cNvPr id="446" name="n_3mainValue【一般廃棄物処理施設】&#10;有形固定資産減価償却率">
          <a:extLst>
            <a:ext uri="{FF2B5EF4-FFF2-40B4-BE49-F238E27FC236}">
              <a16:creationId xmlns:a16="http://schemas.microsoft.com/office/drawing/2014/main" id="{858606EA-6B85-410A-87FC-403DBB331620}"/>
            </a:ext>
          </a:extLst>
        </xdr:cNvPr>
        <xdr:cNvSpPr txBox="1"/>
      </xdr:nvSpPr>
      <xdr:spPr>
        <a:xfrm>
          <a:off x="135007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13624</xdr:rowOff>
    </xdr:from>
    <xdr:ext cx="405111" cy="259045"/>
    <xdr:sp macro="" textlink="">
      <xdr:nvSpPr>
        <xdr:cNvPr id="447" name="n_4mainValue【一般廃棄物処理施設】&#10;有形固定資産減価償却率">
          <a:extLst>
            <a:ext uri="{FF2B5EF4-FFF2-40B4-BE49-F238E27FC236}">
              <a16:creationId xmlns:a16="http://schemas.microsoft.com/office/drawing/2014/main" id="{3B82CBF7-5FE9-439C-86CF-1B04409E5EB3}"/>
            </a:ext>
          </a:extLst>
        </xdr:cNvPr>
        <xdr:cNvSpPr txBox="1"/>
      </xdr:nvSpPr>
      <xdr:spPr>
        <a:xfrm>
          <a:off x="126117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B7A4FC70-848C-4C4C-8348-E4B46B65432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EAD21B36-D46E-44AB-9586-5923B999EF5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D32F777E-4FED-4F0F-95FB-CB053D70F94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A1D6E255-1A8F-4E0A-B2C4-6E5C59F8798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E1DEDA7E-45C1-48FE-B82F-AB9F4AD01E9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3E2CE11E-E8F9-4752-BDD3-AC63D7CD67C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1C90CB20-2F16-466F-913A-F212873B62B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F3E07401-0C14-4757-9326-CA3B37D0C74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5BF87946-248C-467D-BA0A-08DD0E2EB64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1E28E32B-75A5-4E2E-91E4-DB293CAEDF6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8" name="直線コネクタ 457">
          <a:extLst>
            <a:ext uri="{FF2B5EF4-FFF2-40B4-BE49-F238E27FC236}">
              <a16:creationId xmlns:a16="http://schemas.microsoft.com/office/drawing/2014/main" id="{B03EA3FD-6EE3-4092-8068-F168D8D3A091}"/>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59" name="テキスト ボックス 458">
          <a:extLst>
            <a:ext uri="{FF2B5EF4-FFF2-40B4-BE49-F238E27FC236}">
              <a16:creationId xmlns:a16="http://schemas.microsoft.com/office/drawing/2014/main" id="{00DB7747-1217-451B-BA5E-0B78459781F2}"/>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0" name="直線コネクタ 459">
          <a:extLst>
            <a:ext uri="{FF2B5EF4-FFF2-40B4-BE49-F238E27FC236}">
              <a16:creationId xmlns:a16="http://schemas.microsoft.com/office/drawing/2014/main" id="{45392104-E33D-4EA5-A815-C9F5FE170416}"/>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1" name="テキスト ボックス 460">
          <a:extLst>
            <a:ext uri="{FF2B5EF4-FFF2-40B4-BE49-F238E27FC236}">
              <a16:creationId xmlns:a16="http://schemas.microsoft.com/office/drawing/2014/main" id="{F7BF1AA7-581E-42A4-9AD4-879D38C0515E}"/>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2" name="直線コネクタ 461">
          <a:extLst>
            <a:ext uri="{FF2B5EF4-FFF2-40B4-BE49-F238E27FC236}">
              <a16:creationId xmlns:a16="http://schemas.microsoft.com/office/drawing/2014/main" id="{E9462839-6E1A-4100-A8A5-D2E84A389612}"/>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3" name="テキスト ボックス 462">
          <a:extLst>
            <a:ext uri="{FF2B5EF4-FFF2-40B4-BE49-F238E27FC236}">
              <a16:creationId xmlns:a16="http://schemas.microsoft.com/office/drawing/2014/main" id="{E637CEB7-2E31-4EA4-86CC-5922C36AE611}"/>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4" name="直線コネクタ 463">
          <a:extLst>
            <a:ext uri="{FF2B5EF4-FFF2-40B4-BE49-F238E27FC236}">
              <a16:creationId xmlns:a16="http://schemas.microsoft.com/office/drawing/2014/main" id="{8CDD51A2-1502-431D-A086-16A61F092C92}"/>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5" name="テキスト ボックス 464">
          <a:extLst>
            <a:ext uri="{FF2B5EF4-FFF2-40B4-BE49-F238E27FC236}">
              <a16:creationId xmlns:a16="http://schemas.microsoft.com/office/drawing/2014/main" id="{E6FBC0BE-35B2-4760-AA4C-A2A332E37455}"/>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6" name="直線コネクタ 465">
          <a:extLst>
            <a:ext uri="{FF2B5EF4-FFF2-40B4-BE49-F238E27FC236}">
              <a16:creationId xmlns:a16="http://schemas.microsoft.com/office/drawing/2014/main" id="{9DAD2B55-7536-4DCE-8A1B-17ED192065CF}"/>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67" name="テキスト ボックス 466">
          <a:extLst>
            <a:ext uri="{FF2B5EF4-FFF2-40B4-BE49-F238E27FC236}">
              <a16:creationId xmlns:a16="http://schemas.microsoft.com/office/drawing/2014/main" id="{80C74AE8-E9EB-41AB-9DB7-176CD77BEEC7}"/>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8" name="直線コネクタ 467">
          <a:extLst>
            <a:ext uri="{FF2B5EF4-FFF2-40B4-BE49-F238E27FC236}">
              <a16:creationId xmlns:a16="http://schemas.microsoft.com/office/drawing/2014/main" id="{0013D128-650B-427F-A390-33039E88789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69" name="テキスト ボックス 468">
          <a:extLst>
            <a:ext uri="{FF2B5EF4-FFF2-40B4-BE49-F238E27FC236}">
              <a16:creationId xmlns:a16="http://schemas.microsoft.com/office/drawing/2014/main" id="{25B25741-3AD3-4E3D-91BF-F7A996AAD1AA}"/>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83B636CC-9D9A-4D8B-99CD-08205622D10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1" name="テキスト ボックス 470">
          <a:extLst>
            <a:ext uri="{FF2B5EF4-FFF2-40B4-BE49-F238E27FC236}">
              <a16:creationId xmlns:a16="http://schemas.microsoft.com/office/drawing/2014/main" id="{57577F63-92FC-4253-B710-E4D981591C75}"/>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a:extLst>
            <a:ext uri="{FF2B5EF4-FFF2-40B4-BE49-F238E27FC236}">
              <a16:creationId xmlns:a16="http://schemas.microsoft.com/office/drawing/2014/main" id="{8383CF92-1369-4AE1-8141-DA344608D75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473" name="直線コネクタ 472">
          <a:extLst>
            <a:ext uri="{FF2B5EF4-FFF2-40B4-BE49-F238E27FC236}">
              <a16:creationId xmlns:a16="http://schemas.microsoft.com/office/drawing/2014/main" id="{24288268-EA40-4D16-BC26-B03B5007E2E5}"/>
            </a:ext>
          </a:extLst>
        </xdr:cNvPr>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474" name="【一般廃棄物処理施設】&#10;一人当たり有形固定資産（償却資産）額最小値テキスト">
          <a:extLst>
            <a:ext uri="{FF2B5EF4-FFF2-40B4-BE49-F238E27FC236}">
              <a16:creationId xmlns:a16="http://schemas.microsoft.com/office/drawing/2014/main" id="{5BCE1CA8-17AD-499A-B27F-F4B5A8C23C74}"/>
            </a:ext>
          </a:extLst>
        </xdr:cNvPr>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475" name="直線コネクタ 474">
          <a:extLst>
            <a:ext uri="{FF2B5EF4-FFF2-40B4-BE49-F238E27FC236}">
              <a16:creationId xmlns:a16="http://schemas.microsoft.com/office/drawing/2014/main" id="{72FC5EC8-FD4E-45D1-B8EB-2EE8A9767F48}"/>
            </a:ext>
          </a:extLst>
        </xdr:cNvPr>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476" name="【一般廃棄物処理施設】&#10;一人当たり有形固定資産（償却資産）額最大値テキスト">
          <a:extLst>
            <a:ext uri="{FF2B5EF4-FFF2-40B4-BE49-F238E27FC236}">
              <a16:creationId xmlns:a16="http://schemas.microsoft.com/office/drawing/2014/main" id="{EC393ECD-1344-4768-AA1B-BE5D6678343A}"/>
            </a:ext>
          </a:extLst>
        </xdr:cNvPr>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477" name="直線コネクタ 476">
          <a:extLst>
            <a:ext uri="{FF2B5EF4-FFF2-40B4-BE49-F238E27FC236}">
              <a16:creationId xmlns:a16="http://schemas.microsoft.com/office/drawing/2014/main" id="{F65ED4CA-E503-4879-843C-71A26D818CB7}"/>
            </a:ext>
          </a:extLst>
        </xdr:cNvPr>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145351</xdr:rowOff>
    </xdr:from>
    <xdr:ext cx="599010" cy="259045"/>
    <xdr:sp macro="" textlink="">
      <xdr:nvSpPr>
        <xdr:cNvPr id="478" name="【一般廃棄物処理施設】&#10;一人当たり有形固定資産（償却資産）額平均値テキスト">
          <a:extLst>
            <a:ext uri="{FF2B5EF4-FFF2-40B4-BE49-F238E27FC236}">
              <a16:creationId xmlns:a16="http://schemas.microsoft.com/office/drawing/2014/main" id="{EE591137-167C-48B1-9DED-345D380D1C9D}"/>
            </a:ext>
          </a:extLst>
        </xdr:cNvPr>
        <xdr:cNvSpPr txBox="1"/>
      </xdr:nvSpPr>
      <xdr:spPr>
        <a:xfrm>
          <a:off x="22199600" y="7003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479" name="フローチャート: 判断 478">
          <a:extLst>
            <a:ext uri="{FF2B5EF4-FFF2-40B4-BE49-F238E27FC236}">
              <a16:creationId xmlns:a16="http://schemas.microsoft.com/office/drawing/2014/main" id="{D89B26EF-2CC8-4BE3-A864-4733E07507A4}"/>
            </a:ext>
          </a:extLst>
        </xdr:cNvPr>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480" name="フローチャート: 判断 479">
          <a:extLst>
            <a:ext uri="{FF2B5EF4-FFF2-40B4-BE49-F238E27FC236}">
              <a16:creationId xmlns:a16="http://schemas.microsoft.com/office/drawing/2014/main" id="{FEFFBA78-9F28-4543-B617-D6D872DCEE60}"/>
            </a:ext>
          </a:extLst>
        </xdr:cNvPr>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481" name="フローチャート: 判断 480">
          <a:extLst>
            <a:ext uri="{FF2B5EF4-FFF2-40B4-BE49-F238E27FC236}">
              <a16:creationId xmlns:a16="http://schemas.microsoft.com/office/drawing/2014/main" id="{7F47FEFB-EBC9-4C1C-9A2E-890E9A5E7EEA}"/>
            </a:ext>
          </a:extLst>
        </xdr:cNvPr>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482" name="フローチャート: 判断 481">
          <a:extLst>
            <a:ext uri="{FF2B5EF4-FFF2-40B4-BE49-F238E27FC236}">
              <a16:creationId xmlns:a16="http://schemas.microsoft.com/office/drawing/2014/main" id="{6C57C9D1-FE92-4484-A62B-A2162E3ADE91}"/>
            </a:ext>
          </a:extLst>
        </xdr:cNvPr>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483" name="フローチャート: 判断 482">
          <a:extLst>
            <a:ext uri="{FF2B5EF4-FFF2-40B4-BE49-F238E27FC236}">
              <a16:creationId xmlns:a16="http://schemas.microsoft.com/office/drawing/2014/main" id="{D4C6FF88-1E1E-4BB2-9400-B71713EC6A26}"/>
            </a:ext>
          </a:extLst>
        </xdr:cNvPr>
        <xdr:cNvSpPr/>
      </xdr:nvSpPr>
      <xdr:spPr>
        <a:xfrm>
          <a:off x="18605500" y="7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89701C4C-EBF6-4574-A528-D3DBFA53218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AC799C83-AA23-4470-A6FA-6EDC57BD0DE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C178CF9-B226-4692-BAC1-5AE8F7134CB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EBCD0BE-9203-450A-9AD7-5D2CA9CCC5E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87F1F432-460E-4A9B-B942-B1BEAE7313B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110785</xdr:rowOff>
    </xdr:from>
    <xdr:to>
      <xdr:col>116</xdr:col>
      <xdr:colOff>114300</xdr:colOff>
      <xdr:row>41</xdr:row>
      <xdr:rowOff>40935</xdr:rowOff>
    </xdr:to>
    <xdr:sp macro="" textlink="">
      <xdr:nvSpPr>
        <xdr:cNvPr id="489" name="楕円 488">
          <a:extLst>
            <a:ext uri="{FF2B5EF4-FFF2-40B4-BE49-F238E27FC236}">
              <a16:creationId xmlns:a16="http://schemas.microsoft.com/office/drawing/2014/main" id="{8AA7558C-2FBB-48E2-9CBB-EB6132DD2BB1}"/>
            </a:ext>
          </a:extLst>
        </xdr:cNvPr>
        <xdr:cNvSpPr/>
      </xdr:nvSpPr>
      <xdr:spPr>
        <a:xfrm>
          <a:off x="22110700" y="696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133662</xdr:rowOff>
    </xdr:from>
    <xdr:ext cx="599010" cy="259045"/>
    <xdr:sp macro="" textlink="">
      <xdr:nvSpPr>
        <xdr:cNvPr id="490" name="【一般廃棄物処理施設】&#10;一人当たり有形固定資産（償却資産）額該当値テキスト">
          <a:extLst>
            <a:ext uri="{FF2B5EF4-FFF2-40B4-BE49-F238E27FC236}">
              <a16:creationId xmlns:a16="http://schemas.microsoft.com/office/drawing/2014/main" id="{D1C6800F-09D2-420E-9D8B-CB1D3D46D13D}"/>
            </a:ext>
          </a:extLst>
        </xdr:cNvPr>
        <xdr:cNvSpPr txBox="1"/>
      </xdr:nvSpPr>
      <xdr:spPr>
        <a:xfrm>
          <a:off x="22199600" y="6820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115979</xdr:rowOff>
    </xdr:from>
    <xdr:to>
      <xdr:col>112</xdr:col>
      <xdr:colOff>38100</xdr:colOff>
      <xdr:row>41</xdr:row>
      <xdr:rowOff>46129</xdr:rowOff>
    </xdr:to>
    <xdr:sp macro="" textlink="">
      <xdr:nvSpPr>
        <xdr:cNvPr id="491" name="楕円 490">
          <a:extLst>
            <a:ext uri="{FF2B5EF4-FFF2-40B4-BE49-F238E27FC236}">
              <a16:creationId xmlns:a16="http://schemas.microsoft.com/office/drawing/2014/main" id="{72BAEABB-5F70-4357-B377-577CC44E2D52}"/>
            </a:ext>
          </a:extLst>
        </xdr:cNvPr>
        <xdr:cNvSpPr/>
      </xdr:nvSpPr>
      <xdr:spPr>
        <a:xfrm>
          <a:off x="21272500" y="697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161585</xdr:rowOff>
    </xdr:from>
    <xdr:to>
      <xdr:col>116</xdr:col>
      <xdr:colOff>63500</xdr:colOff>
      <xdr:row>40</xdr:row>
      <xdr:rowOff>166779</xdr:rowOff>
    </xdr:to>
    <xdr:cxnSp macro="">
      <xdr:nvCxnSpPr>
        <xdr:cNvPr id="492" name="直線コネクタ 491">
          <a:extLst>
            <a:ext uri="{FF2B5EF4-FFF2-40B4-BE49-F238E27FC236}">
              <a16:creationId xmlns:a16="http://schemas.microsoft.com/office/drawing/2014/main" id="{B0800BE1-084F-430B-A5B5-CACA0B4BA49F}"/>
            </a:ext>
          </a:extLst>
        </xdr:cNvPr>
        <xdr:cNvCxnSpPr/>
      </xdr:nvCxnSpPr>
      <xdr:spPr>
        <a:xfrm flipV="1">
          <a:off x="21323300" y="7019585"/>
          <a:ext cx="838200" cy="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124161</xdr:rowOff>
    </xdr:from>
    <xdr:to>
      <xdr:col>107</xdr:col>
      <xdr:colOff>101600</xdr:colOff>
      <xdr:row>41</xdr:row>
      <xdr:rowOff>54311</xdr:rowOff>
    </xdr:to>
    <xdr:sp macro="" textlink="">
      <xdr:nvSpPr>
        <xdr:cNvPr id="493" name="楕円 492">
          <a:extLst>
            <a:ext uri="{FF2B5EF4-FFF2-40B4-BE49-F238E27FC236}">
              <a16:creationId xmlns:a16="http://schemas.microsoft.com/office/drawing/2014/main" id="{A674D8A5-12C6-4A31-9A74-2A3DE4553AF7}"/>
            </a:ext>
          </a:extLst>
        </xdr:cNvPr>
        <xdr:cNvSpPr/>
      </xdr:nvSpPr>
      <xdr:spPr>
        <a:xfrm>
          <a:off x="20383500" y="698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166779</xdr:rowOff>
    </xdr:from>
    <xdr:to>
      <xdr:col>111</xdr:col>
      <xdr:colOff>177800</xdr:colOff>
      <xdr:row>41</xdr:row>
      <xdr:rowOff>3511</xdr:rowOff>
    </xdr:to>
    <xdr:cxnSp macro="">
      <xdr:nvCxnSpPr>
        <xdr:cNvPr id="494" name="直線コネクタ 493">
          <a:extLst>
            <a:ext uri="{FF2B5EF4-FFF2-40B4-BE49-F238E27FC236}">
              <a16:creationId xmlns:a16="http://schemas.microsoft.com/office/drawing/2014/main" id="{7EDE882B-66F6-4208-93F7-FFB66F90EEBD}"/>
            </a:ext>
          </a:extLst>
        </xdr:cNvPr>
        <xdr:cNvCxnSpPr/>
      </xdr:nvCxnSpPr>
      <xdr:spPr>
        <a:xfrm flipV="1">
          <a:off x="20434300" y="7024779"/>
          <a:ext cx="889000" cy="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129549</xdr:rowOff>
    </xdr:from>
    <xdr:to>
      <xdr:col>102</xdr:col>
      <xdr:colOff>165100</xdr:colOff>
      <xdr:row>41</xdr:row>
      <xdr:rowOff>59699</xdr:rowOff>
    </xdr:to>
    <xdr:sp macro="" textlink="">
      <xdr:nvSpPr>
        <xdr:cNvPr id="495" name="楕円 494">
          <a:extLst>
            <a:ext uri="{FF2B5EF4-FFF2-40B4-BE49-F238E27FC236}">
              <a16:creationId xmlns:a16="http://schemas.microsoft.com/office/drawing/2014/main" id="{F3EEDF81-9AB0-4AC0-AF65-2A8B4C7C525B}"/>
            </a:ext>
          </a:extLst>
        </xdr:cNvPr>
        <xdr:cNvSpPr/>
      </xdr:nvSpPr>
      <xdr:spPr>
        <a:xfrm>
          <a:off x="19494500" y="698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3511</xdr:rowOff>
    </xdr:from>
    <xdr:to>
      <xdr:col>107</xdr:col>
      <xdr:colOff>50800</xdr:colOff>
      <xdr:row>41</xdr:row>
      <xdr:rowOff>8899</xdr:rowOff>
    </xdr:to>
    <xdr:cxnSp macro="">
      <xdr:nvCxnSpPr>
        <xdr:cNvPr id="496" name="直線コネクタ 495">
          <a:extLst>
            <a:ext uri="{FF2B5EF4-FFF2-40B4-BE49-F238E27FC236}">
              <a16:creationId xmlns:a16="http://schemas.microsoft.com/office/drawing/2014/main" id="{D8AC5B7F-ADF3-4833-923D-7BC0406048AB}"/>
            </a:ext>
          </a:extLst>
        </xdr:cNvPr>
        <xdr:cNvCxnSpPr/>
      </xdr:nvCxnSpPr>
      <xdr:spPr>
        <a:xfrm flipV="1">
          <a:off x="19545300" y="7032961"/>
          <a:ext cx="8890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134838</xdr:rowOff>
    </xdr:from>
    <xdr:to>
      <xdr:col>98</xdr:col>
      <xdr:colOff>38100</xdr:colOff>
      <xdr:row>41</xdr:row>
      <xdr:rowOff>64988</xdr:rowOff>
    </xdr:to>
    <xdr:sp macro="" textlink="">
      <xdr:nvSpPr>
        <xdr:cNvPr id="497" name="楕円 496">
          <a:extLst>
            <a:ext uri="{FF2B5EF4-FFF2-40B4-BE49-F238E27FC236}">
              <a16:creationId xmlns:a16="http://schemas.microsoft.com/office/drawing/2014/main" id="{18F29900-3805-47D7-905E-1F73AF1C4279}"/>
            </a:ext>
          </a:extLst>
        </xdr:cNvPr>
        <xdr:cNvSpPr/>
      </xdr:nvSpPr>
      <xdr:spPr>
        <a:xfrm>
          <a:off x="18605500" y="699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8899</xdr:rowOff>
    </xdr:from>
    <xdr:to>
      <xdr:col>102</xdr:col>
      <xdr:colOff>114300</xdr:colOff>
      <xdr:row>41</xdr:row>
      <xdr:rowOff>14188</xdr:rowOff>
    </xdr:to>
    <xdr:cxnSp macro="">
      <xdr:nvCxnSpPr>
        <xdr:cNvPr id="498" name="直線コネクタ 497">
          <a:extLst>
            <a:ext uri="{FF2B5EF4-FFF2-40B4-BE49-F238E27FC236}">
              <a16:creationId xmlns:a16="http://schemas.microsoft.com/office/drawing/2014/main" id="{F3FE6CDB-51F3-4DAE-95D7-8115285AAAFE}"/>
            </a:ext>
          </a:extLst>
        </xdr:cNvPr>
        <xdr:cNvCxnSpPr/>
      </xdr:nvCxnSpPr>
      <xdr:spPr>
        <a:xfrm flipV="1">
          <a:off x="18656300" y="7038349"/>
          <a:ext cx="889000" cy="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105875</xdr:rowOff>
    </xdr:from>
    <xdr:ext cx="599010" cy="259045"/>
    <xdr:sp macro="" textlink="">
      <xdr:nvSpPr>
        <xdr:cNvPr id="499" name="n_1aveValue【一般廃棄物処理施設】&#10;一人当たり有形固定資産（償却資産）額">
          <a:extLst>
            <a:ext uri="{FF2B5EF4-FFF2-40B4-BE49-F238E27FC236}">
              <a16:creationId xmlns:a16="http://schemas.microsoft.com/office/drawing/2014/main" id="{3235FBBE-6800-4C4E-BF79-3E2177D57902}"/>
            </a:ext>
          </a:extLst>
        </xdr:cNvPr>
        <xdr:cNvSpPr txBox="1"/>
      </xdr:nvSpPr>
      <xdr:spPr>
        <a:xfrm>
          <a:off x="21011095" y="713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114316</xdr:rowOff>
    </xdr:from>
    <xdr:ext cx="599010" cy="259045"/>
    <xdr:sp macro="" textlink="">
      <xdr:nvSpPr>
        <xdr:cNvPr id="500" name="n_2aveValue【一般廃棄物処理施設】&#10;一人当たり有形固定資産（償却資産）額">
          <a:extLst>
            <a:ext uri="{FF2B5EF4-FFF2-40B4-BE49-F238E27FC236}">
              <a16:creationId xmlns:a16="http://schemas.microsoft.com/office/drawing/2014/main" id="{B831E58B-9F5E-4758-9F92-DBA07EAC3EC8}"/>
            </a:ext>
          </a:extLst>
        </xdr:cNvPr>
        <xdr:cNvSpPr txBox="1"/>
      </xdr:nvSpPr>
      <xdr:spPr>
        <a:xfrm>
          <a:off x="20134795" y="714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135316</xdr:rowOff>
    </xdr:from>
    <xdr:ext cx="599010" cy="259045"/>
    <xdr:sp macro="" textlink="">
      <xdr:nvSpPr>
        <xdr:cNvPr id="501" name="n_3aveValue【一般廃棄物処理施設】&#10;一人当たり有形固定資産（償却資産）額">
          <a:extLst>
            <a:ext uri="{FF2B5EF4-FFF2-40B4-BE49-F238E27FC236}">
              <a16:creationId xmlns:a16="http://schemas.microsoft.com/office/drawing/2014/main" id="{AC20E841-E8D0-4FA8-9CE1-CADAD4DB5EFA}"/>
            </a:ext>
          </a:extLst>
        </xdr:cNvPr>
        <xdr:cNvSpPr txBox="1"/>
      </xdr:nvSpPr>
      <xdr:spPr>
        <a:xfrm>
          <a:off x="19245795" y="716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134175</xdr:rowOff>
    </xdr:from>
    <xdr:ext cx="599010" cy="259045"/>
    <xdr:sp macro="" textlink="">
      <xdr:nvSpPr>
        <xdr:cNvPr id="502" name="n_4aveValue【一般廃棄物処理施設】&#10;一人当たり有形固定資産（償却資産）額">
          <a:extLst>
            <a:ext uri="{FF2B5EF4-FFF2-40B4-BE49-F238E27FC236}">
              <a16:creationId xmlns:a16="http://schemas.microsoft.com/office/drawing/2014/main" id="{5D84F4B8-2640-4680-8D35-0A81B400AE0E}"/>
            </a:ext>
          </a:extLst>
        </xdr:cNvPr>
        <xdr:cNvSpPr txBox="1"/>
      </xdr:nvSpPr>
      <xdr:spPr>
        <a:xfrm>
          <a:off x="18356795" y="716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62656</xdr:rowOff>
    </xdr:from>
    <xdr:ext cx="599010" cy="259045"/>
    <xdr:sp macro="" textlink="">
      <xdr:nvSpPr>
        <xdr:cNvPr id="503" name="n_1mainValue【一般廃棄物処理施設】&#10;一人当たり有形固定資産（償却資産）額">
          <a:extLst>
            <a:ext uri="{FF2B5EF4-FFF2-40B4-BE49-F238E27FC236}">
              <a16:creationId xmlns:a16="http://schemas.microsoft.com/office/drawing/2014/main" id="{731FF6EF-60AD-49E4-B0DD-E7A2088D068A}"/>
            </a:ext>
          </a:extLst>
        </xdr:cNvPr>
        <xdr:cNvSpPr txBox="1"/>
      </xdr:nvSpPr>
      <xdr:spPr>
        <a:xfrm>
          <a:off x="21011095" y="674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70838</xdr:rowOff>
    </xdr:from>
    <xdr:ext cx="599010" cy="259045"/>
    <xdr:sp macro="" textlink="">
      <xdr:nvSpPr>
        <xdr:cNvPr id="504" name="n_2mainValue【一般廃棄物処理施設】&#10;一人当たり有形固定資産（償却資産）額">
          <a:extLst>
            <a:ext uri="{FF2B5EF4-FFF2-40B4-BE49-F238E27FC236}">
              <a16:creationId xmlns:a16="http://schemas.microsoft.com/office/drawing/2014/main" id="{EB2856D3-82C8-40F1-BFDF-DB070124C6E8}"/>
            </a:ext>
          </a:extLst>
        </xdr:cNvPr>
        <xdr:cNvSpPr txBox="1"/>
      </xdr:nvSpPr>
      <xdr:spPr>
        <a:xfrm>
          <a:off x="20134795" y="675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76226</xdr:rowOff>
    </xdr:from>
    <xdr:ext cx="599010" cy="259045"/>
    <xdr:sp macro="" textlink="">
      <xdr:nvSpPr>
        <xdr:cNvPr id="505" name="n_3mainValue【一般廃棄物処理施設】&#10;一人当たり有形固定資産（償却資産）額">
          <a:extLst>
            <a:ext uri="{FF2B5EF4-FFF2-40B4-BE49-F238E27FC236}">
              <a16:creationId xmlns:a16="http://schemas.microsoft.com/office/drawing/2014/main" id="{BEDC4E59-C72D-4BE6-9821-28618F26B444}"/>
            </a:ext>
          </a:extLst>
        </xdr:cNvPr>
        <xdr:cNvSpPr txBox="1"/>
      </xdr:nvSpPr>
      <xdr:spPr>
        <a:xfrm>
          <a:off x="19245795" y="676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81515</xdr:rowOff>
    </xdr:from>
    <xdr:ext cx="599010" cy="259045"/>
    <xdr:sp macro="" textlink="">
      <xdr:nvSpPr>
        <xdr:cNvPr id="506" name="n_4mainValue【一般廃棄物処理施設】&#10;一人当たり有形固定資産（償却資産）額">
          <a:extLst>
            <a:ext uri="{FF2B5EF4-FFF2-40B4-BE49-F238E27FC236}">
              <a16:creationId xmlns:a16="http://schemas.microsoft.com/office/drawing/2014/main" id="{78020BC8-776A-47E6-8D66-01E61EBCDAE4}"/>
            </a:ext>
          </a:extLst>
        </xdr:cNvPr>
        <xdr:cNvSpPr txBox="1"/>
      </xdr:nvSpPr>
      <xdr:spPr>
        <a:xfrm>
          <a:off x="18356795" y="6768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A5FE44BB-C97B-4EEA-B820-5E038746016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E56FF533-2696-40D0-B6CE-FBE04CBF0A1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B6228ED0-31D5-43CC-BB6A-B58B44D9065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693A3B25-A784-4DF4-AD07-9B5C7825362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B487AC37-DACE-4232-AC7F-24FA8C6DAF3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6E746866-E83C-44C2-BBE7-C8BDF0227DA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7D6D1E1B-72A9-444C-A594-6D7DE671225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7D72D8AE-8FEB-4D2B-8441-6F2EA2424FB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0B27A6E3-BD9B-4FF4-8AC2-1ECA5814412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514839FA-8AC8-49C9-9D3E-B2FA184F112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431E20DF-D2FA-4EE3-9D84-4B89D5BEED2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943024B2-A578-49B9-AA91-92B81F94A97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id="{D74A4CBE-971F-4AB1-B5E2-772E358599B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F51AF5CA-A11F-43A7-8989-249697DF15A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7DA1896C-2053-46CC-BD16-2DE06C11868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2752BDA5-B54E-4A19-8754-FB51D001C9D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04D71444-EB7D-4A52-9551-DB4E2752EBA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91A0E433-05CF-42D7-A17A-F37C60A303B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B14F266A-9C2E-441D-9EC8-2F410146DA9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C6A59EAF-F45F-46EC-BE4B-CA415E24BF6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CF7C93DF-C368-48F4-9A57-7E14AA544AD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76CCE83D-2E24-45FE-B6E7-EB34EE2CCC2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id="{72190E17-6A48-4500-9BDD-47AB93A20FC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a:extLst>
            <a:ext uri="{FF2B5EF4-FFF2-40B4-BE49-F238E27FC236}">
              <a16:creationId xmlns:a16="http://schemas.microsoft.com/office/drawing/2014/main" id="{B5AE824B-D3C4-47FB-A56C-AEDD97AF46C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531" name="直線コネクタ 530">
          <a:extLst>
            <a:ext uri="{FF2B5EF4-FFF2-40B4-BE49-F238E27FC236}">
              <a16:creationId xmlns:a16="http://schemas.microsoft.com/office/drawing/2014/main" id="{8FC38773-9FF5-43B7-A66D-D32A0E45A1D9}"/>
            </a:ext>
          </a:extLst>
        </xdr:cNvPr>
        <xdr:cNvCxnSpPr/>
      </xdr:nvCxnSpPr>
      <xdr:spPr>
        <a:xfrm flipV="1">
          <a:off x="16318864" y="941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2" name="【保健センター・保健所】&#10;有形固定資産減価償却率最小値テキスト">
          <a:extLst>
            <a:ext uri="{FF2B5EF4-FFF2-40B4-BE49-F238E27FC236}">
              <a16:creationId xmlns:a16="http://schemas.microsoft.com/office/drawing/2014/main" id="{687A156E-7722-487F-AFBE-162168CF31A7}"/>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3" name="直線コネクタ 532">
          <a:extLst>
            <a:ext uri="{FF2B5EF4-FFF2-40B4-BE49-F238E27FC236}">
              <a16:creationId xmlns:a16="http://schemas.microsoft.com/office/drawing/2014/main" id="{AEFE0753-62B0-4FA8-BDF6-7368215E0ABF}"/>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534" name="【保健センター・保健所】&#10;有形固定資産減価償却率最大値テキスト">
          <a:extLst>
            <a:ext uri="{FF2B5EF4-FFF2-40B4-BE49-F238E27FC236}">
              <a16:creationId xmlns:a16="http://schemas.microsoft.com/office/drawing/2014/main" id="{88F7527E-F67A-4A0E-A12D-B5E7B03B96D1}"/>
            </a:ext>
          </a:extLst>
        </xdr:cNvPr>
        <xdr:cNvSpPr txBox="1"/>
      </xdr:nvSpPr>
      <xdr:spPr>
        <a:xfrm>
          <a:off x="1635760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535" name="直線コネクタ 534">
          <a:extLst>
            <a:ext uri="{FF2B5EF4-FFF2-40B4-BE49-F238E27FC236}">
              <a16:creationId xmlns:a16="http://schemas.microsoft.com/office/drawing/2014/main" id="{E5A24C5D-E77B-4F52-8E66-AD62A7E89128}"/>
            </a:ext>
          </a:extLst>
        </xdr:cNvPr>
        <xdr:cNvCxnSpPr/>
      </xdr:nvCxnSpPr>
      <xdr:spPr>
        <a:xfrm>
          <a:off x="16230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42562</xdr:rowOff>
    </xdr:from>
    <xdr:ext cx="405111" cy="259045"/>
    <xdr:sp macro="" textlink="">
      <xdr:nvSpPr>
        <xdr:cNvPr id="536" name="【保健センター・保健所】&#10;有形固定資産減価償却率平均値テキスト">
          <a:extLst>
            <a:ext uri="{FF2B5EF4-FFF2-40B4-BE49-F238E27FC236}">
              <a16:creationId xmlns:a16="http://schemas.microsoft.com/office/drawing/2014/main" id="{AC1C6757-4B93-459E-A63B-35F35D6589AB}"/>
            </a:ext>
          </a:extLst>
        </xdr:cNvPr>
        <xdr:cNvSpPr txBox="1"/>
      </xdr:nvSpPr>
      <xdr:spPr>
        <a:xfrm>
          <a:off x="16357600" y="9986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537" name="フローチャート: 判断 536">
          <a:extLst>
            <a:ext uri="{FF2B5EF4-FFF2-40B4-BE49-F238E27FC236}">
              <a16:creationId xmlns:a16="http://schemas.microsoft.com/office/drawing/2014/main" id="{53600610-D9FD-4835-AB09-8A1D3CA2DE2F}"/>
            </a:ext>
          </a:extLst>
        </xdr:cNvPr>
        <xdr:cNvSpPr/>
      </xdr:nvSpPr>
      <xdr:spPr>
        <a:xfrm>
          <a:off x="162687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538" name="フローチャート: 判断 537">
          <a:extLst>
            <a:ext uri="{FF2B5EF4-FFF2-40B4-BE49-F238E27FC236}">
              <a16:creationId xmlns:a16="http://schemas.microsoft.com/office/drawing/2014/main" id="{F0BD5C7F-72A8-4AE4-9C76-1B2678DDFBFE}"/>
            </a:ext>
          </a:extLst>
        </xdr:cNvPr>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539" name="フローチャート: 判断 538">
          <a:extLst>
            <a:ext uri="{FF2B5EF4-FFF2-40B4-BE49-F238E27FC236}">
              <a16:creationId xmlns:a16="http://schemas.microsoft.com/office/drawing/2014/main" id="{60D2A327-3A2C-4290-A63F-E2A32ABFC121}"/>
            </a:ext>
          </a:extLst>
        </xdr:cNvPr>
        <xdr:cNvSpPr/>
      </xdr:nvSpPr>
      <xdr:spPr>
        <a:xfrm>
          <a:off x="14541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540" name="フローチャート: 判断 539">
          <a:extLst>
            <a:ext uri="{FF2B5EF4-FFF2-40B4-BE49-F238E27FC236}">
              <a16:creationId xmlns:a16="http://schemas.microsoft.com/office/drawing/2014/main" id="{0D484D58-C01A-43CC-A341-9252C42D29CD}"/>
            </a:ext>
          </a:extLst>
        </xdr:cNvPr>
        <xdr:cNvSpPr/>
      </xdr:nvSpPr>
      <xdr:spPr>
        <a:xfrm>
          <a:off x="13652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541" name="フローチャート: 判断 540">
          <a:extLst>
            <a:ext uri="{FF2B5EF4-FFF2-40B4-BE49-F238E27FC236}">
              <a16:creationId xmlns:a16="http://schemas.microsoft.com/office/drawing/2014/main" id="{6ABBF4F7-87CF-4489-9D5A-20913EAD10B4}"/>
            </a:ext>
          </a:extLst>
        </xdr:cNvPr>
        <xdr:cNvSpPr/>
      </xdr:nvSpPr>
      <xdr:spPr>
        <a:xfrm>
          <a:off x="12763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84DEFD71-8D6F-4BDD-8330-A62D4EAAC26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BF1AF78A-EA9A-4187-8939-233CF36AE4F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441F8C6-69B9-472D-838C-C65E1C218A7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5126391-7C4A-4F5F-8E64-F07FE10ACA0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114CD19-FADA-4922-A5DD-9A57F1C6200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111125</xdr:rowOff>
    </xdr:from>
    <xdr:to>
      <xdr:col>85</xdr:col>
      <xdr:colOff>177800</xdr:colOff>
      <xdr:row>62</xdr:row>
      <xdr:rowOff>41275</xdr:rowOff>
    </xdr:to>
    <xdr:sp macro="" textlink="">
      <xdr:nvSpPr>
        <xdr:cNvPr id="547" name="楕円 546">
          <a:extLst>
            <a:ext uri="{FF2B5EF4-FFF2-40B4-BE49-F238E27FC236}">
              <a16:creationId xmlns:a16="http://schemas.microsoft.com/office/drawing/2014/main" id="{91927BBC-7FA6-4961-8DB9-9AC0F1E02336}"/>
            </a:ext>
          </a:extLst>
        </xdr:cNvPr>
        <xdr:cNvSpPr/>
      </xdr:nvSpPr>
      <xdr:spPr>
        <a:xfrm>
          <a:off x="162687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89552</xdr:rowOff>
    </xdr:from>
    <xdr:ext cx="405111" cy="259045"/>
    <xdr:sp macro="" textlink="">
      <xdr:nvSpPr>
        <xdr:cNvPr id="548" name="【保健センター・保健所】&#10;有形固定資産減価償却率該当値テキスト">
          <a:extLst>
            <a:ext uri="{FF2B5EF4-FFF2-40B4-BE49-F238E27FC236}">
              <a16:creationId xmlns:a16="http://schemas.microsoft.com/office/drawing/2014/main" id="{4A48F9E3-B64F-413B-8665-F0CA66BB8B9C}"/>
            </a:ext>
          </a:extLst>
        </xdr:cNvPr>
        <xdr:cNvSpPr txBox="1"/>
      </xdr:nvSpPr>
      <xdr:spPr>
        <a:xfrm>
          <a:off x="16357600" y="1054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29210</xdr:rowOff>
    </xdr:from>
    <xdr:to>
      <xdr:col>81</xdr:col>
      <xdr:colOff>101600</xdr:colOff>
      <xdr:row>61</xdr:row>
      <xdr:rowOff>130810</xdr:rowOff>
    </xdr:to>
    <xdr:sp macro="" textlink="">
      <xdr:nvSpPr>
        <xdr:cNvPr id="549" name="楕円 548">
          <a:extLst>
            <a:ext uri="{FF2B5EF4-FFF2-40B4-BE49-F238E27FC236}">
              <a16:creationId xmlns:a16="http://schemas.microsoft.com/office/drawing/2014/main" id="{442822DA-B4D8-4A59-814D-D559BE419ED6}"/>
            </a:ext>
          </a:extLst>
        </xdr:cNvPr>
        <xdr:cNvSpPr/>
      </xdr:nvSpPr>
      <xdr:spPr>
        <a:xfrm>
          <a:off x="15430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80010</xdr:rowOff>
    </xdr:from>
    <xdr:to>
      <xdr:col>85</xdr:col>
      <xdr:colOff>127000</xdr:colOff>
      <xdr:row>61</xdr:row>
      <xdr:rowOff>161925</xdr:rowOff>
    </xdr:to>
    <xdr:cxnSp macro="">
      <xdr:nvCxnSpPr>
        <xdr:cNvPr id="550" name="直線コネクタ 549">
          <a:extLst>
            <a:ext uri="{FF2B5EF4-FFF2-40B4-BE49-F238E27FC236}">
              <a16:creationId xmlns:a16="http://schemas.microsoft.com/office/drawing/2014/main" id="{D3AEF183-F0EB-4612-8D2C-12E82888B1AA}"/>
            </a:ext>
          </a:extLst>
        </xdr:cNvPr>
        <xdr:cNvCxnSpPr/>
      </xdr:nvCxnSpPr>
      <xdr:spPr>
        <a:xfrm>
          <a:off x="15481300" y="10538460"/>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111125</xdr:rowOff>
    </xdr:from>
    <xdr:to>
      <xdr:col>76</xdr:col>
      <xdr:colOff>165100</xdr:colOff>
      <xdr:row>62</xdr:row>
      <xdr:rowOff>41275</xdr:rowOff>
    </xdr:to>
    <xdr:sp macro="" textlink="">
      <xdr:nvSpPr>
        <xdr:cNvPr id="551" name="楕円 550">
          <a:extLst>
            <a:ext uri="{FF2B5EF4-FFF2-40B4-BE49-F238E27FC236}">
              <a16:creationId xmlns:a16="http://schemas.microsoft.com/office/drawing/2014/main" id="{ECEFE474-58DD-4A39-A9F6-7E1E98DA1170}"/>
            </a:ext>
          </a:extLst>
        </xdr:cNvPr>
        <xdr:cNvSpPr/>
      </xdr:nvSpPr>
      <xdr:spPr>
        <a:xfrm>
          <a:off x="145415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80010</xdr:rowOff>
    </xdr:from>
    <xdr:to>
      <xdr:col>81</xdr:col>
      <xdr:colOff>50800</xdr:colOff>
      <xdr:row>61</xdr:row>
      <xdr:rowOff>161925</xdr:rowOff>
    </xdr:to>
    <xdr:cxnSp macro="">
      <xdr:nvCxnSpPr>
        <xdr:cNvPr id="552" name="直線コネクタ 551">
          <a:extLst>
            <a:ext uri="{FF2B5EF4-FFF2-40B4-BE49-F238E27FC236}">
              <a16:creationId xmlns:a16="http://schemas.microsoft.com/office/drawing/2014/main" id="{90FA9166-20C6-444B-AB2E-3F700FD2F0A3}"/>
            </a:ext>
          </a:extLst>
        </xdr:cNvPr>
        <xdr:cNvCxnSpPr/>
      </xdr:nvCxnSpPr>
      <xdr:spPr>
        <a:xfrm flipV="1">
          <a:off x="14592300" y="1053846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46355</xdr:rowOff>
    </xdr:from>
    <xdr:to>
      <xdr:col>72</xdr:col>
      <xdr:colOff>38100</xdr:colOff>
      <xdr:row>61</xdr:row>
      <xdr:rowOff>147955</xdr:rowOff>
    </xdr:to>
    <xdr:sp macro="" textlink="">
      <xdr:nvSpPr>
        <xdr:cNvPr id="553" name="楕円 552">
          <a:extLst>
            <a:ext uri="{FF2B5EF4-FFF2-40B4-BE49-F238E27FC236}">
              <a16:creationId xmlns:a16="http://schemas.microsoft.com/office/drawing/2014/main" id="{7CF757F1-321C-4B8A-A02F-C566B73178FD}"/>
            </a:ext>
          </a:extLst>
        </xdr:cNvPr>
        <xdr:cNvSpPr/>
      </xdr:nvSpPr>
      <xdr:spPr>
        <a:xfrm>
          <a:off x="13652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97155</xdr:rowOff>
    </xdr:from>
    <xdr:to>
      <xdr:col>76</xdr:col>
      <xdr:colOff>114300</xdr:colOff>
      <xdr:row>61</xdr:row>
      <xdr:rowOff>161925</xdr:rowOff>
    </xdr:to>
    <xdr:cxnSp macro="">
      <xdr:nvCxnSpPr>
        <xdr:cNvPr id="554" name="直線コネクタ 553">
          <a:extLst>
            <a:ext uri="{FF2B5EF4-FFF2-40B4-BE49-F238E27FC236}">
              <a16:creationId xmlns:a16="http://schemas.microsoft.com/office/drawing/2014/main" id="{99664D65-5D4C-4FBA-8C75-D98E140A1673}"/>
            </a:ext>
          </a:extLst>
        </xdr:cNvPr>
        <xdr:cNvCxnSpPr/>
      </xdr:nvCxnSpPr>
      <xdr:spPr>
        <a:xfrm>
          <a:off x="13703300" y="1055560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126365</xdr:rowOff>
    </xdr:from>
    <xdr:to>
      <xdr:col>67</xdr:col>
      <xdr:colOff>101600</xdr:colOff>
      <xdr:row>61</xdr:row>
      <xdr:rowOff>56515</xdr:rowOff>
    </xdr:to>
    <xdr:sp macro="" textlink="">
      <xdr:nvSpPr>
        <xdr:cNvPr id="555" name="楕円 554">
          <a:extLst>
            <a:ext uri="{FF2B5EF4-FFF2-40B4-BE49-F238E27FC236}">
              <a16:creationId xmlns:a16="http://schemas.microsoft.com/office/drawing/2014/main" id="{323919D9-7E91-4622-BF2F-37980D241FC7}"/>
            </a:ext>
          </a:extLst>
        </xdr:cNvPr>
        <xdr:cNvSpPr/>
      </xdr:nvSpPr>
      <xdr:spPr>
        <a:xfrm>
          <a:off x="12763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5715</xdr:rowOff>
    </xdr:from>
    <xdr:to>
      <xdr:col>71</xdr:col>
      <xdr:colOff>177800</xdr:colOff>
      <xdr:row>61</xdr:row>
      <xdr:rowOff>97155</xdr:rowOff>
    </xdr:to>
    <xdr:cxnSp macro="">
      <xdr:nvCxnSpPr>
        <xdr:cNvPr id="556" name="直線コネクタ 555">
          <a:extLst>
            <a:ext uri="{FF2B5EF4-FFF2-40B4-BE49-F238E27FC236}">
              <a16:creationId xmlns:a16="http://schemas.microsoft.com/office/drawing/2014/main" id="{A35C33C1-5D5C-4869-9359-C7CF7198D2EF}"/>
            </a:ext>
          </a:extLst>
        </xdr:cNvPr>
        <xdr:cNvCxnSpPr/>
      </xdr:nvCxnSpPr>
      <xdr:spPr>
        <a:xfrm>
          <a:off x="12814300" y="1046416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101617</xdr:rowOff>
    </xdr:from>
    <xdr:ext cx="405111" cy="259045"/>
    <xdr:sp macro="" textlink="">
      <xdr:nvSpPr>
        <xdr:cNvPr id="557" name="n_1aveValue【保健センター・保健所】&#10;有形固定資産減価償却率">
          <a:extLst>
            <a:ext uri="{FF2B5EF4-FFF2-40B4-BE49-F238E27FC236}">
              <a16:creationId xmlns:a16="http://schemas.microsoft.com/office/drawing/2014/main" id="{D56D7478-AB23-43B9-BC43-1C51AFA8550C}"/>
            </a:ext>
          </a:extLst>
        </xdr:cNvPr>
        <xdr:cNvSpPr txBox="1"/>
      </xdr:nvSpPr>
      <xdr:spPr>
        <a:xfrm>
          <a:off x="15266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93997</xdr:rowOff>
    </xdr:from>
    <xdr:ext cx="405111" cy="259045"/>
    <xdr:sp macro="" textlink="">
      <xdr:nvSpPr>
        <xdr:cNvPr id="558" name="n_2aveValue【保健センター・保健所】&#10;有形固定資産減価償却率">
          <a:extLst>
            <a:ext uri="{FF2B5EF4-FFF2-40B4-BE49-F238E27FC236}">
              <a16:creationId xmlns:a16="http://schemas.microsoft.com/office/drawing/2014/main" id="{F886FD77-E06E-48A1-A768-7FBD9BC23EC8}"/>
            </a:ext>
          </a:extLst>
        </xdr:cNvPr>
        <xdr:cNvSpPr txBox="1"/>
      </xdr:nvSpPr>
      <xdr:spPr>
        <a:xfrm>
          <a:off x="14389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107332</xdr:rowOff>
    </xdr:from>
    <xdr:ext cx="405111" cy="259045"/>
    <xdr:sp macro="" textlink="">
      <xdr:nvSpPr>
        <xdr:cNvPr id="559" name="n_3aveValue【保健センター・保健所】&#10;有形固定資産減価償却率">
          <a:extLst>
            <a:ext uri="{FF2B5EF4-FFF2-40B4-BE49-F238E27FC236}">
              <a16:creationId xmlns:a16="http://schemas.microsoft.com/office/drawing/2014/main" id="{6F1C0A3B-BF43-479D-808D-3F90B055812E}"/>
            </a:ext>
          </a:extLst>
        </xdr:cNvPr>
        <xdr:cNvSpPr txBox="1"/>
      </xdr:nvSpPr>
      <xdr:spPr>
        <a:xfrm>
          <a:off x="135007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71137</xdr:rowOff>
    </xdr:from>
    <xdr:ext cx="405111" cy="259045"/>
    <xdr:sp macro="" textlink="">
      <xdr:nvSpPr>
        <xdr:cNvPr id="560" name="n_4aveValue【保健センター・保健所】&#10;有形固定資産減価償却率">
          <a:extLst>
            <a:ext uri="{FF2B5EF4-FFF2-40B4-BE49-F238E27FC236}">
              <a16:creationId xmlns:a16="http://schemas.microsoft.com/office/drawing/2014/main" id="{6E8D3D89-19E2-4EF2-B3F8-12FAB3BC7DDB}"/>
            </a:ext>
          </a:extLst>
        </xdr:cNvPr>
        <xdr:cNvSpPr txBox="1"/>
      </xdr:nvSpPr>
      <xdr:spPr>
        <a:xfrm>
          <a:off x="12611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121937</xdr:rowOff>
    </xdr:from>
    <xdr:ext cx="405111" cy="259045"/>
    <xdr:sp macro="" textlink="">
      <xdr:nvSpPr>
        <xdr:cNvPr id="561" name="n_1mainValue【保健センター・保健所】&#10;有形固定資産減価償却率">
          <a:extLst>
            <a:ext uri="{FF2B5EF4-FFF2-40B4-BE49-F238E27FC236}">
              <a16:creationId xmlns:a16="http://schemas.microsoft.com/office/drawing/2014/main" id="{9252E16E-7F7A-4B2C-8C9C-0E363FED0BF4}"/>
            </a:ext>
          </a:extLst>
        </xdr:cNvPr>
        <xdr:cNvSpPr txBox="1"/>
      </xdr:nvSpPr>
      <xdr:spPr>
        <a:xfrm>
          <a:off x="15266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32402</xdr:rowOff>
    </xdr:from>
    <xdr:ext cx="405111" cy="259045"/>
    <xdr:sp macro="" textlink="">
      <xdr:nvSpPr>
        <xdr:cNvPr id="562" name="n_2mainValue【保健センター・保健所】&#10;有形固定資産減価償却率">
          <a:extLst>
            <a:ext uri="{FF2B5EF4-FFF2-40B4-BE49-F238E27FC236}">
              <a16:creationId xmlns:a16="http://schemas.microsoft.com/office/drawing/2014/main" id="{C430C663-1C1D-432B-8D18-66B778ADFE93}"/>
            </a:ext>
          </a:extLst>
        </xdr:cNvPr>
        <xdr:cNvSpPr txBox="1"/>
      </xdr:nvSpPr>
      <xdr:spPr>
        <a:xfrm>
          <a:off x="14389744" y="1066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139082</xdr:rowOff>
    </xdr:from>
    <xdr:ext cx="405111" cy="259045"/>
    <xdr:sp macro="" textlink="">
      <xdr:nvSpPr>
        <xdr:cNvPr id="563" name="n_3mainValue【保健センター・保健所】&#10;有形固定資産減価償却率">
          <a:extLst>
            <a:ext uri="{FF2B5EF4-FFF2-40B4-BE49-F238E27FC236}">
              <a16:creationId xmlns:a16="http://schemas.microsoft.com/office/drawing/2014/main" id="{098B60AD-D398-4525-90D3-20ABC35F99B8}"/>
            </a:ext>
          </a:extLst>
        </xdr:cNvPr>
        <xdr:cNvSpPr txBox="1"/>
      </xdr:nvSpPr>
      <xdr:spPr>
        <a:xfrm>
          <a:off x="1350074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47642</xdr:rowOff>
    </xdr:from>
    <xdr:ext cx="405111" cy="259045"/>
    <xdr:sp macro="" textlink="">
      <xdr:nvSpPr>
        <xdr:cNvPr id="564" name="n_4mainValue【保健センター・保健所】&#10;有形固定資産減価償却率">
          <a:extLst>
            <a:ext uri="{FF2B5EF4-FFF2-40B4-BE49-F238E27FC236}">
              <a16:creationId xmlns:a16="http://schemas.microsoft.com/office/drawing/2014/main" id="{BF6A6928-FDC1-4CBF-9F2A-A6DCDDFFAE2C}"/>
            </a:ext>
          </a:extLst>
        </xdr:cNvPr>
        <xdr:cNvSpPr txBox="1"/>
      </xdr:nvSpPr>
      <xdr:spPr>
        <a:xfrm>
          <a:off x="12611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0E79EC08-E7C4-4C9D-A46B-B067F80BF37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5F87B720-4F5F-43E4-9A56-ADE90C26649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8E7FC1F9-57C7-47C8-AFD5-F012B82C84A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36C23CEB-9315-433A-A54A-7DBB3165C21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24524AEC-A508-4762-BDE0-5258C85B033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2EBBFDE1-8708-4378-9368-F789C869D39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8CEBCAD7-FBA6-486E-B432-B9910A18678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4D5A6481-2EA3-484D-B378-B9E4324FEC7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D67BE433-3CA9-4847-924A-7670653C5D7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8A9FE3CB-78A3-43DF-A93C-AEB0ECA1564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5A5EEB48-197C-418D-95AD-41D519BD1C0D}"/>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F306C302-F5DF-4890-9CFA-C04883BD871E}"/>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ABA425CD-3342-489F-B73E-5E5C7025908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E1CD5A9E-826A-4C9E-BD4D-81210696A45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9D6A3970-3EED-4E44-A446-478C13EE4E38}"/>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E9731B6D-8E0E-40D2-AB40-7DA4F42AF9F7}"/>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66322753-2614-4636-8390-E660216F859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B4F1DE22-403C-46F6-AB42-D73832A1916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保健センター・保健所】&#10;一人当たり面積グラフ枠">
          <a:extLst>
            <a:ext uri="{FF2B5EF4-FFF2-40B4-BE49-F238E27FC236}">
              <a16:creationId xmlns:a16="http://schemas.microsoft.com/office/drawing/2014/main" id="{BE975C76-03C9-4C11-9D65-78B1F45EACA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584" name="直線コネクタ 583">
          <a:extLst>
            <a:ext uri="{FF2B5EF4-FFF2-40B4-BE49-F238E27FC236}">
              <a16:creationId xmlns:a16="http://schemas.microsoft.com/office/drawing/2014/main" id="{153FE8B6-C90F-4F1B-A8FE-88B5867AF158}"/>
            </a:ext>
          </a:extLst>
        </xdr:cNvPr>
        <xdr:cNvCxnSpPr/>
      </xdr:nvCxnSpPr>
      <xdr:spPr>
        <a:xfrm flipV="1">
          <a:off x="22160864" y="9578911"/>
          <a:ext cx="0" cy="12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585" name="【保健センター・保健所】&#10;一人当たり面積最小値テキスト">
          <a:extLst>
            <a:ext uri="{FF2B5EF4-FFF2-40B4-BE49-F238E27FC236}">
              <a16:creationId xmlns:a16="http://schemas.microsoft.com/office/drawing/2014/main" id="{533E2449-7424-463E-B5BB-F3B1A1A28F44}"/>
            </a:ext>
          </a:extLst>
        </xdr:cNvPr>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586" name="直線コネクタ 585">
          <a:extLst>
            <a:ext uri="{FF2B5EF4-FFF2-40B4-BE49-F238E27FC236}">
              <a16:creationId xmlns:a16="http://schemas.microsoft.com/office/drawing/2014/main" id="{53F051C9-A812-4C80-867F-F4F84CA61A1F}"/>
            </a:ext>
          </a:extLst>
        </xdr:cNvPr>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587" name="【保健センター・保健所】&#10;一人当たり面積最大値テキスト">
          <a:extLst>
            <a:ext uri="{FF2B5EF4-FFF2-40B4-BE49-F238E27FC236}">
              <a16:creationId xmlns:a16="http://schemas.microsoft.com/office/drawing/2014/main" id="{0AD48057-B7FF-49AD-B5C5-789A83B77C64}"/>
            </a:ext>
          </a:extLst>
        </xdr:cNvPr>
        <xdr:cNvSpPr txBox="1"/>
      </xdr:nvSpPr>
      <xdr:spPr>
        <a:xfrm>
          <a:off x="22199600" y="935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588" name="直線コネクタ 587">
          <a:extLst>
            <a:ext uri="{FF2B5EF4-FFF2-40B4-BE49-F238E27FC236}">
              <a16:creationId xmlns:a16="http://schemas.microsoft.com/office/drawing/2014/main" id="{D08095C7-778C-4ADC-8FC2-4442D4245061}"/>
            </a:ext>
          </a:extLst>
        </xdr:cNvPr>
        <xdr:cNvCxnSpPr/>
      </xdr:nvCxnSpPr>
      <xdr:spPr>
        <a:xfrm>
          <a:off x="22072600" y="957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38498</xdr:rowOff>
    </xdr:from>
    <xdr:ext cx="469744" cy="259045"/>
    <xdr:sp macro="" textlink="">
      <xdr:nvSpPr>
        <xdr:cNvPr id="589" name="【保健センター・保健所】&#10;一人当たり面積平均値テキスト">
          <a:extLst>
            <a:ext uri="{FF2B5EF4-FFF2-40B4-BE49-F238E27FC236}">
              <a16:creationId xmlns:a16="http://schemas.microsoft.com/office/drawing/2014/main" id="{E80C95BA-D919-447B-A0E8-11BD48D8B814}"/>
            </a:ext>
          </a:extLst>
        </xdr:cNvPr>
        <xdr:cNvSpPr txBox="1"/>
      </xdr:nvSpPr>
      <xdr:spPr>
        <a:xfrm>
          <a:off x="22199600" y="10496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590" name="フローチャート: 判断 589">
          <a:extLst>
            <a:ext uri="{FF2B5EF4-FFF2-40B4-BE49-F238E27FC236}">
              <a16:creationId xmlns:a16="http://schemas.microsoft.com/office/drawing/2014/main" id="{742EB157-842C-486F-AC5C-FC6F9606D64B}"/>
            </a:ext>
          </a:extLst>
        </xdr:cNvPr>
        <xdr:cNvSpPr/>
      </xdr:nvSpPr>
      <xdr:spPr>
        <a:xfrm>
          <a:off x="22110700" y="1051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591" name="フローチャート: 判断 590">
          <a:extLst>
            <a:ext uri="{FF2B5EF4-FFF2-40B4-BE49-F238E27FC236}">
              <a16:creationId xmlns:a16="http://schemas.microsoft.com/office/drawing/2014/main" id="{A18E7570-6329-4C1F-B671-12E2DA8F633F}"/>
            </a:ext>
          </a:extLst>
        </xdr:cNvPr>
        <xdr:cNvSpPr/>
      </xdr:nvSpPr>
      <xdr:spPr>
        <a:xfrm>
          <a:off x="21272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592" name="フローチャート: 判断 591">
          <a:extLst>
            <a:ext uri="{FF2B5EF4-FFF2-40B4-BE49-F238E27FC236}">
              <a16:creationId xmlns:a16="http://schemas.microsoft.com/office/drawing/2014/main" id="{49B140F2-1C01-4391-AE53-713FB4957BC3}"/>
            </a:ext>
          </a:extLst>
        </xdr:cNvPr>
        <xdr:cNvSpPr/>
      </xdr:nvSpPr>
      <xdr:spPr>
        <a:xfrm>
          <a:off x="20383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593" name="フローチャート: 判断 592">
          <a:extLst>
            <a:ext uri="{FF2B5EF4-FFF2-40B4-BE49-F238E27FC236}">
              <a16:creationId xmlns:a16="http://schemas.microsoft.com/office/drawing/2014/main" id="{63B1A7C7-5AEF-4B1C-8D69-E1ACE024FDC4}"/>
            </a:ext>
          </a:extLst>
        </xdr:cNvPr>
        <xdr:cNvSpPr/>
      </xdr:nvSpPr>
      <xdr:spPr>
        <a:xfrm>
          <a:off x="19494500" y="1056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594" name="フローチャート: 判断 593">
          <a:extLst>
            <a:ext uri="{FF2B5EF4-FFF2-40B4-BE49-F238E27FC236}">
              <a16:creationId xmlns:a16="http://schemas.microsoft.com/office/drawing/2014/main" id="{F3C346A4-2C7C-4B00-8DF9-7200EF5F6D48}"/>
            </a:ext>
          </a:extLst>
        </xdr:cNvPr>
        <xdr:cNvSpPr/>
      </xdr:nvSpPr>
      <xdr:spPr>
        <a:xfrm>
          <a:off x="18605500" y="105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2CF2694A-4D04-4D0F-99D1-AD43D1080A3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7D3B6914-60FE-49A2-945E-DDC61A45BDD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9379EDBA-2DDD-4940-83F5-D9525CEC838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EE8876AD-8BE0-4802-97A7-1AE72C35075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716BACD7-948B-455D-9364-D0BC0297542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49784</xdr:rowOff>
    </xdr:from>
    <xdr:to>
      <xdr:col>116</xdr:col>
      <xdr:colOff>114300</xdr:colOff>
      <xdr:row>61</xdr:row>
      <xdr:rowOff>151384</xdr:rowOff>
    </xdr:to>
    <xdr:sp macro="" textlink="">
      <xdr:nvSpPr>
        <xdr:cNvPr id="600" name="楕円 599">
          <a:extLst>
            <a:ext uri="{FF2B5EF4-FFF2-40B4-BE49-F238E27FC236}">
              <a16:creationId xmlns:a16="http://schemas.microsoft.com/office/drawing/2014/main" id="{EC186E6E-470F-42C8-B8CB-6593B506E6EA}"/>
            </a:ext>
          </a:extLst>
        </xdr:cNvPr>
        <xdr:cNvSpPr/>
      </xdr:nvSpPr>
      <xdr:spPr>
        <a:xfrm>
          <a:off x="22110700" y="1050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72661</xdr:rowOff>
    </xdr:from>
    <xdr:ext cx="469744" cy="259045"/>
    <xdr:sp macro="" textlink="">
      <xdr:nvSpPr>
        <xdr:cNvPr id="601" name="【保健センター・保健所】&#10;一人当たり面積該当値テキスト">
          <a:extLst>
            <a:ext uri="{FF2B5EF4-FFF2-40B4-BE49-F238E27FC236}">
              <a16:creationId xmlns:a16="http://schemas.microsoft.com/office/drawing/2014/main" id="{ACE08E09-5325-40A1-931D-EA522FB184B6}"/>
            </a:ext>
          </a:extLst>
        </xdr:cNvPr>
        <xdr:cNvSpPr txBox="1"/>
      </xdr:nvSpPr>
      <xdr:spPr>
        <a:xfrm>
          <a:off x="22199600" y="103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55499</xdr:rowOff>
    </xdr:from>
    <xdr:to>
      <xdr:col>112</xdr:col>
      <xdr:colOff>38100</xdr:colOff>
      <xdr:row>61</xdr:row>
      <xdr:rowOff>157099</xdr:rowOff>
    </xdr:to>
    <xdr:sp macro="" textlink="">
      <xdr:nvSpPr>
        <xdr:cNvPr id="602" name="楕円 601">
          <a:extLst>
            <a:ext uri="{FF2B5EF4-FFF2-40B4-BE49-F238E27FC236}">
              <a16:creationId xmlns:a16="http://schemas.microsoft.com/office/drawing/2014/main" id="{EA3A7B74-7C40-403F-898E-3513431CB5DD}"/>
            </a:ext>
          </a:extLst>
        </xdr:cNvPr>
        <xdr:cNvSpPr/>
      </xdr:nvSpPr>
      <xdr:spPr>
        <a:xfrm>
          <a:off x="21272500" y="1051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100584</xdr:rowOff>
    </xdr:from>
    <xdr:to>
      <xdr:col>116</xdr:col>
      <xdr:colOff>63500</xdr:colOff>
      <xdr:row>61</xdr:row>
      <xdr:rowOff>106299</xdr:rowOff>
    </xdr:to>
    <xdr:cxnSp macro="">
      <xdr:nvCxnSpPr>
        <xdr:cNvPr id="603" name="直線コネクタ 602">
          <a:extLst>
            <a:ext uri="{FF2B5EF4-FFF2-40B4-BE49-F238E27FC236}">
              <a16:creationId xmlns:a16="http://schemas.microsoft.com/office/drawing/2014/main" id="{38B3A04D-096E-4875-8D3D-B92D5F5A3C98}"/>
            </a:ext>
          </a:extLst>
        </xdr:cNvPr>
        <xdr:cNvCxnSpPr/>
      </xdr:nvCxnSpPr>
      <xdr:spPr>
        <a:xfrm flipV="1">
          <a:off x="21323300" y="10559034"/>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61214</xdr:rowOff>
    </xdr:from>
    <xdr:to>
      <xdr:col>107</xdr:col>
      <xdr:colOff>101600</xdr:colOff>
      <xdr:row>61</xdr:row>
      <xdr:rowOff>162814</xdr:rowOff>
    </xdr:to>
    <xdr:sp macro="" textlink="">
      <xdr:nvSpPr>
        <xdr:cNvPr id="604" name="楕円 603">
          <a:extLst>
            <a:ext uri="{FF2B5EF4-FFF2-40B4-BE49-F238E27FC236}">
              <a16:creationId xmlns:a16="http://schemas.microsoft.com/office/drawing/2014/main" id="{74BD612F-67EF-48A7-B3F3-6D2416474272}"/>
            </a:ext>
          </a:extLst>
        </xdr:cNvPr>
        <xdr:cNvSpPr/>
      </xdr:nvSpPr>
      <xdr:spPr>
        <a:xfrm>
          <a:off x="20383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106299</xdr:rowOff>
    </xdr:from>
    <xdr:to>
      <xdr:col>111</xdr:col>
      <xdr:colOff>177800</xdr:colOff>
      <xdr:row>61</xdr:row>
      <xdr:rowOff>112014</xdr:rowOff>
    </xdr:to>
    <xdr:cxnSp macro="">
      <xdr:nvCxnSpPr>
        <xdr:cNvPr id="605" name="直線コネクタ 604">
          <a:extLst>
            <a:ext uri="{FF2B5EF4-FFF2-40B4-BE49-F238E27FC236}">
              <a16:creationId xmlns:a16="http://schemas.microsoft.com/office/drawing/2014/main" id="{34AC2DBB-575D-492A-B5AE-78306C0D0E18}"/>
            </a:ext>
          </a:extLst>
        </xdr:cNvPr>
        <xdr:cNvCxnSpPr/>
      </xdr:nvCxnSpPr>
      <xdr:spPr>
        <a:xfrm flipV="1">
          <a:off x="20434300" y="10564749"/>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67501</xdr:rowOff>
    </xdr:from>
    <xdr:to>
      <xdr:col>102</xdr:col>
      <xdr:colOff>165100</xdr:colOff>
      <xdr:row>61</xdr:row>
      <xdr:rowOff>169101</xdr:rowOff>
    </xdr:to>
    <xdr:sp macro="" textlink="">
      <xdr:nvSpPr>
        <xdr:cNvPr id="606" name="楕円 605">
          <a:extLst>
            <a:ext uri="{FF2B5EF4-FFF2-40B4-BE49-F238E27FC236}">
              <a16:creationId xmlns:a16="http://schemas.microsoft.com/office/drawing/2014/main" id="{8BF06484-87CB-4E5E-A290-F45774FB50EE}"/>
            </a:ext>
          </a:extLst>
        </xdr:cNvPr>
        <xdr:cNvSpPr/>
      </xdr:nvSpPr>
      <xdr:spPr>
        <a:xfrm>
          <a:off x="19494500" y="1052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112014</xdr:rowOff>
    </xdr:from>
    <xdr:to>
      <xdr:col>107</xdr:col>
      <xdr:colOff>50800</xdr:colOff>
      <xdr:row>61</xdr:row>
      <xdr:rowOff>118301</xdr:rowOff>
    </xdr:to>
    <xdr:cxnSp macro="">
      <xdr:nvCxnSpPr>
        <xdr:cNvPr id="607" name="直線コネクタ 606">
          <a:extLst>
            <a:ext uri="{FF2B5EF4-FFF2-40B4-BE49-F238E27FC236}">
              <a16:creationId xmlns:a16="http://schemas.microsoft.com/office/drawing/2014/main" id="{EDD13A03-F01C-498D-8EE4-8126C58AFE2F}"/>
            </a:ext>
          </a:extLst>
        </xdr:cNvPr>
        <xdr:cNvCxnSpPr/>
      </xdr:nvCxnSpPr>
      <xdr:spPr>
        <a:xfrm flipV="1">
          <a:off x="19545300" y="10570464"/>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73216</xdr:rowOff>
    </xdr:from>
    <xdr:to>
      <xdr:col>98</xdr:col>
      <xdr:colOff>38100</xdr:colOff>
      <xdr:row>62</xdr:row>
      <xdr:rowOff>3366</xdr:rowOff>
    </xdr:to>
    <xdr:sp macro="" textlink="">
      <xdr:nvSpPr>
        <xdr:cNvPr id="608" name="楕円 607">
          <a:extLst>
            <a:ext uri="{FF2B5EF4-FFF2-40B4-BE49-F238E27FC236}">
              <a16:creationId xmlns:a16="http://schemas.microsoft.com/office/drawing/2014/main" id="{99DD0286-8D1F-450E-AD48-DB33D4B26DD9}"/>
            </a:ext>
          </a:extLst>
        </xdr:cNvPr>
        <xdr:cNvSpPr/>
      </xdr:nvSpPr>
      <xdr:spPr>
        <a:xfrm>
          <a:off x="18605500" y="1053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118301</xdr:rowOff>
    </xdr:from>
    <xdr:to>
      <xdr:col>102</xdr:col>
      <xdr:colOff>114300</xdr:colOff>
      <xdr:row>61</xdr:row>
      <xdr:rowOff>124016</xdr:rowOff>
    </xdr:to>
    <xdr:cxnSp macro="">
      <xdr:nvCxnSpPr>
        <xdr:cNvPr id="609" name="直線コネクタ 608">
          <a:extLst>
            <a:ext uri="{FF2B5EF4-FFF2-40B4-BE49-F238E27FC236}">
              <a16:creationId xmlns:a16="http://schemas.microsoft.com/office/drawing/2014/main" id="{1291596D-F8B1-4BBC-A952-8289D3A6A2ED}"/>
            </a:ext>
          </a:extLst>
        </xdr:cNvPr>
        <xdr:cNvCxnSpPr/>
      </xdr:nvCxnSpPr>
      <xdr:spPr>
        <a:xfrm flipV="1">
          <a:off x="18656300" y="10576751"/>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1350</xdr:rowOff>
    </xdr:from>
    <xdr:ext cx="469744" cy="259045"/>
    <xdr:sp macro="" textlink="">
      <xdr:nvSpPr>
        <xdr:cNvPr id="610" name="n_1aveValue【保健センター・保健所】&#10;一人当たり面積">
          <a:extLst>
            <a:ext uri="{FF2B5EF4-FFF2-40B4-BE49-F238E27FC236}">
              <a16:creationId xmlns:a16="http://schemas.microsoft.com/office/drawing/2014/main" id="{4E48ADB3-AEFA-47D1-873F-5DCBE5CA1BE4}"/>
            </a:ext>
          </a:extLst>
        </xdr:cNvPr>
        <xdr:cNvSpPr txBox="1"/>
      </xdr:nvSpPr>
      <xdr:spPr>
        <a:xfrm>
          <a:off x="21075727" y="106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11637</xdr:rowOff>
    </xdr:from>
    <xdr:ext cx="469744" cy="259045"/>
    <xdr:sp macro="" textlink="">
      <xdr:nvSpPr>
        <xdr:cNvPr id="611" name="n_2aveValue【保健センター・保健所】&#10;一人当たり面積">
          <a:extLst>
            <a:ext uri="{FF2B5EF4-FFF2-40B4-BE49-F238E27FC236}">
              <a16:creationId xmlns:a16="http://schemas.microsoft.com/office/drawing/2014/main" id="{A68A748B-67D0-4ABA-8D45-B012C4A76AE0}"/>
            </a:ext>
          </a:extLst>
        </xdr:cNvPr>
        <xdr:cNvSpPr txBox="1"/>
      </xdr:nvSpPr>
      <xdr:spPr>
        <a:xfrm>
          <a:off x="20199427" y="1064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28783</xdr:rowOff>
    </xdr:from>
    <xdr:ext cx="469744" cy="259045"/>
    <xdr:sp macro="" textlink="">
      <xdr:nvSpPr>
        <xdr:cNvPr id="612" name="n_3aveValue【保健センター・保健所】&#10;一人当たり面積">
          <a:extLst>
            <a:ext uri="{FF2B5EF4-FFF2-40B4-BE49-F238E27FC236}">
              <a16:creationId xmlns:a16="http://schemas.microsoft.com/office/drawing/2014/main" id="{EF6B1103-368B-430C-8C0F-72B26BFAAB42}"/>
            </a:ext>
          </a:extLst>
        </xdr:cNvPr>
        <xdr:cNvSpPr txBox="1"/>
      </xdr:nvSpPr>
      <xdr:spPr>
        <a:xfrm>
          <a:off x="19310427" y="1065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37926</xdr:rowOff>
    </xdr:from>
    <xdr:ext cx="469744" cy="259045"/>
    <xdr:sp macro="" textlink="">
      <xdr:nvSpPr>
        <xdr:cNvPr id="613" name="n_4aveValue【保健センター・保健所】&#10;一人当たり面積">
          <a:extLst>
            <a:ext uri="{FF2B5EF4-FFF2-40B4-BE49-F238E27FC236}">
              <a16:creationId xmlns:a16="http://schemas.microsoft.com/office/drawing/2014/main" id="{DE0E1F29-24CA-43FB-B9A1-14811F310DBB}"/>
            </a:ext>
          </a:extLst>
        </xdr:cNvPr>
        <xdr:cNvSpPr txBox="1"/>
      </xdr:nvSpPr>
      <xdr:spPr>
        <a:xfrm>
          <a:off x="18421427" y="1066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2176</xdr:rowOff>
    </xdr:from>
    <xdr:ext cx="469744" cy="259045"/>
    <xdr:sp macro="" textlink="">
      <xdr:nvSpPr>
        <xdr:cNvPr id="614" name="n_1mainValue【保健センター・保健所】&#10;一人当たり面積">
          <a:extLst>
            <a:ext uri="{FF2B5EF4-FFF2-40B4-BE49-F238E27FC236}">
              <a16:creationId xmlns:a16="http://schemas.microsoft.com/office/drawing/2014/main" id="{1225BA6E-1A7B-4509-974B-32B5650D7C95}"/>
            </a:ext>
          </a:extLst>
        </xdr:cNvPr>
        <xdr:cNvSpPr txBox="1"/>
      </xdr:nvSpPr>
      <xdr:spPr>
        <a:xfrm>
          <a:off x="21075727" y="1028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7891</xdr:rowOff>
    </xdr:from>
    <xdr:ext cx="469744" cy="259045"/>
    <xdr:sp macro="" textlink="">
      <xdr:nvSpPr>
        <xdr:cNvPr id="615" name="n_2mainValue【保健センター・保健所】&#10;一人当たり面積">
          <a:extLst>
            <a:ext uri="{FF2B5EF4-FFF2-40B4-BE49-F238E27FC236}">
              <a16:creationId xmlns:a16="http://schemas.microsoft.com/office/drawing/2014/main" id="{A6058E96-2484-4CC0-A189-573429F6EA20}"/>
            </a:ext>
          </a:extLst>
        </xdr:cNvPr>
        <xdr:cNvSpPr txBox="1"/>
      </xdr:nvSpPr>
      <xdr:spPr>
        <a:xfrm>
          <a:off x="20199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14178</xdr:rowOff>
    </xdr:from>
    <xdr:ext cx="469744" cy="259045"/>
    <xdr:sp macro="" textlink="">
      <xdr:nvSpPr>
        <xdr:cNvPr id="616" name="n_3mainValue【保健センター・保健所】&#10;一人当たり面積">
          <a:extLst>
            <a:ext uri="{FF2B5EF4-FFF2-40B4-BE49-F238E27FC236}">
              <a16:creationId xmlns:a16="http://schemas.microsoft.com/office/drawing/2014/main" id="{6BF96F6F-D534-4309-933C-BF811919C5B0}"/>
            </a:ext>
          </a:extLst>
        </xdr:cNvPr>
        <xdr:cNvSpPr txBox="1"/>
      </xdr:nvSpPr>
      <xdr:spPr>
        <a:xfrm>
          <a:off x="19310427" y="1030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19893</xdr:rowOff>
    </xdr:from>
    <xdr:ext cx="469744" cy="259045"/>
    <xdr:sp macro="" textlink="">
      <xdr:nvSpPr>
        <xdr:cNvPr id="617" name="n_4mainValue【保健センター・保健所】&#10;一人当たり面積">
          <a:extLst>
            <a:ext uri="{FF2B5EF4-FFF2-40B4-BE49-F238E27FC236}">
              <a16:creationId xmlns:a16="http://schemas.microsoft.com/office/drawing/2014/main" id="{5C712560-7474-4021-8974-209FEEBFDA3F}"/>
            </a:ext>
          </a:extLst>
        </xdr:cNvPr>
        <xdr:cNvSpPr txBox="1"/>
      </xdr:nvSpPr>
      <xdr:spPr>
        <a:xfrm>
          <a:off x="18421427" y="1030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676606DB-CD66-48B0-BBD1-6944B0D7BFF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C9778E05-7ABF-4F63-8D49-AB74DFF6EB0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195AE88F-3579-49A7-B514-CEE7F1903AD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48BE5D8E-6395-49E7-8EBB-2226A0CB963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B76CC0CB-2101-41BC-96DF-2A56865802A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BD51A7B2-FBC2-4C1F-8782-C5759D62DF0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FC4C0DD4-2D78-4FA3-BA62-14673BAC41F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389E791F-B1EF-4347-BA90-85DA95BEEB3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36ABFAAB-1EDF-443C-B7EB-F098BCDDD19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F67C7F18-4CDA-4B67-8A2F-E3C4BAE18B2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6EE43088-0F00-4AC2-90A1-745B8570857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id="{C4C029FF-09FE-49F4-9CA9-8D07B624797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id="{2F1ECC32-A687-4581-9A3D-9102D210632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id="{6D8F5FAF-3A0A-4085-8BB4-242C839320E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id="{1AEE3DF2-4ED0-4359-8413-C3E1CB27A0B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id="{B1554844-7C59-475D-8D1C-70407A26543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id="{94D786A0-7F43-48AA-A3F6-AF9F6F324FC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id="{2F57968B-B891-4C2F-A497-F9C21B5B538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id="{6351712F-DE70-4DCD-BD7B-F3F3844E09A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id="{838392E4-8363-4C1D-8AFE-BF0E7EB8F58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id="{208176D5-CEA1-4458-BDBD-CFC945161B7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id="{3E746882-E51D-4152-A22C-E4693F72D6A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a:extLst>
            <a:ext uri="{FF2B5EF4-FFF2-40B4-BE49-F238E27FC236}">
              <a16:creationId xmlns:a16="http://schemas.microsoft.com/office/drawing/2014/main" id="{49B34F41-198B-432B-8923-EF78E0E1C54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DE2795F4-9ED9-4BF6-8C63-CA4300E19AC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a:extLst>
            <a:ext uri="{FF2B5EF4-FFF2-40B4-BE49-F238E27FC236}">
              <a16:creationId xmlns:a16="http://schemas.microsoft.com/office/drawing/2014/main" id="{799F8A78-27DB-42B7-9AEA-3069EF419A5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643" name="直線コネクタ 642">
          <a:extLst>
            <a:ext uri="{FF2B5EF4-FFF2-40B4-BE49-F238E27FC236}">
              <a16:creationId xmlns:a16="http://schemas.microsoft.com/office/drawing/2014/main" id="{6C500079-A9E5-4D2A-8E13-2ADF511D478F}"/>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消防施設】&#10;有形固定資産減価償却率最小値テキスト">
          <a:extLst>
            <a:ext uri="{FF2B5EF4-FFF2-40B4-BE49-F238E27FC236}">
              <a16:creationId xmlns:a16="http://schemas.microsoft.com/office/drawing/2014/main" id="{DEA2C5CA-0685-498E-9AEA-2A60EDE67A9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a:extLst>
            <a:ext uri="{FF2B5EF4-FFF2-40B4-BE49-F238E27FC236}">
              <a16:creationId xmlns:a16="http://schemas.microsoft.com/office/drawing/2014/main" id="{33C61AEB-2B07-431E-BCBC-00DFF81961F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646" name="【消防施設】&#10;有形固定資産減価償却率最大値テキスト">
          <a:extLst>
            <a:ext uri="{FF2B5EF4-FFF2-40B4-BE49-F238E27FC236}">
              <a16:creationId xmlns:a16="http://schemas.microsoft.com/office/drawing/2014/main" id="{97983648-83D6-4F77-8550-06B8E746D0F7}"/>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647" name="直線コネクタ 646">
          <a:extLst>
            <a:ext uri="{FF2B5EF4-FFF2-40B4-BE49-F238E27FC236}">
              <a16:creationId xmlns:a16="http://schemas.microsoft.com/office/drawing/2014/main" id="{4CCF731F-0693-4C6C-A298-0726E5CABABA}"/>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48" name="【消防施設】&#10;有形固定資産減価償却率平均値テキスト">
          <a:extLst>
            <a:ext uri="{FF2B5EF4-FFF2-40B4-BE49-F238E27FC236}">
              <a16:creationId xmlns:a16="http://schemas.microsoft.com/office/drawing/2014/main" id="{A6919E1C-1226-4892-ABAF-03957DB24407}"/>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9" name="フローチャート: 判断 648">
          <a:extLst>
            <a:ext uri="{FF2B5EF4-FFF2-40B4-BE49-F238E27FC236}">
              <a16:creationId xmlns:a16="http://schemas.microsoft.com/office/drawing/2014/main" id="{2B0FBAAA-B2BD-4685-9BC1-ED15E6CB63DB}"/>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650" name="フローチャート: 判断 649">
          <a:extLst>
            <a:ext uri="{FF2B5EF4-FFF2-40B4-BE49-F238E27FC236}">
              <a16:creationId xmlns:a16="http://schemas.microsoft.com/office/drawing/2014/main" id="{53B8C63A-513B-4AB7-A202-3FB0F6B8C43B}"/>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651" name="フローチャート: 判断 650">
          <a:extLst>
            <a:ext uri="{FF2B5EF4-FFF2-40B4-BE49-F238E27FC236}">
              <a16:creationId xmlns:a16="http://schemas.microsoft.com/office/drawing/2014/main" id="{61C467EB-B9EC-4E9F-889B-E752A2A6BD0E}"/>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52" name="フローチャート: 判断 651">
          <a:extLst>
            <a:ext uri="{FF2B5EF4-FFF2-40B4-BE49-F238E27FC236}">
              <a16:creationId xmlns:a16="http://schemas.microsoft.com/office/drawing/2014/main" id="{4E67B1A4-A68F-4A63-8F87-8012C346A481}"/>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653" name="フローチャート: 判断 652">
          <a:extLst>
            <a:ext uri="{FF2B5EF4-FFF2-40B4-BE49-F238E27FC236}">
              <a16:creationId xmlns:a16="http://schemas.microsoft.com/office/drawing/2014/main" id="{B43B01C8-0F1F-4B46-95F7-EE6F258DA73A}"/>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C9AE4EAB-33DB-4782-9A1E-AF4F9657CB8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E270CAE6-22FD-4245-9775-E9DE71C0444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EC57986D-B332-4E33-9FFC-76F1EA03EF1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2296DEE2-812C-451D-ADA2-C21BE41E85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39865898-0E56-4310-984E-F1C7FEE7111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72208</xdr:rowOff>
    </xdr:from>
    <xdr:to>
      <xdr:col>85</xdr:col>
      <xdr:colOff>177800</xdr:colOff>
      <xdr:row>85</xdr:row>
      <xdr:rowOff>2358</xdr:rowOff>
    </xdr:to>
    <xdr:sp macro="" textlink="">
      <xdr:nvSpPr>
        <xdr:cNvPr id="659" name="楕円 658">
          <a:extLst>
            <a:ext uri="{FF2B5EF4-FFF2-40B4-BE49-F238E27FC236}">
              <a16:creationId xmlns:a16="http://schemas.microsoft.com/office/drawing/2014/main" id="{F4DEB577-54B3-4319-8B94-776F1D848E68}"/>
            </a:ext>
          </a:extLst>
        </xdr:cNvPr>
        <xdr:cNvSpPr/>
      </xdr:nvSpPr>
      <xdr:spPr>
        <a:xfrm>
          <a:off x="16268700" y="144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50635</xdr:rowOff>
    </xdr:from>
    <xdr:ext cx="405111" cy="259045"/>
    <xdr:sp macro="" textlink="">
      <xdr:nvSpPr>
        <xdr:cNvPr id="660" name="【消防施設】&#10;有形固定資産減価償却率該当値テキスト">
          <a:extLst>
            <a:ext uri="{FF2B5EF4-FFF2-40B4-BE49-F238E27FC236}">
              <a16:creationId xmlns:a16="http://schemas.microsoft.com/office/drawing/2014/main" id="{329844BC-92B5-47CC-B82E-7C680BF4A189}"/>
            </a:ext>
          </a:extLst>
        </xdr:cNvPr>
        <xdr:cNvSpPr txBox="1"/>
      </xdr:nvSpPr>
      <xdr:spPr>
        <a:xfrm>
          <a:off x="16357600" y="144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39551</xdr:rowOff>
    </xdr:from>
    <xdr:to>
      <xdr:col>81</xdr:col>
      <xdr:colOff>101600</xdr:colOff>
      <xdr:row>84</xdr:row>
      <xdr:rowOff>141151</xdr:rowOff>
    </xdr:to>
    <xdr:sp macro="" textlink="">
      <xdr:nvSpPr>
        <xdr:cNvPr id="661" name="楕円 660">
          <a:extLst>
            <a:ext uri="{FF2B5EF4-FFF2-40B4-BE49-F238E27FC236}">
              <a16:creationId xmlns:a16="http://schemas.microsoft.com/office/drawing/2014/main" id="{2DDCF9D5-2B6B-415E-9ECE-89F3AD7E2D85}"/>
            </a:ext>
          </a:extLst>
        </xdr:cNvPr>
        <xdr:cNvSpPr/>
      </xdr:nvSpPr>
      <xdr:spPr>
        <a:xfrm>
          <a:off x="154305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90351</xdr:rowOff>
    </xdr:from>
    <xdr:to>
      <xdr:col>85</xdr:col>
      <xdr:colOff>127000</xdr:colOff>
      <xdr:row>84</xdr:row>
      <xdr:rowOff>123008</xdr:rowOff>
    </xdr:to>
    <xdr:cxnSp macro="">
      <xdr:nvCxnSpPr>
        <xdr:cNvPr id="662" name="直線コネクタ 661">
          <a:extLst>
            <a:ext uri="{FF2B5EF4-FFF2-40B4-BE49-F238E27FC236}">
              <a16:creationId xmlns:a16="http://schemas.microsoft.com/office/drawing/2014/main" id="{555CCD5E-823D-4319-A0AB-D3EC133A971C}"/>
            </a:ext>
          </a:extLst>
        </xdr:cNvPr>
        <xdr:cNvCxnSpPr/>
      </xdr:nvCxnSpPr>
      <xdr:spPr>
        <a:xfrm>
          <a:off x="15481300" y="1449215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5262</xdr:rowOff>
    </xdr:from>
    <xdr:to>
      <xdr:col>76</xdr:col>
      <xdr:colOff>165100</xdr:colOff>
      <xdr:row>84</xdr:row>
      <xdr:rowOff>106862</xdr:rowOff>
    </xdr:to>
    <xdr:sp macro="" textlink="">
      <xdr:nvSpPr>
        <xdr:cNvPr id="663" name="楕円 662">
          <a:extLst>
            <a:ext uri="{FF2B5EF4-FFF2-40B4-BE49-F238E27FC236}">
              <a16:creationId xmlns:a16="http://schemas.microsoft.com/office/drawing/2014/main" id="{89564ED1-A071-4185-ADDF-C7F57B5EAC2C}"/>
            </a:ext>
          </a:extLst>
        </xdr:cNvPr>
        <xdr:cNvSpPr/>
      </xdr:nvSpPr>
      <xdr:spPr>
        <a:xfrm>
          <a:off x="14541500" y="144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56062</xdr:rowOff>
    </xdr:from>
    <xdr:to>
      <xdr:col>81</xdr:col>
      <xdr:colOff>50800</xdr:colOff>
      <xdr:row>84</xdr:row>
      <xdr:rowOff>90351</xdr:rowOff>
    </xdr:to>
    <xdr:cxnSp macro="">
      <xdr:nvCxnSpPr>
        <xdr:cNvPr id="664" name="直線コネクタ 663">
          <a:extLst>
            <a:ext uri="{FF2B5EF4-FFF2-40B4-BE49-F238E27FC236}">
              <a16:creationId xmlns:a16="http://schemas.microsoft.com/office/drawing/2014/main" id="{146BD1B1-B42D-4A51-9A0E-CB8BBB1DA61C}"/>
            </a:ext>
          </a:extLst>
        </xdr:cNvPr>
        <xdr:cNvCxnSpPr/>
      </xdr:nvCxnSpPr>
      <xdr:spPr>
        <a:xfrm>
          <a:off x="14592300" y="144578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91802</xdr:rowOff>
    </xdr:from>
    <xdr:to>
      <xdr:col>72</xdr:col>
      <xdr:colOff>38100</xdr:colOff>
      <xdr:row>84</xdr:row>
      <xdr:rowOff>21952</xdr:rowOff>
    </xdr:to>
    <xdr:sp macro="" textlink="">
      <xdr:nvSpPr>
        <xdr:cNvPr id="665" name="楕円 664">
          <a:extLst>
            <a:ext uri="{FF2B5EF4-FFF2-40B4-BE49-F238E27FC236}">
              <a16:creationId xmlns:a16="http://schemas.microsoft.com/office/drawing/2014/main" id="{1B0445BC-FD15-4F98-B97E-1FBC8F42C55F}"/>
            </a:ext>
          </a:extLst>
        </xdr:cNvPr>
        <xdr:cNvSpPr/>
      </xdr:nvSpPr>
      <xdr:spPr>
        <a:xfrm>
          <a:off x="13652500" y="14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142602</xdr:rowOff>
    </xdr:from>
    <xdr:to>
      <xdr:col>76</xdr:col>
      <xdr:colOff>114300</xdr:colOff>
      <xdr:row>84</xdr:row>
      <xdr:rowOff>56062</xdr:rowOff>
    </xdr:to>
    <xdr:cxnSp macro="">
      <xdr:nvCxnSpPr>
        <xdr:cNvPr id="666" name="直線コネクタ 665">
          <a:extLst>
            <a:ext uri="{FF2B5EF4-FFF2-40B4-BE49-F238E27FC236}">
              <a16:creationId xmlns:a16="http://schemas.microsoft.com/office/drawing/2014/main" id="{43E08E88-5165-4CB0-896C-518F39222F97}"/>
            </a:ext>
          </a:extLst>
        </xdr:cNvPr>
        <xdr:cNvCxnSpPr/>
      </xdr:nvCxnSpPr>
      <xdr:spPr>
        <a:xfrm>
          <a:off x="13703300" y="14372952"/>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124461</xdr:rowOff>
    </xdr:from>
    <xdr:to>
      <xdr:col>67</xdr:col>
      <xdr:colOff>101600</xdr:colOff>
      <xdr:row>84</xdr:row>
      <xdr:rowOff>54611</xdr:rowOff>
    </xdr:to>
    <xdr:sp macro="" textlink="">
      <xdr:nvSpPr>
        <xdr:cNvPr id="667" name="楕円 666">
          <a:extLst>
            <a:ext uri="{FF2B5EF4-FFF2-40B4-BE49-F238E27FC236}">
              <a16:creationId xmlns:a16="http://schemas.microsoft.com/office/drawing/2014/main" id="{61223AF4-9182-43F5-8596-142DF55B4D34}"/>
            </a:ext>
          </a:extLst>
        </xdr:cNvPr>
        <xdr:cNvSpPr/>
      </xdr:nvSpPr>
      <xdr:spPr>
        <a:xfrm>
          <a:off x="12763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142602</xdr:rowOff>
    </xdr:from>
    <xdr:to>
      <xdr:col>71</xdr:col>
      <xdr:colOff>177800</xdr:colOff>
      <xdr:row>84</xdr:row>
      <xdr:rowOff>3811</xdr:rowOff>
    </xdr:to>
    <xdr:cxnSp macro="">
      <xdr:nvCxnSpPr>
        <xdr:cNvPr id="668" name="直線コネクタ 667">
          <a:extLst>
            <a:ext uri="{FF2B5EF4-FFF2-40B4-BE49-F238E27FC236}">
              <a16:creationId xmlns:a16="http://schemas.microsoft.com/office/drawing/2014/main" id="{026E30DC-EF13-4580-80B3-77ABBFF5E6F4}"/>
            </a:ext>
          </a:extLst>
        </xdr:cNvPr>
        <xdr:cNvCxnSpPr/>
      </xdr:nvCxnSpPr>
      <xdr:spPr>
        <a:xfrm flipV="1">
          <a:off x="12814300" y="1437295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669" name="n_1aveValue【消防施設】&#10;有形固定資産減価償却率">
          <a:extLst>
            <a:ext uri="{FF2B5EF4-FFF2-40B4-BE49-F238E27FC236}">
              <a16:creationId xmlns:a16="http://schemas.microsoft.com/office/drawing/2014/main" id="{CF0E4CC9-2E3B-4308-8F97-1B2DAA2A8B18}"/>
            </a:ext>
          </a:extLst>
        </xdr:cNvPr>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670" name="n_2aveValue【消防施設】&#10;有形固定資産減価償却率">
          <a:extLst>
            <a:ext uri="{FF2B5EF4-FFF2-40B4-BE49-F238E27FC236}">
              <a16:creationId xmlns:a16="http://schemas.microsoft.com/office/drawing/2014/main" id="{4C8683FA-0323-43C6-8DB2-DD0C7E4B3D4A}"/>
            </a:ext>
          </a:extLst>
        </xdr:cNvPr>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671" name="n_3aveValue【消防施設】&#10;有形固定資産減価償却率">
          <a:extLst>
            <a:ext uri="{FF2B5EF4-FFF2-40B4-BE49-F238E27FC236}">
              <a16:creationId xmlns:a16="http://schemas.microsoft.com/office/drawing/2014/main" id="{F26F12C1-B4AC-4BE7-916E-48B5B4DA2A5E}"/>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672" name="n_4aveValue【消防施設】&#10;有形固定資産減価償却率">
          <a:extLst>
            <a:ext uri="{FF2B5EF4-FFF2-40B4-BE49-F238E27FC236}">
              <a16:creationId xmlns:a16="http://schemas.microsoft.com/office/drawing/2014/main" id="{D21398EA-9A90-4766-8025-A53AA1EA04A7}"/>
            </a:ext>
          </a:extLst>
        </xdr:cNvPr>
        <xdr:cNvSpPr txBox="1"/>
      </xdr:nvSpPr>
      <xdr:spPr>
        <a:xfrm>
          <a:off x="12611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132278</xdr:rowOff>
    </xdr:from>
    <xdr:ext cx="405111" cy="259045"/>
    <xdr:sp macro="" textlink="">
      <xdr:nvSpPr>
        <xdr:cNvPr id="673" name="n_1mainValue【消防施設】&#10;有形固定資産減価償却率">
          <a:extLst>
            <a:ext uri="{FF2B5EF4-FFF2-40B4-BE49-F238E27FC236}">
              <a16:creationId xmlns:a16="http://schemas.microsoft.com/office/drawing/2014/main" id="{9CEDA3E1-A839-4749-B1D7-833B5406F38D}"/>
            </a:ext>
          </a:extLst>
        </xdr:cNvPr>
        <xdr:cNvSpPr txBox="1"/>
      </xdr:nvSpPr>
      <xdr:spPr>
        <a:xfrm>
          <a:off x="15266044" y="1453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97989</xdr:rowOff>
    </xdr:from>
    <xdr:ext cx="405111" cy="259045"/>
    <xdr:sp macro="" textlink="">
      <xdr:nvSpPr>
        <xdr:cNvPr id="674" name="n_2mainValue【消防施設】&#10;有形固定資産減価償却率">
          <a:extLst>
            <a:ext uri="{FF2B5EF4-FFF2-40B4-BE49-F238E27FC236}">
              <a16:creationId xmlns:a16="http://schemas.microsoft.com/office/drawing/2014/main" id="{83A7C3CE-4142-43B0-A116-A32EDBBE7FCA}"/>
            </a:ext>
          </a:extLst>
        </xdr:cNvPr>
        <xdr:cNvSpPr txBox="1"/>
      </xdr:nvSpPr>
      <xdr:spPr>
        <a:xfrm>
          <a:off x="14389744" y="1449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13079</xdr:rowOff>
    </xdr:from>
    <xdr:ext cx="405111" cy="259045"/>
    <xdr:sp macro="" textlink="">
      <xdr:nvSpPr>
        <xdr:cNvPr id="675" name="n_3mainValue【消防施設】&#10;有形固定資産減価償却率">
          <a:extLst>
            <a:ext uri="{FF2B5EF4-FFF2-40B4-BE49-F238E27FC236}">
              <a16:creationId xmlns:a16="http://schemas.microsoft.com/office/drawing/2014/main" id="{80180DD6-856B-4B45-907B-9AE8C2EC86BE}"/>
            </a:ext>
          </a:extLst>
        </xdr:cNvPr>
        <xdr:cNvSpPr txBox="1"/>
      </xdr:nvSpPr>
      <xdr:spPr>
        <a:xfrm>
          <a:off x="13500744" y="1441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45738</xdr:rowOff>
    </xdr:from>
    <xdr:ext cx="405111" cy="259045"/>
    <xdr:sp macro="" textlink="">
      <xdr:nvSpPr>
        <xdr:cNvPr id="676" name="n_4mainValue【消防施設】&#10;有形固定資産減価償却率">
          <a:extLst>
            <a:ext uri="{FF2B5EF4-FFF2-40B4-BE49-F238E27FC236}">
              <a16:creationId xmlns:a16="http://schemas.microsoft.com/office/drawing/2014/main" id="{15ADCA90-6D00-4E06-99EA-3DD2716F217D}"/>
            </a:ext>
          </a:extLst>
        </xdr:cNvPr>
        <xdr:cNvSpPr txBox="1"/>
      </xdr:nvSpPr>
      <xdr:spPr>
        <a:xfrm>
          <a:off x="12611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5145476C-982F-4356-BAE1-557749E58CD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63AC2855-FB3B-42A7-B888-8051CEF5545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CA10D36A-4BE0-4CE5-91EB-91AF4406D04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DCDC8216-955A-40B6-A2F2-B0BAAD57A43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A8FFEEC2-EE5B-4009-AA80-9A06110FD9E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BD362C4C-23D7-4ECF-852A-70872C8D1C8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CDA38F97-7956-48EA-868F-D3A40BB1212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36ED8364-2CC6-48A4-9BB3-7E7DEEB9D77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E5AC54BA-F54E-46C4-8A3B-011E4FFDD91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0D764E15-B983-4172-B54F-361BC2CECF3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7" name="直線コネクタ 686">
          <a:extLst>
            <a:ext uri="{FF2B5EF4-FFF2-40B4-BE49-F238E27FC236}">
              <a16:creationId xmlns:a16="http://schemas.microsoft.com/office/drawing/2014/main" id="{00751E63-1D59-46E1-A76A-FBAD68D7A4A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8" name="テキスト ボックス 687">
          <a:extLst>
            <a:ext uri="{FF2B5EF4-FFF2-40B4-BE49-F238E27FC236}">
              <a16:creationId xmlns:a16="http://schemas.microsoft.com/office/drawing/2014/main" id="{13C0004E-1518-4611-A3EF-465FA413F03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9" name="直線コネクタ 688">
          <a:extLst>
            <a:ext uri="{FF2B5EF4-FFF2-40B4-BE49-F238E27FC236}">
              <a16:creationId xmlns:a16="http://schemas.microsoft.com/office/drawing/2014/main" id="{D39EF22A-5FB6-48B5-B83F-7D2BF616937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0" name="テキスト ボックス 689">
          <a:extLst>
            <a:ext uri="{FF2B5EF4-FFF2-40B4-BE49-F238E27FC236}">
              <a16:creationId xmlns:a16="http://schemas.microsoft.com/office/drawing/2014/main" id="{459E22DC-0207-4BD4-95FE-78B94F355D1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a:extLst>
            <a:ext uri="{FF2B5EF4-FFF2-40B4-BE49-F238E27FC236}">
              <a16:creationId xmlns:a16="http://schemas.microsoft.com/office/drawing/2014/main" id="{ADC5E04F-1F2A-4391-A13D-3CD85311055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a:extLst>
            <a:ext uri="{FF2B5EF4-FFF2-40B4-BE49-F238E27FC236}">
              <a16:creationId xmlns:a16="http://schemas.microsoft.com/office/drawing/2014/main" id="{0C4CEB75-CD9B-4418-9D8E-0BC2D691767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3" name="直線コネクタ 692">
          <a:extLst>
            <a:ext uri="{FF2B5EF4-FFF2-40B4-BE49-F238E27FC236}">
              <a16:creationId xmlns:a16="http://schemas.microsoft.com/office/drawing/2014/main" id="{27F9D9D2-9304-4A94-A614-54F39FD806B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4" name="テキスト ボックス 693">
          <a:extLst>
            <a:ext uri="{FF2B5EF4-FFF2-40B4-BE49-F238E27FC236}">
              <a16:creationId xmlns:a16="http://schemas.microsoft.com/office/drawing/2014/main" id="{693CE030-F166-4B22-95E2-6A8CC24B215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5" name="直線コネクタ 694">
          <a:extLst>
            <a:ext uri="{FF2B5EF4-FFF2-40B4-BE49-F238E27FC236}">
              <a16:creationId xmlns:a16="http://schemas.microsoft.com/office/drawing/2014/main" id="{AF27B2A3-0D3B-4616-940F-FB084D6CEA4B}"/>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6" name="テキスト ボックス 695">
          <a:extLst>
            <a:ext uri="{FF2B5EF4-FFF2-40B4-BE49-F238E27FC236}">
              <a16:creationId xmlns:a16="http://schemas.microsoft.com/office/drawing/2014/main" id="{FA600C27-434F-4C43-BA19-DCE7CA875C6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8BC5EC51-2671-4157-B630-A8E1C104868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698" name="テキスト ボックス 697">
          <a:extLst>
            <a:ext uri="{FF2B5EF4-FFF2-40B4-BE49-F238E27FC236}">
              <a16:creationId xmlns:a16="http://schemas.microsoft.com/office/drawing/2014/main" id="{CC47206C-7CB7-4A2C-81F8-5B736EBCC0A9}"/>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消防施設】&#10;一人当たり面積グラフ枠">
          <a:extLst>
            <a:ext uri="{FF2B5EF4-FFF2-40B4-BE49-F238E27FC236}">
              <a16:creationId xmlns:a16="http://schemas.microsoft.com/office/drawing/2014/main" id="{5E309EB4-750D-4258-9FD4-29BA651AF86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700" name="直線コネクタ 699">
          <a:extLst>
            <a:ext uri="{FF2B5EF4-FFF2-40B4-BE49-F238E27FC236}">
              <a16:creationId xmlns:a16="http://schemas.microsoft.com/office/drawing/2014/main" id="{72EFD7F1-3D7C-4F37-9EA9-38D1538D5128}"/>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701" name="【消防施設】&#10;一人当たり面積最小値テキスト">
          <a:extLst>
            <a:ext uri="{FF2B5EF4-FFF2-40B4-BE49-F238E27FC236}">
              <a16:creationId xmlns:a16="http://schemas.microsoft.com/office/drawing/2014/main" id="{7D18FF82-CB3E-4FBB-924A-EE67B76C56E6}"/>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702" name="直線コネクタ 701">
          <a:extLst>
            <a:ext uri="{FF2B5EF4-FFF2-40B4-BE49-F238E27FC236}">
              <a16:creationId xmlns:a16="http://schemas.microsoft.com/office/drawing/2014/main" id="{0B70D76C-B9B7-42EB-B7E0-8FB350292B74}"/>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703" name="【消防施設】&#10;一人当たり面積最大値テキスト">
          <a:extLst>
            <a:ext uri="{FF2B5EF4-FFF2-40B4-BE49-F238E27FC236}">
              <a16:creationId xmlns:a16="http://schemas.microsoft.com/office/drawing/2014/main" id="{65E2059D-2684-4C9A-983E-CD17D7D35BAF}"/>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704" name="直線コネクタ 703">
          <a:extLst>
            <a:ext uri="{FF2B5EF4-FFF2-40B4-BE49-F238E27FC236}">
              <a16:creationId xmlns:a16="http://schemas.microsoft.com/office/drawing/2014/main" id="{21B32DC4-80A6-4683-A4FD-851E66A841D2}"/>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141558</xdr:rowOff>
    </xdr:from>
    <xdr:ext cx="469744" cy="259045"/>
    <xdr:sp macro="" textlink="">
      <xdr:nvSpPr>
        <xdr:cNvPr id="705" name="【消防施設】&#10;一人当たり面積平均値テキスト">
          <a:extLst>
            <a:ext uri="{FF2B5EF4-FFF2-40B4-BE49-F238E27FC236}">
              <a16:creationId xmlns:a16="http://schemas.microsoft.com/office/drawing/2014/main" id="{D3A7B1B5-8B6B-4C80-8F4B-0F19B78F3A48}"/>
            </a:ext>
          </a:extLst>
        </xdr:cNvPr>
        <xdr:cNvSpPr txBox="1"/>
      </xdr:nvSpPr>
      <xdr:spPr>
        <a:xfrm>
          <a:off x="22199600" y="14714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706" name="フローチャート: 判断 705">
          <a:extLst>
            <a:ext uri="{FF2B5EF4-FFF2-40B4-BE49-F238E27FC236}">
              <a16:creationId xmlns:a16="http://schemas.microsoft.com/office/drawing/2014/main" id="{BE55B869-DF0B-43C0-BD62-217DCC38F0D1}"/>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707" name="フローチャート: 判断 706">
          <a:extLst>
            <a:ext uri="{FF2B5EF4-FFF2-40B4-BE49-F238E27FC236}">
              <a16:creationId xmlns:a16="http://schemas.microsoft.com/office/drawing/2014/main" id="{4A8D1F6A-7911-49EF-A6F2-9E26A6233EF3}"/>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708" name="フローチャート: 判断 707">
          <a:extLst>
            <a:ext uri="{FF2B5EF4-FFF2-40B4-BE49-F238E27FC236}">
              <a16:creationId xmlns:a16="http://schemas.microsoft.com/office/drawing/2014/main" id="{A52B1A6F-6B77-453F-B65C-318DDC413EA1}"/>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709" name="フローチャート: 判断 708">
          <a:extLst>
            <a:ext uri="{FF2B5EF4-FFF2-40B4-BE49-F238E27FC236}">
              <a16:creationId xmlns:a16="http://schemas.microsoft.com/office/drawing/2014/main" id="{BBD6581B-2E94-450B-B542-646B4F7F14CD}"/>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710" name="フローチャート: 判断 709">
          <a:extLst>
            <a:ext uri="{FF2B5EF4-FFF2-40B4-BE49-F238E27FC236}">
              <a16:creationId xmlns:a16="http://schemas.microsoft.com/office/drawing/2014/main" id="{C6C012D6-AA89-4C68-A237-849A518A4710}"/>
            </a:ext>
          </a:extLst>
        </xdr:cNvPr>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E7BDBF90-D844-4442-AA6F-33ED4BA23EB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72A21D8C-F49E-4BB2-A31F-B0A6E54CAD6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DEEBD4AB-FE85-4C81-8588-8AA2724DC16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E928DFF8-0D09-4805-BF57-4E1DB24E07A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45D424BC-7B5C-46E5-B598-21E604E72F8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156463</xdr:rowOff>
    </xdr:from>
    <xdr:to>
      <xdr:col>116</xdr:col>
      <xdr:colOff>114300</xdr:colOff>
      <xdr:row>86</xdr:row>
      <xdr:rowOff>86613</xdr:rowOff>
    </xdr:to>
    <xdr:sp macro="" textlink="">
      <xdr:nvSpPr>
        <xdr:cNvPr id="716" name="楕円 715">
          <a:extLst>
            <a:ext uri="{FF2B5EF4-FFF2-40B4-BE49-F238E27FC236}">
              <a16:creationId xmlns:a16="http://schemas.microsoft.com/office/drawing/2014/main" id="{D19DC364-0352-4DF8-A2AB-9B7FF905BA52}"/>
            </a:ext>
          </a:extLst>
        </xdr:cNvPr>
        <xdr:cNvSpPr/>
      </xdr:nvSpPr>
      <xdr:spPr>
        <a:xfrm>
          <a:off x="22110700" y="1472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115840</xdr:rowOff>
    </xdr:from>
    <xdr:ext cx="469744" cy="259045"/>
    <xdr:sp macro="" textlink="">
      <xdr:nvSpPr>
        <xdr:cNvPr id="717" name="【消防施設】&#10;一人当たり面積該当値テキスト">
          <a:extLst>
            <a:ext uri="{FF2B5EF4-FFF2-40B4-BE49-F238E27FC236}">
              <a16:creationId xmlns:a16="http://schemas.microsoft.com/office/drawing/2014/main" id="{2DC62F76-7DCF-4F3B-BB9A-37BFCE16E826}"/>
            </a:ext>
          </a:extLst>
        </xdr:cNvPr>
        <xdr:cNvSpPr txBox="1"/>
      </xdr:nvSpPr>
      <xdr:spPr>
        <a:xfrm>
          <a:off x="22199600" y="1451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157987</xdr:rowOff>
    </xdr:from>
    <xdr:to>
      <xdr:col>112</xdr:col>
      <xdr:colOff>38100</xdr:colOff>
      <xdr:row>86</xdr:row>
      <xdr:rowOff>88137</xdr:rowOff>
    </xdr:to>
    <xdr:sp macro="" textlink="">
      <xdr:nvSpPr>
        <xdr:cNvPr id="718" name="楕円 717">
          <a:extLst>
            <a:ext uri="{FF2B5EF4-FFF2-40B4-BE49-F238E27FC236}">
              <a16:creationId xmlns:a16="http://schemas.microsoft.com/office/drawing/2014/main" id="{12A481FF-3AEC-4057-A9C3-20929B545A4B}"/>
            </a:ext>
          </a:extLst>
        </xdr:cNvPr>
        <xdr:cNvSpPr/>
      </xdr:nvSpPr>
      <xdr:spPr>
        <a:xfrm>
          <a:off x="21272500" y="1473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35813</xdr:rowOff>
    </xdr:from>
    <xdr:to>
      <xdr:col>116</xdr:col>
      <xdr:colOff>63500</xdr:colOff>
      <xdr:row>86</xdr:row>
      <xdr:rowOff>37337</xdr:rowOff>
    </xdr:to>
    <xdr:cxnSp macro="">
      <xdr:nvCxnSpPr>
        <xdr:cNvPr id="719" name="直線コネクタ 718">
          <a:extLst>
            <a:ext uri="{FF2B5EF4-FFF2-40B4-BE49-F238E27FC236}">
              <a16:creationId xmlns:a16="http://schemas.microsoft.com/office/drawing/2014/main" id="{82538D0A-B7F1-4EC9-917B-BAE7D0AF0D55}"/>
            </a:ext>
          </a:extLst>
        </xdr:cNvPr>
        <xdr:cNvCxnSpPr/>
      </xdr:nvCxnSpPr>
      <xdr:spPr>
        <a:xfrm flipV="1">
          <a:off x="21323300" y="14780513"/>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159322</xdr:rowOff>
    </xdr:from>
    <xdr:to>
      <xdr:col>107</xdr:col>
      <xdr:colOff>101600</xdr:colOff>
      <xdr:row>86</xdr:row>
      <xdr:rowOff>89472</xdr:rowOff>
    </xdr:to>
    <xdr:sp macro="" textlink="">
      <xdr:nvSpPr>
        <xdr:cNvPr id="720" name="楕円 719">
          <a:extLst>
            <a:ext uri="{FF2B5EF4-FFF2-40B4-BE49-F238E27FC236}">
              <a16:creationId xmlns:a16="http://schemas.microsoft.com/office/drawing/2014/main" id="{53D0512F-3A17-4B04-A9AA-7B11D65FE70C}"/>
            </a:ext>
          </a:extLst>
        </xdr:cNvPr>
        <xdr:cNvSpPr/>
      </xdr:nvSpPr>
      <xdr:spPr>
        <a:xfrm>
          <a:off x="20383500" y="147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37337</xdr:rowOff>
    </xdr:from>
    <xdr:to>
      <xdr:col>111</xdr:col>
      <xdr:colOff>177800</xdr:colOff>
      <xdr:row>86</xdr:row>
      <xdr:rowOff>38672</xdr:rowOff>
    </xdr:to>
    <xdr:cxnSp macro="">
      <xdr:nvCxnSpPr>
        <xdr:cNvPr id="721" name="直線コネクタ 720">
          <a:extLst>
            <a:ext uri="{FF2B5EF4-FFF2-40B4-BE49-F238E27FC236}">
              <a16:creationId xmlns:a16="http://schemas.microsoft.com/office/drawing/2014/main" id="{AEDCEFB7-BABB-4CA4-92E5-64F162A927B1}"/>
            </a:ext>
          </a:extLst>
        </xdr:cNvPr>
        <xdr:cNvCxnSpPr/>
      </xdr:nvCxnSpPr>
      <xdr:spPr>
        <a:xfrm flipV="1">
          <a:off x="20434300" y="14782037"/>
          <a:ext cx="8890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166751</xdr:rowOff>
    </xdr:from>
    <xdr:to>
      <xdr:col>102</xdr:col>
      <xdr:colOff>165100</xdr:colOff>
      <xdr:row>86</xdr:row>
      <xdr:rowOff>96901</xdr:rowOff>
    </xdr:to>
    <xdr:sp macro="" textlink="">
      <xdr:nvSpPr>
        <xdr:cNvPr id="722" name="楕円 721">
          <a:extLst>
            <a:ext uri="{FF2B5EF4-FFF2-40B4-BE49-F238E27FC236}">
              <a16:creationId xmlns:a16="http://schemas.microsoft.com/office/drawing/2014/main" id="{860D930F-2E86-41A8-9195-CF4FC338F46C}"/>
            </a:ext>
          </a:extLst>
        </xdr:cNvPr>
        <xdr:cNvSpPr/>
      </xdr:nvSpPr>
      <xdr:spPr>
        <a:xfrm>
          <a:off x="19494500" y="1474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38672</xdr:rowOff>
    </xdr:from>
    <xdr:to>
      <xdr:col>107</xdr:col>
      <xdr:colOff>50800</xdr:colOff>
      <xdr:row>86</xdr:row>
      <xdr:rowOff>46101</xdr:rowOff>
    </xdr:to>
    <xdr:cxnSp macro="">
      <xdr:nvCxnSpPr>
        <xdr:cNvPr id="723" name="直線コネクタ 722">
          <a:extLst>
            <a:ext uri="{FF2B5EF4-FFF2-40B4-BE49-F238E27FC236}">
              <a16:creationId xmlns:a16="http://schemas.microsoft.com/office/drawing/2014/main" id="{3B06B280-C915-40E1-B686-319570366A2E}"/>
            </a:ext>
          </a:extLst>
        </xdr:cNvPr>
        <xdr:cNvCxnSpPr/>
      </xdr:nvCxnSpPr>
      <xdr:spPr>
        <a:xfrm flipV="1">
          <a:off x="19545300" y="14783372"/>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168084</xdr:rowOff>
    </xdr:from>
    <xdr:to>
      <xdr:col>98</xdr:col>
      <xdr:colOff>38100</xdr:colOff>
      <xdr:row>86</xdr:row>
      <xdr:rowOff>98234</xdr:rowOff>
    </xdr:to>
    <xdr:sp macro="" textlink="">
      <xdr:nvSpPr>
        <xdr:cNvPr id="724" name="楕円 723">
          <a:extLst>
            <a:ext uri="{FF2B5EF4-FFF2-40B4-BE49-F238E27FC236}">
              <a16:creationId xmlns:a16="http://schemas.microsoft.com/office/drawing/2014/main" id="{14F2CEB5-142C-4520-8DBA-9FC5CA1739FA}"/>
            </a:ext>
          </a:extLst>
        </xdr:cNvPr>
        <xdr:cNvSpPr/>
      </xdr:nvSpPr>
      <xdr:spPr>
        <a:xfrm>
          <a:off x="18605500" y="1474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46101</xdr:rowOff>
    </xdr:from>
    <xdr:to>
      <xdr:col>102</xdr:col>
      <xdr:colOff>114300</xdr:colOff>
      <xdr:row>86</xdr:row>
      <xdr:rowOff>47434</xdr:rowOff>
    </xdr:to>
    <xdr:cxnSp macro="">
      <xdr:nvCxnSpPr>
        <xdr:cNvPr id="725" name="直線コネクタ 724">
          <a:extLst>
            <a:ext uri="{FF2B5EF4-FFF2-40B4-BE49-F238E27FC236}">
              <a16:creationId xmlns:a16="http://schemas.microsoft.com/office/drawing/2014/main" id="{BDF74749-8867-4E49-9578-186315CD4BC7}"/>
            </a:ext>
          </a:extLst>
        </xdr:cNvPr>
        <xdr:cNvCxnSpPr/>
      </xdr:nvCxnSpPr>
      <xdr:spPr>
        <a:xfrm flipV="1">
          <a:off x="18656300" y="14790801"/>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90885</xdr:rowOff>
    </xdr:from>
    <xdr:ext cx="469744" cy="259045"/>
    <xdr:sp macro="" textlink="">
      <xdr:nvSpPr>
        <xdr:cNvPr id="726" name="n_1aveValue【消防施設】&#10;一人当たり面積">
          <a:extLst>
            <a:ext uri="{FF2B5EF4-FFF2-40B4-BE49-F238E27FC236}">
              <a16:creationId xmlns:a16="http://schemas.microsoft.com/office/drawing/2014/main" id="{7E91CEAC-9BAC-46B0-B1A4-CD25C1786662}"/>
            </a:ext>
          </a:extLst>
        </xdr:cNvPr>
        <xdr:cNvSpPr txBox="1"/>
      </xdr:nvSpPr>
      <xdr:spPr>
        <a:xfrm>
          <a:off x="21075727" y="1483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91839</xdr:rowOff>
    </xdr:from>
    <xdr:ext cx="469744" cy="259045"/>
    <xdr:sp macro="" textlink="">
      <xdr:nvSpPr>
        <xdr:cNvPr id="727" name="n_2aveValue【消防施設】&#10;一人当たり面積">
          <a:extLst>
            <a:ext uri="{FF2B5EF4-FFF2-40B4-BE49-F238E27FC236}">
              <a16:creationId xmlns:a16="http://schemas.microsoft.com/office/drawing/2014/main" id="{5F066DCC-4329-4589-A81E-762E73894E78}"/>
            </a:ext>
          </a:extLst>
        </xdr:cNvPr>
        <xdr:cNvSpPr txBox="1"/>
      </xdr:nvSpPr>
      <xdr:spPr>
        <a:xfrm>
          <a:off x="20199427" y="1483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100601</xdr:rowOff>
    </xdr:from>
    <xdr:ext cx="469744" cy="259045"/>
    <xdr:sp macro="" textlink="">
      <xdr:nvSpPr>
        <xdr:cNvPr id="728" name="n_3aveValue【消防施設】&#10;一人当たり面積">
          <a:extLst>
            <a:ext uri="{FF2B5EF4-FFF2-40B4-BE49-F238E27FC236}">
              <a16:creationId xmlns:a16="http://schemas.microsoft.com/office/drawing/2014/main" id="{B6028285-F6B9-4416-B64B-592FD0E78B2E}"/>
            </a:ext>
          </a:extLst>
        </xdr:cNvPr>
        <xdr:cNvSpPr txBox="1"/>
      </xdr:nvSpPr>
      <xdr:spPr>
        <a:xfrm>
          <a:off x="19310427" y="1484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99840</xdr:rowOff>
    </xdr:from>
    <xdr:ext cx="469744" cy="259045"/>
    <xdr:sp macro="" textlink="">
      <xdr:nvSpPr>
        <xdr:cNvPr id="729" name="n_4aveValue【消防施設】&#10;一人当たり面積">
          <a:extLst>
            <a:ext uri="{FF2B5EF4-FFF2-40B4-BE49-F238E27FC236}">
              <a16:creationId xmlns:a16="http://schemas.microsoft.com/office/drawing/2014/main" id="{A8CF56CE-9AB7-485E-9F93-4C98EB37C778}"/>
            </a:ext>
          </a:extLst>
        </xdr:cNvPr>
        <xdr:cNvSpPr txBox="1"/>
      </xdr:nvSpPr>
      <xdr:spPr>
        <a:xfrm>
          <a:off x="18421427" y="1484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104664</xdr:rowOff>
    </xdr:from>
    <xdr:ext cx="469744" cy="259045"/>
    <xdr:sp macro="" textlink="">
      <xdr:nvSpPr>
        <xdr:cNvPr id="730" name="n_1mainValue【消防施設】&#10;一人当たり面積">
          <a:extLst>
            <a:ext uri="{FF2B5EF4-FFF2-40B4-BE49-F238E27FC236}">
              <a16:creationId xmlns:a16="http://schemas.microsoft.com/office/drawing/2014/main" id="{530E48BE-C162-4169-914C-6EB5C5561C2E}"/>
            </a:ext>
          </a:extLst>
        </xdr:cNvPr>
        <xdr:cNvSpPr txBox="1"/>
      </xdr:nvSpPr>
      <xdr:spPr>
        <a:xfrm>
          <a:off x="21075727" y="1450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105999</xdr:rowOff>
    </xdr:from>
    <xdr:ext cx="469744" cy="259045"/>
    <xdr:sp macro="" textlink="">
      <xdr:nvSpPr>
        <xdr:cNvPr id="731" name="n_2mainValue【消防施設】&#10;一人当たり面積">
          <a:extLst>
            <a:ext uri="{FF2B5EF4-FFF2-40B4-BE49-F238E27FC236}">
              <a16:creationId xmlns:a16="http://schemas.microsoft.com/office/drawing/2014/main" id="{27A2DCBA-745C-4CC4-833F-202D8F5D6723}"/>
            </a:ext>
          </a:extLst>
        </xdr:cNvPr>
        <xdr:cNvSpPr txBox="1"/>
      </xdr:nvSpPr>
      <xdr:spPr>
        <a:xfrm>
          <a:off x="20199427" y="1450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113428</xdr:rowOff>
    </xdr:from>
    <xdr:ext cx="469744" cy="259045"/>
    <xdr:sp macro="" textlink="">
      <xdr:nvSpPr>
        <xdr:cNvPr id="732" name="n_3mainValue【消防施設】&#10;一人当たり面積">
          <a:extLst>
            <a:ext uri="{FF2B5EF4-FFF2-40B4-BE49-F238E27FC236}">
              <a16:creationId xmlns:a16="http://schemas.microsoft.com/office/drawing/2014/main" id="{136EAA5F-4B2F-47DB-BD55-2B972DD4B516}"/>
            </a:ext>
          </a:extLst>
        </xdr:cNvPr>
        <xdr:cNvSpPr txBox="1"/>
      </xdr:nvSpPr>
      <xdr:spPr>
        <a:xfrm>
          <a:off x="19310427" y="1451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114761</xdr:rowOff>
    </xdr:from>
    <xdr:ext cx="469744" cy="259045"/>
    <xdr:sp macro="" textlink="">
      <xdr:nvSpPr>
        <xdr:cNvPr id="733" name="n_4mainValue【消防施設】&#10;一人当たり面積">
          <a:extLst>
            <a:ext uri="{FF2B5EF4-FFF2-40B4-BE49-F238E27FC236}">
              <a16:creationId xmlns:a16="http://schemas.microsoft.com/office/drawing/2014/main" id="{2B70A285-4D5F-44F2-8A3C-81F15C760929}"/>
            </a:ext>
          </a:extLst>
        </xdr:cNvPr>
        <xdr:cNvSpPr txBox="1"/>
      </xdr:nvSpPr>
      <xdr:spPr>
        <a:xfrm>
          <a:off x="18421427" y="1451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2E30F245-180D-40F6-AB44-51FB48FFADD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5B2B917D-F2E9-413E-B8A4-A28A685CB99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F6676557-3FE8-41E8-B118-FD1B2609CC4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202830AC-F249-45E8-B07F-9BCF2C856A8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26ADAE52-9D4F-421F-A7F9-1654AFA9CFB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D4ABE080-DF43-47E4-80F7-CF4E4C6ABCB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AD2883F8-419D-4C88-A7F2-0FABE449844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13B218B3-9932-4E44-92DF-387D66AF0C7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B9D750F9-0270-41E5-A15A-D87D1868715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2503127B-A3F4-45E5-A7D4-FE2D12798BE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B3E3D57F-AE4F-46C3-92E3-8694AB0C34C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a:extLst>
            <a:ext uri="{FF2B5EF4-FFF2-40B4-BE49-F238E27FC236}">
              <a16:creationId xmlns:a16="http://schemas.microsoft.com/office/drawing/2014/main" id="{59981B60-906C-49BB-924E-C7F6F5389E7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a:extLst>
            <a:ext uri="{FF2B5EF4-FFF2-40B4-BE49-F238E27FC236}">
              <a16:creationId xmlns:a16="http://schemas.microsoft.com/office/drawing/2014/main" id="{E24C6090-3A65-4090-9C22-CCEAD226899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a:extLst>
            <a:ext uri="{FF2B5EF4-FFF2-40B4-BE49-F238E27FC236}">
              <a16:creationId xmlns:a16="http://schemas.microsoft.com/office/drawing/2014/main" id="{A4748346-0AD7-4004-8D4C-19A22B91B14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a:extLst>
            <a:ext uri="{FF2B5EF4-FFF2-40B4-BE49-F238E27FC236}">
              <a16:creationId xmlns:a16="http://schemas.microsoft.com/office/drawing/2014/main" id="{148BFB53-3EF6-4DCB-9E59-A1790D1E38D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a:extLst>
            <a:ext uri="{FF2B5EF4-FFF2-40B4-BE49-F238E27FC236}">
              <a16:creationId xmlns:a16="http://schemas.microsoft.com/office/drawing/2014/main" id="{093BB327-C55F-4A5A-A69B-370DA88E8CB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a:extLst>
            <a:ext uri="{FF2B5EF4-FFF2-40B4-BE49-F238E27FC236}">
              <a16:creationId xmlns:a16="http://schemas.microsoft.com/office/drawing/2014/main" id="{E94C8E54-7B53-49C2-9E5C-EC1D6AB649F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a:extLst>
            <a:ext uri="{FF2B5EF4-FFF2-40B4-BE49-F238E27FC236}">
              <a16:creationId xmlns:a16="http://schemas.microsoft.com/office/drawing/2014/main" id="{CC0CD958-0476-4E03-8A19-D9A59CB69D9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a:extLst>
            <a:ext uri="{FF2B5EF4-FFF2-40B4-BE49-F238E27FC236}">
              <a16:creationId xmlns:a16="http://schemas.microsoft.com/office/drawing/2014/main" id="{24261474-F09B-4159-9FDF-50060A0B7D6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a:extLst>
            <a:ext uri="{FF2B5EF4-FFF2-40B4-BE49-F238E27FC236}">
              <a16:creationId xmlns:a16="http://schemas.microsoft.com/office/drawing/2014/main" id="{A41EB9FD-A880-4B26-BF4B-81C38FB2EAB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a:extLst>
            <a:ext uri="{FF2B5EF4-FFF2-40B4-BE49-F238E27FC236}">
              <a16:creationId xmlns:a16="http://schemas.microsoft.com/office/drawing/2014/main" id="{61D51C0E-B6AD-4BBF-A960-324317442E0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a:extLst>
            <a:ext uri="{FF2B5EF4-FFF2-40B4-BE49-F238E27FC236}">
              <a16:creationId xmlns:a16="http://schemas.microsoft.com/office/drawing/2014/main" id="{4D80948C-9569-40E9-9C2F-7404BAA87AD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6" name="テキスト ボックス 755">
          <a:extLst>
            <a:ext uri="{FF2B5EF4-FFF2-40B4-BE49-F238E27FC236}">
              <a16:creationId xmlns:a16="http://schemas.microsoft.com/office/drawing/2014/main" id="{587C111F-B104-47B3-A4E7-DE5901EB36B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17F0AFF6-FD03-4BA2-8767-2ABEB5088EA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庁舎】&#10;有形固定資産減価償却率グラフ枠">
          <a:extLst>
            <a:ext uri="{FF2B5EF4-FFF2-40B4-BE49-F238E27FC236}">
              <a16:creationId xmlns:a16="http://schemas.microsoft.com/office/drawing/2014/main" id="{02143254-C360-408E-9725-0F3DC5246A4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759" name="直線コネクタ 758">
          <a:extLst>
            <a:ext uri="{FF2B5EF4-FFF2-40B4-BE49-F238E27FC236}">
              <a16:creationId xmlns:a16="http://schemas.microsoft.com/office/drawing/2014/main" id="{9A2DA767-D78C-457A-BB16-4C73C1829780}"/>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0" name="【庁舎】&#10;有形固定資産減価償却率最小値テキスト">
          <a:extLst>
            <a:ext uri="{FF2B5EF4-FFF2-40B4-BE49-F238E27FC236}">
              <a16:creationId xmlns:a16="http://schemas.microsoft.com/office/drawing/2014/main" id="{097C2BDE-5C18-45C5-8D2A-F5660CD04AB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1" name="直線コネクタ 760">
          <a:extLst>
            <a:ext uri="{FF2B5EF4-FFF2-40B4-BE49-F238E27FC236}">
              <a16:creationId xmlns:a16="http://schemas.microsoft.com/office/drawing/2014/main" id="{FC4EE270-6DBB-45D7-A783-84EFAC59153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762" name="【庁舎】&#10;有形固定資産減価償却率最大値テキスト">
          <a:extLst>
            <a:ext uri="{FF2B5EF4-FFF2-40B4-BE49-F238E27FC236}">
              <a16:creationId xmlns:a16="http://schemas.microsoft.com/office/drawing/2014/main" id="{C4BB533A-637C-469D-9EDD-7752C388312E}"/>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763" name="直線コネクタ 762">
          <a:extLst>
            <a:ext uri="{FF2B5EF4-FFF2-40B4-BE49-F238E27FC236}">
              <a16:creationId xmlns:a16="http://schemas.microsoft.com/office/drawing/2014/main" id="{BC8D6DB0-7768-4F0B-BDF6-F1524F91D53B}"/>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764" name="【庁舎】&#10;有形固定資産減価償却率平均値テキスト">
          <a:extLst>
            <a:ext uri="{FF2B5EF4-FFF2-40B4-BE49-F238E27FC236}">
              <a16:creationId xmlns:a16="http://schemas.microsoft.com/office/drawing/2014/main" id="{D6F25745-3B78-498D-A6E4-93CC59177C6E}"/>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765" name="フローチャート: 判断 764">
          <a:extLst>
            <a:ext uri="{FF2B5EF4-FFF2-40B4-BE49-F238E27FC236}">
              <a16:creationId xmlns:a16="http://schemas.microsoft.com/office/drawing/2014/main" id="{6129FBB7-10F5-4C40-B913-6610BEFA7E35}"/>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766" name="フローチャート: 判断 765">
          <a:extLst>
            <a:ext uri="{FF2B5EF4-FFF2-40B4-BE49-F238E27FC236}">
              <a16:creationId xmlns:a16="http://schemas.microsoft.com/office/drawing/2014/main" id="{A770BE47-8E9E-46F9-A1DD-DAAAD07212A8}"/>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767" name="フローチャート: 判断 766">
          <a:extLst>
            <a:ext uri="{FF2B5EF4-FFF2-40B4-BE49-F238E27FC236}">
              <a16:creationId xmlns:a16="http://schemas.microsoft.com/office/drawing/2014/main" id="{D2958764-0874-4FA7-8834-BB5D4F4BADD4}"/>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768" name="フローチャート: 判断 767">
          <a:extLst>
            <a:ext uri="{FF2B5EF4-FFF2-40B4-BE49-F238E27FC236}">
              <a16:creationId xmlns:a16="http://schemas.microsoft.com/office/drawing/2014/main" id="{7739BAA3-34E6-4861-92C1-BB24BD54D905}"/>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769" name="フローチャート: 判断 768">
          <a:extLst>
            <a:ext uri="{FF2B5EF4-FFF2-40B4-BE49-F238E27FC236}">
              <a16:creationId xmlns:a16="http://schemas.microsoft.com/office/drawing/2014/main" id="{D5C19DB7-0453-4CF2-BB1A-0D49BAD4ADB0}"/>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9B27039D-BB3E-4CD8-898F-C3B7C6C194B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5CAFC161-AAB7-4634-B6FB-1D22264396E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C2013FE9-16A3-4156-98F9-57FEB65E081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DE04F976-E94A-4D39-A0F0-1B917F3AA7E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990B7AA3-EB2F-44D5-AA89-97685310B48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69487</xdr:rowOff>
    </xdr:from>
    <xdr:to>
      <xdr:col>85</xdr:col>
      <xdr:colOff>177800</xdr:colOff>
      <xdr:row>106</xdr:row>
      <xdr:rowOff>171087</xdr:rowOff>
    </xdr:to>
    <xdr:sp macro="" textlink="">
      <xdr:nvSpPr>
        <xdr:cNvPr id="775" name="楕円 774">
          <a:extLst>
            <a:ext uri="{FF2B5EF4-FFF2-40B4-BE49-F238E27FC236}">
              <a16:creationId xmlns:a16="http://schemas.microsoft.com/office/drawing/2014/main" id="{282EA83F-D8B3-4887-8F7E-769493DCB09B}"/>
            </a:ext>
          </a:extLst>
        </xdr:cNvPr>
        <xdr:cNvSpPr/>
      </xdr:nvSpPr>
      <xdr:spPr>
        <a:xfrm>
          <a:off x="162687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47914</xdr:rowOff>
    </xdr:from>
    <xdr:ext cx="405111" cy="259045"/>
    <xdr:sp macro="" textlink="">
      <xdr:nvSpPr>
        <xdr:cNvPr id="776" name="【庁舎】&#10;有形固定資産減価償却率該当値テキスト">
          <a:extLst>
            <a:ext uri="{FF2B5EF4-FFF2-40B4-BE49-F238E27FC236}">
              <a16:creationId xmlns:a16="http://schemas.microsoft.com/office/drawing/2014/main" id="{3619F2E5-F895-46F4-A160-7DAF86C81C06}"/>
            </a:ext>
          </a:extLst>
        </xdr:cNvPr>
        <xdr:cNvSpPr txBox="1"/>
      </xdr:nvSpPr>
      <xdr:spPr>
        <a:xfrm>
          <a:off x="16357600"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170724</xdr:rowOff>
    </xdr:from>
    <xdr:to>
      <xdr:col>81</xdr:col>
      <xdr:colOff>101600</xdr:colOff>
      <xdr:row>106</xdr:row>
      <xdr:rowOff>100874</xdr:rowOff>
    </xdr:to>
    <xdr:sp macro="" textlink="">
      <xdr:nvSpPr>
        <xdr:cNvPr id="777" name="楕円 776">
          <a:extLst>
            <a:ext uri="{FF2B5EF4-FFF2-40B4-BE49-F238E27FC236}">
              <a16:creationId xmlns:a16="http://schemas.microsoft.com/office/drawing/2014/main" id="{FC516785-1B5B-4FE1-B00E-08BCE03E4E66}"/>
            </a:ext>
          </a:extLst>
        </xdr:cNvPr>
        <xdr:cNvSpPr/>
      </xdr:nvSpPr>
      <xdr:spPr>
        <a:xfrm>
          <a:off x="15430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50074</xdr:rowOff>
    </xdr:from>
    <xdr:to>
      <xdr:col>85</xdr:col>
      <xdr:colOff>127000</xdr:colOff>
      <xdr:row>106</xdr:row>
      <xdr:rowOff>120287</xdr:rowOff>
    </xdr:to>
    <xdr:cxnSp macro="">
      <xdr:nvCxnSpPr>
        <xdr:cNvPr id="778" name="直線コネクタ 777">
          <a:extLst>
            <a:ext uri="{FF2B5EF4-FFF2-40B4-BE49-F238E27FC236}">
              <a16:creationId xmlns:a16="http://schemas.microsoft.com/office/drawing/2014/main" id="{7F3FD2F3-9F20-47CE-9B40-CDDDBA5EA46E}"/>
            </a:ext>
          </a:extLst>
        </xdr:cNvPr>
        <xdr:cNvCxnSpPr/>
      </xdr:nvCxnSpPr>
      <xdr:spPr>
        <a:xfrm>
          <a:off x="15481300" y="18223774"/>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12337</xdr:rowOff>
    </xdr:from>
    <xdr:to>
      <xdr:col>76</xdr:col>
      <xdr:colOff>165100</xdr:colOff>
      <xdr:row>106</xdr:row>
      <xdr:rowOff>113937</xdr:rowOff>
    </xdr:to>
    <xdr:sp macro="" textlink="">
      <xdr:nvSpPr>
        <xdr:cNvPr id="779" name="楕円 778">
          <a:extLst>
            <a:ext uri="{FF2B5EF4-FFF2-40B4-BE49-F238E27FC236}">
              <a16:creationId xmlns:a16="http://schemas.microsoft.com/office/drawing/2014/main" id="{9D25409F-9B4F-4DAD-B0BB-460764D2E72D}"/>
            </a:ext>
          </a:extLst>
        </xdr:cNvPr>
        <xdr:cNvSpPr/>
      </xdr:nvSpPr>
      <xdr:spPr>
        <a:xfrm>
          <a:off x="14541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50074</xdr:rowOff>
    </xdr:from>
    <xdr:to>
      <xdr:col>81</xdr:col>
      <xdr:colOff>50800</xdr:colOff>
      <xdr:row>106</xdr:row>
      <xdr:rowOff>63137</xdr:rowOff>
    </xdr:to>
    <xdr:cxnSp macro="">
      <xdr:nvCxnSpPr>
        <xdr:cNvPr id="780" name="直線コネクタ 779">
          <a:extLst>
            <a:ext uri="{FF2B5EF4-FFF2-40B4-BE49-F238E27FC236}">
              <a16:creationId xmlns:a16="http://schemas.microsoft.com/office/drawing/2014/main" id="{6F528AA0-727B-478C-B070-612063DFA08F}"/>
            </a:ext>
          </a:extLst>
        </xdr:cNvPr>
        <xdr:cNvCxnSpPr/>
      </xdr:nvCxnSpPr>
      <xdr:spPr>
        <a:xfrm flipV="1">
          <a:off x="14592300" y="1822377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116839</xdr:rowOff>
    </xdr:from>
    <xdr:to>
      <xdr:col>72</xdr:col>
      <xdr:colOff>38100</xdr:colOff>
      <xdr:row>106</xdr:row>
      <xdr:rowOff>46989</xdr:rowOff>
    </xdr:to>
    <xdr:sp macro="" textlink="">
      <xdr:nvSpPr>
        <xdr:cNvPr id="781" name="楕円 780">
          <a:extLst>
            <a:ext uri="{FF2B5EF4-FFF2-40B4-BE49-F238E27FC236}">
              <a16:creationId xmlns:a16="http://schemas.microsoft.com/office/drawing/2014/main" id="{34F88A02-61FE-47E8-B112-89631577AD82}"/>
            </a:ext>
          </a:extLst>
        </xdr:cNvPr>
        <xdr:cNvSpPr/>
      </xdr:nvSpPr>
      <xdr:spPr>
        <a:xfrm>
          <a:off x="13652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167639</xdr:rowOff>
    </xdr:from>
    <xdr:to>
      <xdr:col>76</xdr:col>
      <xdr:colOff>114300</xdr:colOff>
      <xdr:row>106</xdr:row>
      <xdr:rowOff>63137</xdr:rowOff>
    </xdr:to>
    <xdr:cxnSp macro="">
      <xdr:nvCxnSpPr>
        <xdr:cNvPr id="782" name="直線コネクタ 781">
          <a:extLst>
            <a:ext uri="{FF2B5EF4-FFF2-40B4-BE49-F238E27FC236}">
              <a16:creationId xmlns:a16="http://schemas.microsoft.com/office/drawing/2014/main" id="{86615A5A-485C-44EA-ADDC-374380E6D68A}"/>
            </a:ext>
          </a:extLst>
        </xdr:cNvPr>
        <xdr:cNvCxnSpPr/>
      </xdr:nvCxnSpPr>
      <xdr:spPr>
        <a:xfrm>
          <a:off x="13703300" y="18169889"/>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48261</xdr:rowOff>
    </xdr:from>
    <xdr:to>
      <xdr:col>67</xdr:col>
      <xdr:colOff>101600</xdr:colOff>
      <xdr:row>105</xdr:row>
      <xdr:rowOff>149861</xdr:rowOff>
    </xdr:to>
    <xdr:sp macro="" textlink="">
      <xdr:nvSpPr>
        <xdr:cNvPr id="783" name="楕円 782">
          <a:extLst>
            <a:ext uri="{FF2B5EF4-FFF2-40B4-BE49-F238E27FC236}">
              <a16:creationId xmlns:a16="http://schemas.microsoft.com/office/drawing/2014/main" id="{4C21A4FF-A41B-41A8-AEDF-B7C312EFFCC6}"/>
            </a:ext>
          </a:extLst>
        </xdr:cNvPr>
        <xdr:cNvSpPr/>
      </xdr:nvSpPr>
      <xdr:spPr>
        <a:xfrm>
          <a:off x="12763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99061</xdr:rowOff>
    </xdr:from>
    <xdr:to>
      <xdr:col>71</xdr:col>
      <xdr:colOff>177800</xdr:colOff>
      <xdr:row>105</xdr:row>
      <xdr:rowOff>167639</xdr:rowOff>
    </xdr:to>
    <xdr:cxnSp macro="">
      <xdr:nvCxnSpPr>
        <xdr:cNvPr id="784" name="直線コネクタ 783">
          <a:extLst>
            <a:ext uri="{FF2B5EF4-FFF2-40B4-BE49-F238E27FC236}">
              <a16:creationId xmlns:a16="http://schemas.microsoft.com/office/drawing/2014/main" id="{02C25627-515B-4E56-BB3A-6089CBBBF765}"/>
            </a:ext>
          </a:extLst>
        </xdr:cNvPr>
        <xdr:cNvCxnSpPr/>
      </xdr:nvCxnSpPr>
      <xdr:spPr>
        <a:xfrm>
          <a:off x="12814300" y="1810131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785" name="n_1aveValue【庁舎】&#10;有形固定資産減価償却率">
          <a:extLst>
            <a:ext uri="{FF2B5EF4-FFF2-40B4-BE49-F238E27FC236}">
              <a16:creationId xmlns:a16="http://schemas.microsoft.com/office/drawing/2014/main" id="{12A03D04-754D-4F6D-8F6A-12D8111070D9}"/>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786" name="n_2aveValue【庁舎】&#10;有形固定資産減価償却率">
          <a:extLst>
            <a:ext uri="{FF2B5EF4-FFF2-40B4-BE49-F238E27FC236}">
              <a16:creationId xmlns:a16="http://schemas.microsoft.com/office/drawing/2014/main" id="{F103DD57-5E76-49AA-B50D-52F8C736A4C5}"/>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787" name="n_3aveValue【庁舎】&#10;有形固定資産減価償却率">
          <a:extLst>
            <a:ext uri="{FF2B5EF4-FFF2-40B4-BE49-F238E27FC236}">
              <a16:creationId xmlns:a16="http://schemas.microsoft.com/office/drawing/2014/main" id="{7FCF4613-645E-4AE6-9778-718ED1A641FF}"/>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788" name="n_4aveValue【庁舎】&#10;有形固定資産減価償却率">
          <a:extLst>
            <a:ext uri="{FF2B5EF4-FFF2-40B4-BE49-F238E27FC236}">
              <a16:creationId xmlns:a16="http://schemas.microsoft.com/office/drawing/2014/main" id="{779BB1D3-76F4-4CE3-8A51-9701923F8325}"/>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92001</xdr:rowOff>
    </xdr:from>
    <xdr:ext cx="405111" cy="259045"/>
    <xdr:sp macro="" textlink="">
      <xdr:nvSpPr>
        <xdr:cNvPr id="789" name="n_1mainValue【庁舎】&#10;有形固定資産減価償却率">
          <a:extLst>
            <a:ext uri="{FF2B5EF4-FFF2-40B4-BE49-F238E27FC236}">
              <a16:creationId xmlns:a16="http://schemas.microsoft.com/office/drawing/2014/main" id="{A79F5A93-5379-442B-BE66-DD4F00F4AC90}"/>
            </a:ext>
          </a:extLst>
        </xdr:cNvPr>
        <xdr:cNvSpPr txBox="1"/>
      </xdr:nvSpPr>
      <xdr:spPr>
        <a:xfrm>
          <a:off x="152660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105064</xdr:rowOff>
    </xdr:from>
    <xdr:ext cx="405111" cy="259045"/>
    <xdr:sp macro="" textlink="">
      <xdr:nvSpPr>
        <xdr:cNvPr id="790" name="n_2mainValue【庁舎】&#10;有形固定資産減価償却率">
          <a:extLst>
            <a:ext uri="{FF2B5EF4-FFF2-40B4-BE49-F238E27FC236}">
              <a16:creationId xmlns:a16="http://schemas.microsoft.com/office/drawing/2014/main" id="{546E66FC-62A8-4FB8-8C38-265F09129A3A}"/>
            </a:ext>
          </a:extLst>
        </xdr:cNvPr>
        <xdr:cNvSpPr txBox="1"/>
      </xdr:nvSpPr>
      <xdr:spPr>
        <a:xfrm>
          <a:off x="14389744" y="1827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38116</xdr:rowOff>
    </xdr:from>
    <xdr:ext cx="405111" cy="259045"/>
    <xdr:sp macro="" textlink="">
      <xdr:nvSpPr>
        <xdr:cNvPr id="791" name="n_3mainValue【庁舎】&#10;有形固定資産減価償却率">
          <a:extLst>
            <a:ext uri="{FF2B5EF4-FFF2-40B4-BE49-F238E27FC236}">
              <a16:creationId xmlns:a16="http://schemas.microsoft.com/office/drawing/2014/main" id="{FD89C12E-9CF4-4602-8F50-FF638AD4EE32}"/>
            </a:ext>
          </a:extLst>
        </xdr:cNvPr>
        <xdr:cNvSpPr txBox="1"/>
      </xdr:nvSpPr>
      <xdr:spPr>
        <a:xfrm>
          <a:off x="13500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140988</xdr:rowOff>
    </xdr:from>
    <xdr:ext cx="405111" cy="259045"/>
    <xdr:sp macro="" textlink="">
      <xdr:nvSpPr>
        <xdr:cNvPr id="792" name="n_4mainValue【庁舎】&#10;有形固定資産減価償却率">
          <a:extLst>
            <a:ext uri="{FF2B5EF4-FFF2-40B4-BE49-F238E27FC236}">
              <a16:creationId xmlns:a16="http://schemas.microsoft.com/office/drawing/2014/main" id="{04D197AB-D75F-4874-BE1D-99BA5D7E0CCF}"/>
            </a:ext>
          </a:extLst>
        </xdr:cNvPr>
        <xdr:cNvSpPr txBox="1"/>
      </xdr:nvSpPr>
      <xdr:spPr>
        <a:xfrm>
          <a:off x="12611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06528D78-3558-4975-8D15-9245D71A951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5442CDAD-7F8F-4B58-B909-E1824340BAB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0EE47033-6FC3-40E4-89CB-A57A6A5E929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078B9E87-A4A5-4F44-AAB7-6C806642356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9A78C657-F4CE-4D96-B687-AC86DB16D0C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F3143836-93A2-4E22-A9B3-9FF66AB3779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D1FAE720-010C-42C9-ACB5-372C8E642C9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456BB0F8-C491-4BE8-A712-DCE7BD00BCE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CDD2F283-6A91-482E-9CF7-37D55FE51A5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8B747841-1541-4C9D-B86E-525ABE5F9FC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a:extLst>
            <a:ext uri="{FF2B5EF4-FFF2-40B4-BE49-F238E27FC236}">
              <a16:creationId xmlns:a16="http://schemas.microsoft.com/office/drawing/2014/main" id="{9CA9B6E3-D22E-4FEA-837B-6BB021139E4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4" name="テキスト ボックス 803">
          <a:extLst>
            <a:ext uri="{FF2B5EF4-FFF2-40B4-BE49-F238E27FC236}">
              <a16:creationId xmlns:a16="http://schemas.microsoft.com/office/drawing/2014/main" id="{A6B6384C-F3BC-48D5-B0F7-B81994C50C2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a:extLst>
            <a:ext uri="{FF2B5EF4-FFF2-40B4-BE49-F238E27FC236}">
              <a16:creationId xmlns:a16="http://schemas.microsoft.com/office/drawing/2014/main" id="{F990584B-0ECF-4985-88EF-D56EC2AEC42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6" name="テキスト ボックス 805">
          <a:extLst>
            <a:ext uri="{FF2B5EF4-FFF2-40B4-BE49-F238E27FC236}">
              <a16:creationId xmlns:a16="http://schemas.microsoft.com/office/drawing/2014/main" id="{5BF2D4A0-0878-480E-B256-5E182F2D8C1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a:extLst>
            <a:ext uri="{FF2B5EF4-FFF2-40B4-BE49-F238E27FC236}">
              <a16:creationId xmlns:a16="http://schemas.microsoft.com/office/drawing/2014/main" id="{AB96B4B0-9683-4770-8B6C-DBCC69E07E2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a:extLst>
            <a:ext uri="{FF2B5EF4-FFF2-40B4-BE49-F238E27FC236}">
              <a16:creationId xmlns:a16="http://schemas.microsoft.com/office/drawing/2014/main" id="{849387CB-5432-4BFD-B806-94A9FD1ADE7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a:extLst>
            <a:ext uri="{FF2B5EF4-FFF2-40B4-BE49-F238E27FC236}">
              <a16:creationId xmlns:a16="http://schemas.microsoft.com/office/drawing/2014/main" id="{DD21A345-3110-4A77-9285-C4821DF6FB9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0" name="テキスト ボックス 809">
          <a:extLst>
            <a:ext uri="{FF2B5EF4-FFF2-40B4-BE49-F238E27FC236}">
              <a16:creationId xmlns:a16="http://schemas.microsoft.com/office/drawing/2014/main" id="{3AC5AFFD-A526-40AA-9E28-0E8D8764C4E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a:extLst>
            <a:ext uri="{FF2B5EF4-FFF2-40B4-BE49-F238E27FC236}">
              <a16:creationId xmlns:a16="http://schemas.microsoft.com/office/drawing/2014/main" id="{6EF9A443-88F9-4CEE-9A87-121EBF2424D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2" name="テキスト ボックス 811">
          <a:extLst>
            <a:ext uri="{FF2B5EF4-FFF2-40B4-BE49-F238E27FC236}">
              <a16:creationId xmlns:a16="http://schemas.microsoft.com/office/drawing/2014/main" id="{8A0C20BC-EE7D-4595-BB13-0508F44AAC6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CFCBB9B8-9CC4-4899-838A-0F1ABBE261D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05746AD2-D1A3-4558-A5B4-EB9321C9B38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a:extLst>
            <a:ext uri="{FF2B5EF4-FFF2-40B4-BE49-F238E27FC236}">
              <a16:creationId xmlns:a16="http://schemas.microsoft.com/office/drawing/2014/main" id="{3AB18FE6-14A5-4513-969B-A74220932F9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816" name="直線コネクタ 815">
          <a:extLst>
            <a:ext uri="{FF2B5EF4-FFF2-40B4-BE49-F238E27FC236}">
              <a16:creationId xmlns:a16="http://schemas.microsoft.com/office/drawing/2014/main" id="{673A6791-CAC4-4DAB-955F-63C1BCA1196B}"/>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817" name="【庁舎】&#10;一人当たり面積最小値テキスト">
          <a:extLst>
            <a:ext uri="{FF2B5EF4-FFF2-40B4-BE49-F238E27FC236}">
              <a16:creationId xmlns:a16="http://schemas.microsoft.com/office/drawing/2014/main" id="{A66F3A44-F497-4EE8-BD83-59AE7ABE2E76}"/>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818" name="直線コネクタ 817">
          <a:extLst>
            <a:ext uri="{FF2B5EF4-FFF2-40B4-BE49-F238E27FC236}">
              <a16:creationId xmlns:a16="http://schemas.microsoft.com/office/drawing/2014/main" id="{8F1A7A84-164D-4BDF-8E95-EB8D181611EA}"/>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819" name="【庁舎】&#10;一人当たり面積最大値テキスト">
          <a:extLst>
            <a:ext uri="{FF2B5EF4-FFF2-40B4-BE49-F238E27FC236}">
              <a16:creationId xmlns:a16="http://schemas.microsoft.com/office/drawing/2014/main" id="{26C68BEC-1D6C-4BDF-8F33-D960FB789EC7}"/>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820" name="直線コネクタ 819">
          <a:extLst>
            <a:ext uri="{FF2B5EF4-FFF2-40B4-BE49-F238E27FC236}">
              <a16:creationId xmlns:a16="http://schemas.microsoft.com/office/drawing/2014/main" id="{26D09A9B-8AB7-4024-A115-FF26C7A4F22A}"/>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821" name="【庁舎】&#10;一人当たり面積平均値テキスト">
          <a:extLst>
            <a:ext uri="{FF2B5EF4-FFF2-40B4-BE49-F238E27FC236}">
              <a16:creationId xmlns:a16="http://schemas.microsoft.com/office/drawing/2014/main" id="{AD3F6366-7451-4888-AFCD-CE4F212AD8EB}"/>
            </a:ext>
          </a:extLst>
        </xdr:cNvPr>
        <xdr:cNvSpPr txBox="1"/>
      </xdr:nvSpPr>
      <xdr:spPr>
        <a:xfrm>
          <a:off x="22199600" y="1807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822" name="フローチャート: 判断 821">
          <a:extLst>
            <a:ext uri="{FF2B5EF4-FFF2-40B4-BE49-F238E27FC236}">
              <a16:creationId xmlns:a16="http://schemas.microsoft.com/office/drawing/2014/main" id="{39596306-3681-4A5B-A4CF-042DBD500BDF}"/>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823" name="フローチャート: 判断 822">
          <a:extLst>
            <a:ext uri="{FF2B5EF4-FFF2-40B4-BE49-F238E27FC236}">
              <a16:creationId xmlns:a16="http://schemas.microsoft.com/office/drawing/2014/main" id="{B52E11B2-66D7-4779-A977-2AA4E5527816}"/>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824" name="フローチャート: 判断 823">
          <a:extLst>
            <a:ext uri="{FF2B5EF4-FFF2-40B4-BE49-F238E27FC236}">
              <a16:creationId xmlns:a16="http://schemas.microsoft.com/office/drawing/2014/main" id="{F17EC5D0-0292-4681-84B2-95D45501B7FD}"/>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25" name="フローチャート: 判断 824">
          <a:extLst>
            <a:ext uri="{FF2B5EF4-FFF2-40B4-BE49-F238E27FC236}">
              <a16:creationId xmlns:a16="http://schemas.microsoft.com/office/drawing/2014/main" id="{7CCBE361-4367-4FFD-B209-8BF49C2204C1}"/>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826" name="フローチャート: 判断 825">
          <a:extLst>
            <a:ext uri="{FF2B5EF4-FFF2-40B4-BE49-F238E27FC236}">
              <a16:creationId xmlns:a16="http://schemas.microsoft.com/office/drawing/2014/main" id="{4C4144CA-9E56-4092-ADDA-81CA376350B4}"/>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90E66C6-EB09-475B-805C-8E8D2BDBA31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D60BD6D4-0883-4355-87EE-22C8C69B221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369DF091-8E54-4CC7-B450-96539A2A61E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35672831-9835-4905-ACFC-B18D53694AE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F4C43DF9-E4DD-4A0F-AD85-6D06FEEACDD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68072</xdr:rowOff>
    </xdr:from>
    <xdr:to>
      <xdr:col>116</xdr:col>
      <xdr:colOff>114300</xdr:colOff>
      <xdr:row>107</xdr:row>
      <xdr:rowOff>169672</xdr:rowOff>
    </xdr:to>
    <xdr:sp macro="" textlink="">
      <xdr:nvSpPr>
        <xdr:cNvPr id="832" name="楕円 831">
          <a:extLst>
            <a:ext uri="{FF2B5EF4-FFF2-40B4-BE49-F238E27FC236}">
              <a16:creationId xmlns:a16="http://schemas.microsoft.com/office/drawing/2014/main" id="{29168061-E5B0-4A09-9DB3-0782E28BDDE2}"/>
            </a:ext>
          </a:extLst>
        </xdr:cNvPr>
        <xdr:cNvSpPr/>
      </xdr:nvSpPr>
      <xdr:spPr>
        <a:xfrm>
          <a:off x="22110700" y="1841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154449</xdr:rowOff>
    </xdr:from>
    <xdr:ext cx="469744" cy="259045"/>
    <xdr:sp macro="" textlink="">
      <xdr:nvSpPr>
        <xdr:cNvPr id="833" name="【庁舎】&#10;一人当たり面積該当値テキスト">
          <a:extLst>
            <a:ext uri="{FF2B5EF4-FFF2-40B4-BE49-F238E27FC236}">
              <a16:creationId xmlns:a16="http://schemas.microsoft.com/office/drawing/2014/main" id="{8AF47F1D-0640-4149-8E06-CBE2B2639A83}"/>
            </a:ext>
          </a:extLst>
        </xdr:cNvPr>
        <xdr:cNvSpPr txBox="1"/>
      </xdr:nvSpPr>
      <xdr:spPr>
        <a:xfrm>
          <a:off x="22199600" y="1832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71882</xdr:rowOff>
    </xdr:from>
    <xdr:to>
      <xdr:col>112</xdr:col>
      <xdr:colOff>38100</xdr:colOff>
      <xdr:row>108</xdr:row>
      <xdr:rowOff>2032</xdr:rowOff>
    </xdr:to>
    <xdr:sp macro="" textlink="">
      <xdr:nvSpPr>
        <xdr:cNvPr id="834" name="楕円 833">
          <a:extLst>
            <a:ext uri="{FF2B5EF4-FFF2-40B4-BE49-F238E27FC236}">
              <a16:creationId xmlns:a16="http://schemas.microsoft.com/office/drawing/2014/main" id="{A821623B-2B4D-462B-9654-103250D3A1F4}"/>
            </a:ext>
          </a:extLst>
        </xdr:cNvPr>
        <xdr:cNvSpPr/>
      </xdr:nvSpPr>
      <xdr:spPr>
        <a:xfrm>
          <a:off x="21272500" y="1841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118872</xdr:rowOff>
    </xdr:from>
    <xdr:to>
      <xdr:col>116</xdr:col>
      <xdr:colOff>63500</xdr:colOff>
      <xdr:row>107</xdr:row>
      <xdr:rowOff>122682</xdr:rowOff>
    </xdr:to>
    <xdr:cxnSp macro="">
      <xdr:nvCxnSpPr>
        <xdr:cNvPr id="835" name="直線コネクタ 834">
          <a:extLst>
            <a:ext uri="{FF2B5EF4-FFF2-40B4-BE49-F238E27FC236}">
              <a16:creationId xmlns:a16="http://schemas.microsoft.com/office/drawing/2014/main" id="{8269EF08-6CFE-4876-96AA-5D44D78CDA77}"/>
            </a:ext>
          </a:extLst>
        </xdr:cNvPr>
        <xdr:cNvCxnSpPr/>
      </xdr:nvCxnSpPr>
      <xdr:spPr>
        <a:xfrm flipV="1">
          <a:off x="21323300" y="18464022"/>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75692</xdr:rowOff>
    </xdr:from>
    <xdr:to>
      <xdr:col>107</xdr:col>
      <xdr:colOff>101600</xdr:colOff>
      <xdr:row>108</xdr:row>
      <xdr:rowOff>5842</xdr:rowOff>
    </xdr:to>
    <xdr:sp macro="" textlink="">
      <xdr:nvSpPr>
        <xdr:cNvPr id="836" name="楕円 835">
          <a:extLst>
            <a:ext uri="{FF2B5EF4-FFF2-40B4-BE49-F238E27FC236}">
              <a16:creationId xmlns:a16="http://schemas.microsoft.com/office/drawing/2014/main" id="{B461DD91-66C0-45E4-A7C1-72DEB60E921D}"/>
            </a:ext>
          </a:extLst>
        </xdr:cNvPr>
        <xdr:cNvSpPr/>
      </xdr:nvSpPr>
      <xdr:spPr>
        <a:xfrm>
          <a:off x="20383500" y="184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122682</xdr:rowOff>
    </xdr:from>
    <xdr:to>
      <xdr:col>111</xdr:col>
      <xdr:colOff>177800</xdr:colOff>
      <xdr:row>107</xdr:row>
      <xdr:rowOff>126492</xdr:rowOff>
    </xdr:to>
    <xdr:cxnSp macro="">
      <xdr:nvCxnSpPr>
        <xdr:cNvPr id="837" name="直線コネクタ 836">
          <a:extLst>
            <a:ext uri="{FF2B5EF4-FFF2-40B4-BE49-F238E27FC236}">
              <a16:creationId xmlns:a16="http://schemas.microsoft.com/office/drawing/2014/main" id="{75AC017C-7DA8-466E-A4A6-FB836FCE6F06}"/>
            </a:ext>
          </a:extLst>
        </xdr:cNvPr>
        <xdr:cNvCxnSpPr/>
      </xdr:nvCxnSpPr>
      <xdr:spPr>
        <a:xfrm flipV="1">
          <a:off x="20434300" y="1846783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79883</xdr:rowOff>
    </xdr:from>
    <xdr:to>
      <xdr:col>102</xdr:col>
      <xdr:colOff>165100</xdr:colOff>
      <xdr:row>108</xdr:row>
      <xdr:rowOff>10033</xdr:rowOff>
    </xdr:to>
    <xdr:sp macro="" textlink="">
      <xdr:nvSpPr>
        <xdr:cNvPr id="838" name="楕円 837">
          <a:extLst>
            <a:ext uri="{FF2B5EF4-FFF2-40B4-BE49-F238E27FC236}">
              <a16:creationId xmlns:a16="http://schemas.microsoft.com/office/drawing/2014/main" id="{259979E8-ED93-4584-9B3B-E73DAE97512B}"/>
            </a:ext>
          </a:extLst>
        </xdr:cNvPr>
        <xdr:cNvSpPr/>
      </xdr:nvSpPr>
      <xdr:spPr>
        <a:xfrm>
          <a:off x="19494500" y="1842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126492</xdr:rowOff>
    </xdr:from>
    <xdr:to>
      <xdr:col>107</xdr:col>
      <xdr:colOff>50800</xdr:colOff>
      <xdr:row>107</xdr:row>
      <xdr:rowOff>130683</xdr:rowOff>
    </xdr:to>
    <xdr:cxnSp macro="">
      <xdr:nvCxnSpPr>
        <xdr:cNvPr id="839" name="直線コネクタ 838">
          <a:extLst>
            <a:ext uri="{FF2B5EF4-FFF2-40B4-BE49-F238E27FC236}">
              <a16:creationId xmlns:a16="http://schemas.microsoft.com/office/drawing/2014/main" id="{473BE578-90B0-42CC-B120-DC540C5FD3F7}"/>
            </a:ext>
          </a:extLst>
        </xdr:cNvPr>
        <xdr:cNvCxnSpPr/>
      </xdr:nvCxnSpPr>
      <xdr:spPr>
        <a:xfrm flipV="1">
          <a:off x="19545300" y="1847164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83693</xdr:rowOff>
    </xdr:from>
    <xdr:to>
      <xdr:col>98</xdr:col>
      <xdr:colOff>38100</xdr:colOff>
      <xdr:row>108</xdr:row>
      <xdr:rowOff>13843</xdr:rowOff>
    </xdr:to>
    <xdr:sp macro="" textlink="">
      <xdr:nvSpPr>
        <xdr:cNvPr id="840" name="楕円 839">
          <a:extLst>
            <a:ext uri="{FF2B5EF4-FFF2-40B4-BE49-F238E27FC236}">
              <a16:creationId xmlns:a16="http://schemas.microsoft.com/office/drawing/2014/main" id="{C68896CA-D61F-4AF2-8272-970FF68F24E6}"/>
            </a:ext>
          </a:extLst>
        </xdr:cNvPr>
        <xdr:cNvSpPr/>
      </xdr:nvSpPr>
      <xdr:spPr>
        <a:xfrm>
          <a:off x="18605500" y="1842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130683</xdr:rowOff>
    </xdr:from>
    <xdr:to>
      <xdr:col>102</xdr:col>
      <xdr:colOff>114300</xdr:colOff>
      <xdr:row>107</xdr:row>
      <xdr:rowOff>134493</xdr:rowOff>
    </xdr:to>
    <xdr:cxnSp macro="">
      <xdr:nvCxnSpPr>
        <xdr:cNvPr id="841" name="直線コネクタ 840">
          <a:extLst>
            <a:ext uri="{FF2B5EF4-FFF2-40B4-BE49-F238E27FC236}">
              <a16:creationId xmlns:a16="http://schemas.microsoft.com/office/drawing/2014/main" id="{84308BF0-77E8-4DF3-BB20-C031305A3CAB}"/>
            </a:ext>
          </a:extLst>
        </xdr:cNvPr>
        <xdr:cNvCxnSpPr/>
      </xdr:nvCxnSpPr>
      <xdr:spPr>
        <a:xfrm flipV="1">
          <a:off x="18656300" y="18475833"/>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842" name="n_1aveValue【庁舎】&#10;一人当たり面積">
          <a:extLst>
            <a:ext uri="{FF2B5EF4-FFF2-40B4-BE49-F238E27FC236}">
              <a16:creationId xmlns:a16="http://schemas.microsoft.com/office/drawing/2014/main" id="{F4DCE268-B3AD-46EA-9406-4DF53177DB1E}"/>
            </a:ext>
          </a:extLst>
        </xdr:cNvPr>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843" name="n_2aveValue【庁舎】&#10;一人当たり面積">
          <a:extLst>
            <a:ext uri="{FF2B5EF4-FFF2-40B4-BE49-F238E27FC236}">
              <a16:creationId xmlns:a16="http://schemas.microsoft.com/office/drawing/2014/main" id="{10809BCC-B892-4D5A-8248-C86F33914837}"/>
            </a:ext>
          </a:extLst>
        </xdr:cNvPr>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844" name="n_3aveValue【庁舎】&#10;一人当たり面積">
          <a:extLst>
            <a:ext uri="{FF2B5EF4-FFF2-40B4-BE49-F238E27FC236}">
              <a16:creationId xmlns:a16="http://schemas.microsoft.com/office/drawing/2014/main" id="{00C1B018-4456-41FD-BEB3-0032FB848DFB}"/>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845" name="n_4aveValue【庁舎】&#10;一人当たり面積">
          <a:extLst>
            <a:ext uri="{FF2B5EF4-FFF2-40B4-BE49-F238E27FC236}">
              <a16:creationId xmlns:a16="http://schemas.microsoft.com/office/drawing/2014/main" id="{974F9B76-7E15-4AEB-9B96-51CBD4A5C90B}"/>
            </a:ext>
          </a:extLst>
        </xdr:cNvPr>
        <xdr:cNvSpPr txBox="1"/>
      </xdr:nvSpPr>
      <xdr:spPr>
        <a:xfrm>
          <a:off x="18421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164609</xdr:rowOff>
    </xdr:from>
    <xdr:ext cx="469744" cy="259045"/>
    <xdr:sp macro="" textlink="">
      <xdr:nvSpPr>
        <xdr:cNvPr id="846" name="n_1mainValue【庁舎】&#10;一人当たり面積">
          <a:extLst>
            <a:ext uri="{FF2B5EF4-FFF2-40B4-BE49-F238E27FC236}">
              <a16:creationId xmlns:a16="http://schemas.microsoft.com/office/drawing/2014/main" id="{84CBD3AD-6DC2-4CC3-9310-DF8153A1893E}"/>
            </a:ext>
          </a:extLst>
        </xdr:cNvPr>
        <xdr:cNvSpPr txBox="1"/>
      </xdr:nvSpPr>
      <xdr:spPr>
        <a:xfrm>
          <a:off x="21075727" y="1850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168419</xdr:rowOff>
    </xdr:from>
    <xdr:ext cx="469744" cy="259045"/>
    <xdr:sp macro="" textlink="">
      <xdr:nvSpPr>
        <xdr:cNvPr id="847" name="n_2mainValue【庁舎】&#10;一人当たり面積">
          <a:extLst>
            <a:ext uri="{FF2B5EF4-FFF2-40B4-BE49-F238E27FC236}">
              <a16:creationId xmlns:a16="http://schemas.microsoft.com/office/drawing/2014/main" id="{119B8D9C-3AC8-4242-9F40-AD29B65643C9}"/>
            </a:ext>
          </a:extLst>
        </xdr:cNvPr>
        <xdr:cNvSpPr txBox="1"/>
      </xdr:nvSpPr>
      <xdr:spPr>
        <a:xfrm>
          <a:off x="20199427" y="185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1160</xdr:rowOff>
    </xdr:from>
    <xdr:ext cx="469744" cy="259045"/>
    <xdr:sp macro="" textlink="">
      <xdr:nvSpPr>
        <xdr:cNvPr id="848" name="n_3mainValue【庁舎】&#10;一人当たり面積">
          <a:extLst>
            <a:ext uri="{FF2B5EF4-FFF2-40B4-BE49-F238E27FC236}">
              <a16:creationId xmlns:a16="http://schemas.microsoft.com/office/drawing/2014/main" id="{71DA006C-82E6-45A0-8B72-D73363971EDF}"/>
            </a:ext>
          </a:extLst>
        </xdr:cNvPr>
        <xdr:cNvSpPr txBox="1"/>
      </xdr:nvSpPr>
      <xdr:spPr>
        <a:xfrm>
          <a:off x="19310427" y="18517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4970</xdr:rowOff>
    </xdr:from>
    <xdr:ext cx="469744" cy="259045"/>
    <xdr:sp macro="" textlink="">
      <xdr:nvSpPr>
        <xdr:cNvPr id="849" name="n_4mainValue【庁舎】&#10;一人当たり面積">
          <a:extLst>
            <a:ext uri="{FF2B5EF4-FFF2-40B4-BE49-F238E27FC236}">
              <a16:creationId xmlns:a16="http://schemas.microsoft.com/office/drawing/2014/main" id="{0383CB36-E738-4EB0-BF9A-16814850164D}"/>
            </a:ext>
          </a:extLst>
        </xdr:cNvPr>
        <xdr:cNvSpPr txBox="1"/>
      </xdr:nvSpPr>
      <xdr:spPr>
        <a:xfrm>
          <a:off x="18421427" y="1852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9EF722CD-CB12-459B-8E6D-FD05611320E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6A21A49B-5B9D-4EBF-B324-B1776D805FE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55DFE5AE-4C44-4FCC-8C3B-0E50850CAFC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市民会館を除いた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施設において有形固定資産減価償却率は類似団体平均を上回って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は対象施設を廃止したため、数値がなくなった。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消防施設については、消防団の組織の合併により車両を保管しない消防車庫の改修を行っていないため全体の有形固定資産減価償却率が高くなっている。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そのほかの施設についてはいずれも１施設であり、経過年数に応じて有形固定資産減価償却率が今後も高くなっていく見通しである。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また、庁舎については防災拠点施設ともなることから、令和２年度に策定した長寿命化計画に基づき必要な改修を実施しており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予防保全型維持管理に努めている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1,914
1,901
61.95
4,587,125
4,201,425
207,520
1,954,297
4,043,680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近年は同水準で推移している。人口の減少、全国平均を上回る高齢化率（</a:t>
          </a:r>
          <a:r>
            <a:rPr kumimoji="1" lang="en-US" altLang="ja-JP" sz="1100">
              <a:solidFill>
                <a:schemeClr val="dk1"/>
              </a:solidFill>
              <a:effectLst/>
              <a:latin typeface="+mn-lt"/>
              <a:ea typeface="+mn-ea"/>
              <a:cs typeface="+mn-cs"/>
            </a:rPr>
            <a:t>R5</a:t>
          </a:r>
          <a:r>
            <a:rPr kumimoji="1" lang="ja-JP" altLang="ja-JP" sz="1100">
              <a:solidFill>
                <a:sysClr val="windowText" lastClr="000000"/>
              </a:solidFill>
              <a:effectLst/>
              <a:latin typeface="+mn-lt"/>
              <a:ea typeface="+mn-ea"/>
              <a:cs typeface="+mn-cs"/>
            </a:rPr>
            <a:t>年度末</a:t>
          </a:r>
          <a:r>
            <a:rPr kumimoji="1" lang="en-US" altLang="ja-JP" sz="1100">
              <a:solidFill>
                <a:sysClr val="windowText" lastClr="000000"/>
              </a:solidFill>
              <a:effectLst/>
              <a:latin typeface="+mn-lt"/>
              <a:ea typeface="+mn-ea"/>
              <a:cs typeface="+mn-cs"/>
            </a:rPr>
            <a:t>47.72</a:t>
          </a:r>
          <a:r>
            <a:rPr kumimoji="1" lang="ja-JP" altLang="ja-JP"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）、基幹産業である第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次産業の低迷、町内に中心となる大型事業所が少ないことにより、構造的にも財政基盤が弱く、類似団体平均を</a:t>
          </a:r>
          <a:r>
            <a:rPr kumimoji="1" lang="en-US" altLang="ja-JP" sz="1100">
              <a:solidFill>
                <a:schemeClr val="dk1"/>
              </a:solidFill>
              <a:effectLst/>
              <a:latin typeface="+mn-lt"/>
              <a:ea typeface="+mn-ea"/>
              <a:cs typeface="+mn-cs"/>
            </a:rPr>
            <a:t>0.08</a:t>
          </a:r>
          <a:r>
            <a:rPr kumimoji="1" lang="ja-JP" altLang="ja-JP" sz="1100">
              <a:solidFill>
                <a:schemeClr val="dk1"/>
              </a:solidFill>
              <a:effectLst/>
              <a:latin typeface="+mn-lt"/>
              <a:ea typeface="+mn-ea"/>
              <a:cs typeface="+mn-cs"/>
            </a:rPr>
            <a:t>ポイント下回っている。今後も低い水準のまま推移する見込みである。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24342</xdr:rowOff>
    </xdr:from>
    <xdr:to>
      <xdr:col>19</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681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24342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144992</xdr:rowOff>
    </xdr:from>
    <xdr:to>
      <xdr:col>15</xdr:col>
      <xdr:colOff>133350</xdr:colOff>
      <xdr:row>44</xdr:row>
      <xdr:rowOff>75142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59919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令和元</a:t>
          </a:r>
          <a:r>
            <a:rPr kumimoji="1" lang="ja-JP" altLang="ja-JP" sz="1100">
              <a:solidFill>
                <a:schemeClr val="dk1"/>
              </a:solidFill>
              <a:effectLst/>
              <a:latin typeface="+mn-lt"/>
              <a:ea typeface="+mn-ea"/>
              <a:cs typeface="+mn-cs"/>
            </a:rPr>
            <a:t>年度以降、普通交付税が増加したことにより</a:t>
          </a:r>
          <a:r>
            <a:rPr kumimoji="1" lang="ja-JP" altLang="en-US" sz="1100">
              <a:solidFill>
                <a:schemeClr val="dk1"/>
              </a:solidFill>
              <a:effectLst/>
              <a:latin typeface="+mn-lt"/>
              <a:ea typeface="+mn-ea"/>
              <a:cs typeface="+mn-cs"/>
            </a:rPr>
            <a:t>減少傾向にあったが、防災行政無線の整備及び宮津与謝環境組合による施設整備等の起債償還の開始により、</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財政力が</a:t>
          </a:r>
          <a:r>
            <a:rPr kumimoji="1" lang="en-US" altLang="ja-JP" sz="1100">
              <a:solidFill>
                <a:schemeClr val="dk1"/>
              </a:solidFill>
              <a:effectLst/>
              <a:latin typeface="+mn-lt"/>
              <a:ea typeface="+mn-ea"/>
              <a:cs typeface="+mn-cs"/>
            </a:rPr>
            <a:t>0.10</a:t>
          </a:r>
          <a:r>
            <a:rPr kumimoji="1" lang="ja-JP" altLang="ja-JP" sz="1100">
              <a:solidFill>
                <a:schemeClr val="dk1"/>
              </a:solidFill>
              <a:effectLst/>
              <a:latin typeface="+mn-lt"/>
              <a:ea typeface="+mn-ea"/>
              <a:cs typeface="+mn-cs"/>
            </a:rPr>
            <a:t>と低く、地方交付税に依存した財政運営となることから、交付税の動向にも注意しつつ、更なる歳入確保と事務事業見直し等による歳出削減に努め効率的かつ効果的な行政運営を行う。</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62019</xdr:rowOff>
    </xdr:from>
    <xdr:to>
      <xdr:col>23</xdr:col>
      <xdr:colOff>133350</xdr:colOff>
      <xdr:row>64</xdr:row>
      <xdr:rowOff>79587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63369"/>
          <a:ext cx="838200" cy="18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29845</xdr:rowOff>
    </xdr:from>
    <xdr:to>
      <xdr:col>19</xdr:col>
      <xdr:colOff>133350</xdr:colOff>
      <xdr:row>63</xdr:row>
      <xdr:rowOff>62019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31195"/>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29845</xdr:rowOff>
    </xdr:from>
    <xdr:to>
      <xdr:col>15</xdr:col>
      <xdr:colOff>82550</xdr:colOff>
      <xdr:row>65</xdr:row>
      <xdr:rowOff>36830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831195"/>
          <a:ext cx="889000" cy="34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36830</xdr:rowOff>
    </xdr:from>
    <xdr:to>
      <xdr:col>11</xdr:col>
      <xdr:colOff>31750</xdr:colOff>
      <xdr:row>66</xdr:row>
      <xdr:rowOff>94615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81080"/>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28787</xdr:rowOff>
    </xdr:from>
    <xdr:to>
      <xdr:col>23</xdr:col>
      <xdr:colOff>184150</xdr:colOff>
      <xdr:row>64</xdr:row>
      <xdr:rowOff>130387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864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7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11219</xdr:rowOff>
    </xdr:from>
    <xdr:to>
      <xdr:col>19</xdr:col>
      <xdr:colOff>184150</xdr:colOff>
      <xdr:row>63</xdr:row>
      <xdr:rowOff>112819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122996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81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150495</xdr:rowOff>
    </xdr:from>
    <xdr:to>
      <xdr:col>15</xdr:col>
      <xdr:colOff>133350</xdr:colOff>
      <xdr:row>63</xdr:row>
      <xdr:rowOff>80645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65422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157480</xdr:rowOff>
    </xdr:from>
    <xdr:to>
      <xdr:col>11</xdr:col>
      <xdr:colOff>82550</xdr:colOff>
      <xdr:row>65</xdr:row>
      <xdr:rowOff>87630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72407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43815</xdr:rowOff>
    </xdr:from>
    <xdr:to>
      <xdr:col>7</xdr:col>
      <xdr:colOff>31750</xdr:colOff>
      <xdr:row>66</xdr:row>
      <xdr:rowOff>145415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130192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4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[573,482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小さな町ほど人口当たり人件費・物件費が高くなる。令和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年度からの会計年度任用職員制度の導入により人件費の増が増加の大きな要因となっている。民間でも実施可能な事務事業については、民間委託し、さらなるコスト削減を図る。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10071</xdr:rowOff>
    </xdr:from>
    <xdr:to>
      <xdr:col>23</xdr:col>
      <xdr:colOff>133350</xdr:colOff>
      <xdr:row>83</xdr:row>
      <xdr:rowOff>31587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40421"/>
          <a:ext cx="838200" cy="2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156607</xdr:rowOff>
    </xdr:from>
    <xdr:to>
      <xdr:col>19</xdr:col>
      <xdr:colOff>133350</xdr:colOff>
      <xdr:row>83</xdr:row>
      <xdr:rowOff>10071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15507"/>
          <a:ext cx="889000" cy="2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140460</xdr:rowOff>
    </xdr:from>
    <xdr:to>
      <xdr:col>15</xdr:col>
      <xdr:colOff>82550</xdr:colOff>
      <xdr:row>82</xdr:row>
      <xdr:rowOff>156607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99360"/>
          <a:ext cx="889000" cy="1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101611</xdr:rowOff>
    </xdr:from>
    <xdr:to>
      <xdr:col>11</xdr:col>
      <xdr:colOff>31750</xdr:colOff>
      <xdr:row>82</xdr:row>
      <xdr:rowOff>140460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60511"/>
          <a:ext cx="889000" cy="3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152237</xdr:rowOff>
    </xdr:from>
    <xdr:to>
      <xdr:col>23</xdr:col>
      <xdr:colOff>184150</xdr:colOff>
      <xdr:row>83</xdr:row>
      <xdr:rowOff>82387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1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124314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83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130721</xdr:rowOff>
    </xdr:from>
    <xdr:to>
      <xdr:col>19</xdr:col>
      <xdr:colOff>184150</xdr:colOff>
      <xdr:row>83</xdr:row>
      <xdr:rowOff>60871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8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45648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75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105807</xdr:rowOff>
    </xdr:from>
    <xdr:to>
      <xdr:col>15</xdr:col>
      <xdr:colOff>133350</xdr:colOff>
      <xdr:row>83</xdr:row>
      <xdr:rowOff>35957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6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20734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51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89660</xdr:rowOff>
    </xdr:from>
    <xdr:to>
      <xdr:col>11</xdr:col>
      <xdr:colOff>82550</xdr:colOff>
      <xdr:row>83</xdr:row>
      <xdr:rowOff>19810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4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4587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50811</xdr:rowOff>
    </xdr:from>
    <xdr:to>
      <xdr:col>7</xdr:col>
      <xdr:colOff>31750</xdr:colOff>
      <xdr:row>82</xdr:row>
      <xdr:rowOff>152411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0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137188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9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類似団体平均と比べて</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結果となった。</a:t>
          </a:r>
          <a:endParaRPr lang="ja-JP" altLang="ja-JP" sz="1400">
            <a:effectLst/>
          </a:endParaRPr>
        </a:p>
        <a:p>
          <a:r>
            <a:rPr kumimoji="1" lang="ja-JP" altLang="ja-JP" sz="1100">
              <a:solidFill>
                <a:schemeClr val="dk1"/>
              </a:solidFill>
              <a:effectLst/>
              <a:latin typeface="+mn-lt"/>
              <a:ea typeface="+mn-ea"/>
              <a:cs typeface="+mn-cs"/>
            </a:rPr>
            <a:t>　人件費及び物件費の割合が多く、内部管理経費の削減のため、事務の簡素化、効率化を図る必要がある。</a:t>
          </a:r>
          <a:endParaRPr lang="ja-JP" altLang="ja-JP" sz="1400">
            <a:effectLst/>
          </a:endParaRPr>
        </a:p>
        <a:p>
          <a:r>
            <a:rPr kumimoji="1" lang="ja-JP" altLang="ja-JP" sz="1100">
              <a:solidFill>
                <a:schemeClr val="dk1"/>
              </a:solidFill>
              <a:effectLst/>
              <a:latin typeface="+mn-lt"/>
              <a:ea typeface="+mn-ea"/>
              <a:cs typeface="+mn-cs"/>
            </a:rPr>
            <a:t>　自主財源比率の低い本町にとって経常数値としては経費の上昇は、財政状況の硬直化</a:t>
          </a:r>
          <a:r>
            <a:rPr kumimoji="1" lang="ja-JP" altLang="en-US" sz="1100">
              <a:solidFill>
                <a:schemeClr val="dk1"/>
              </a:solidFill>
              <a:effectLst/>
              <a:latin typeface="+mn-lt"/>
              <a:ea typeface="+mn-ea"/>
              <a:cs typeface="+mn-cs"/>
            </a:rPr>
            <a:t>も意味するので</a:t>
          </a:r>
          <a:r>
            <a:rPr kumimoji="1" lang="ja-JP" altLang="ja-JP" sz="1100">
              <a:solidFill>
                <a:schemeClr val="dk1"/>
              </a:solidFill>
              <a:effectLst/>
              <a:latin typeface="+mn-lt"/>
              <a:ea typeface="+mn-ea"/>
              <a:cs typeface="+mn-cs"/>
            </a:rPr>
            <a:t>更なる事務事業見直しを図る必要がある。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68898</xdr:rowOff>
    </xdr:from>
    <xdr:to>
      <xdr:col>81</xdr:col>
      <xdr:colOff>44450</xdr:colOff>
      <xdr:row>87</xdr:row>
      <xdr:rowOff>141288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985048"/>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141288</xdr:rowOff>
    </xdr:from>
    <xdr:to>
      <xdr:col>77</xdr:col>
      <xdr:colOff>44450</xdr:colOff>
      <xdr:row>88</xdr:row>
      <xdr:rowOff>12064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057438"/>
          <a:ext cx="889000" cy="4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99061</xdr:rowOff>
    </xdr:from>
    <xdr:to>
      <xdr:col>72</xdr:col>
      <xdr:colOff>203200</xdr:colOff>
      <xdr:row>88</xdr:row>
      <xdr:rowOff>12064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015211"/>
          <a:ext cx="889000" cy="8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99061</xdr:rowOff>
    </xdr:from>
    <xdr:to>
      <xdr:col>68</xdr:col>
      <xdr:colOff>152400</xdr:colOff>
      <xdr:row>87</xdr:row>
      <xdr:rowOff>135255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0152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18098</xdr:rowOff>
    </xdr:from>
    <xdr:to>
      <xdr:col>81</xdr:col>
      <xdr:colOff>95250</xdr:colOff>
      <xdr:row>87</xdr:row>
      <xdr:rowOff>119698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161625</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0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90488</xdr:rowOff>
    </xdr:from>
    <xdr:to>
      <xdr:col>77</xdr:col>
      <xdr:colOff>95250</xdr:colOff>
      <xdr:row>88</xdr:row>
      <xdr:rowOff>20638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5415</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9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132714</xdr:rowOff>
    </xdr:from>
    <xdr:to>
      <xdr:col>73</xdr:col>
      <xdr:colOff>44450</xdr:colOff>
      <xdr:row>88</xdr:row>
      <xdr:rowOff>62864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04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47641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13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48261</xdr:rowOff>
    </xdr:from>
    <xdr:to>
      <xdr:col>68</xdr:col>
      <xdr:colOff>203200</xdr:colOff>
      <xdr:row>87</xdr:row>
      <xdr:rowOff>149861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134638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84455</xdr:rowOff>
    </xdr:from>
    <xdr:to>
      <xdr:col>64</xdr:col>
      <xdr:colOff>152400</xdr:colOff>
      <xdr:row>88</xdr:row>
      <xdr:rowOff>14605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0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170832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8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どの自治体でも基本的な行政事務は同じで一定の人数が必要であるため、小さな町ほど人口当たり職員数は高くなる。町の面積が広大で施策の展開に対する職員</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人当たりの事業量が多く、令和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年度は類似団体平均を約</a:t>
          </a:r>
          <a:r>
            <a:rPr kumimoji="1" lang="en-US" altLang="ja-JP" sz="1100">
              <a:solidFill>
                <a:schemeClr val="dk1"/>
              </a:solidFill>
              <a:effectLst/>
              <a:latin typeface="+mn-lt"/>
              <a:ea typeface="+mn-ea"/>
              <a:cs typeface="+mn-cs"/>
            </a:rPr>
            <a:t>8.7</a:t>
          </a:r>
          <a:r>
            <a:rPr kumimoji="1" lang="ja-JP" altLang="ja-JP" sz="1100">
              <a:solidFill>
                <a:schemeClr val="dk1"/>
              </a:solidFill>
              <a:effectLst/>
              <a:latin typeface="+mn-lt"/>
              <a:ea typeface="+mn-ea"/>
              <a:cs typeface="+mn-cs"/>
            </a:rPr>
            <a:t>人上回っている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今後は職員の年齢構成にも留意しつつ、より適切な定員管理に努める。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119380</xdr:rowOff>
    </xdr:from>
    <xdr:to>
      <xdr:col>81</xdr:col>
      <xdr:colOff>44450</xdr:colOff>
      <xdr:row>61</xdr:row>
      <xdr:rowOff>122999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77830"/>
          <a:ext cx="8382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70215</xdr:rowOff>
    </xdr:from>
    <xdr:to>
      <xdr:col>77</xdr:col>
      <xdr:colOff>44450</xdr:colOff>
      <xdr:row>61</xdr:row>
      <xdr:rowOff>119380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28665"/>
          <a:ext cx="889000" cy="4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50911</xdr:rowOff>
    </xdr:from>
    <xdr:to>
      <xdr:col>72</xdr:col>
      <xdr:colOff>203200</xdr:colOff>
      <xdr:row>61</xdr:row>
      <xdr:rowOff>70215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09361"/>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46387</xdr:rowOff>
    </xdr:from>
    <xdr:to>
      <xdr:col>68</xdr:col>
      <xdr:colOff>152400</xdr:colOff>
      <xdr:row>61</xdr:row>
      <xdr:rowOff>50911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504837"/>
          <a:ext cx="889000" cy="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72199</xdr:rowOff>
    </xdr:from>
    <xdr:to>
      <xdr:col>81</xdr:col>
      <xdr:colOff>95250</xdr:colOff>
      <xdr:row>62</xdr:row>
      <xdr:rowOff>2349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3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44276</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0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68580</xdr:rowOff>
    </xdr:from>
    <xdr:to>
      <xdr:col>77</xdr:col>
      <xdr:colOff>95250</xdr:colOff>
      <xdr:row>61</xdr:row>
      <xdr:rowOff>170180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19415</xdr:rowOff>
    </xdr:from>
    <xdr:to>
      <xdr:col>73</xdr:col>
      <xdr:colOff>44450</xdr:colOff>
      <xdr:row>61</xdr:row>
      <xdr:rowOff>121015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7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105792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564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111</xdr:rowOff>
    </xdr:from>
    <xdr:to>
      <xdr:col>68</xdr:col>
      <xdr:colOff>203200</xdr:colOff>
      <xdr:row>61</xdr:row>
      <xdr:rowOff>101711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5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86488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54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167037</xdr:rowOff>
    </xdr:from>
    <xdr:to>
      <xdr:col>64</xdr:col>
      <xdr:colOff>152400</xdr:colOff>
      <xdr:row>61</xdr:row>
      <xdr:rowOff>97187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5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81964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54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年度は前年度から</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ポイント増となり類似団体の平均を上回る結果となった。</a:t>
          </a:r>
          <a:endParaRPr lang="ja-JP" altLang="ja-JP" sz="1400">
            <a:effectLst/>
          </a:endParaRPr>
        </a:p>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年度以降中学校改築事業、観光施設整備事業などの普通建設事業に対し、起債を多く発行したことから</a:t>
          </a:r>
          <a:r>
            <a:rPr kumimoji="1" lang="ja-JP" altLang="en-US" sz="1100">
              <a:solidFill>
                <a:sysClr val="windowText" lastClr="000000"/>
              </a:solidFill>
              <a:effectLst/>
              <a:latin typeface="+mn-lt"/>
              <a:ea typeface="+mn-ea"/>
              <a:cs typeface="+mn-cs"/>
            </a:rPr>
            <a:t>増加傾向にあったが、令和</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年以降据置期間を</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年から</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年へ変更したことから、元金償還額の増加により</a:t>
          </a:r>
          <a:r>
            <a:rPr kumimoji="1" lang="ja-JP" altLang="ja-JP" sz="1100">
              <a:solidFill>
                <a:sysClr val="windowText" lastClr="000000"/>
              </a:solidFill>
              <a:effectLst/>
              <a:latin typeface="+mn-lt"/>
              <a:ea typeface="+mn-ea"/>
              <a:cs typeface="+mn-cs"/>
            </a:rPr>
            <a:t>公債費が増加し</a:t>
          </a:r>
          <a:r>
            <a:rPr kumimoji="1" lang="ja-JP" altLang="en-US" sz="1100">
              <a:solidFill>
                <a:sysClr val="windowText" lastClr="000000"/>
              </a:solidFill>
              <a:effectLst/>
              <a:latin typeface="+mn-lt"/>
              <a:ea typeface="+mn-ea"/>
              <a:cs typeface="+mn-cs"/>
            </a:rPr>
            <a:t>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今後も早期健全化基準には達しないまでも公債費の上昇が見込まれるため、普通建設事業等の抑制に努める必要がある。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49530</xdr:rowOff>
    </xdr:from>
    <xdr:to>
      <xdr:col>81</xdr:col>
      <xdr:colOff>44450</xdr:colOff>
      <xdr:row>42</xdr:row>
      <xdr:rowOff>113877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25043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41487</xdr:rowOff>
    </xdr:from>
    <xdr:to>
      <xdr:col>77</xdr:col>
      <xdr:colOff>44450</xdr:colOff>
      <xdr:row>42</xdr:row>
      <xdr:rowOff>49530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2423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156633</xdr:rowOff>
    </xdr:from>
    <xdr:to>
      <xdr:col>72</xdr:col>
      <xdr:colOff>203200</xdr:colOff>
      <xdr:row>42</xdr:row>
      <xdr:rowOff>41487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18608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156633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1056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63077</xdr:rowOff>
    </xdr:from>
    <xdr:to>
      <xdr:col>81</xdr:col>
      <xdr:colOff>95250</xdr:colOff>
      <xdr:row>42</xdr:row>
      <xdr:rowOff>164677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35154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23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170180</xdr:rowOff>
    </xdr:from>
    <xdr:to>
      <xdr:col>77</xdr:col>
      <xdr:colOff>95250</xdr:colOff>
      <xdr:row>42</xdr:row>
      <xdr:rowOff>100330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85107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8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162137</xdr:rowOff>
    </xdr:from>
    <xdr:to>
      <xdr:col>73</xdr:col>
      <xdr:colOff>44450</xdr:colOff>
      <xdr:row>42</xdr:row>
      <xdr:rowOff>92287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77064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105833</xdr:rowOff>
    </xdr:from>
    <xdr:to>
      <xdr:col>68</xdr:col>
      <xdr:colOff>203200</xdr:colOff>
      <xdr:row>42</xdr:row>
      <xdr:rowOff>35983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指標を取り始め、数値も減少し表れなくなった。基準財政需要額算入見込額を適正に見込んだ借入や、計画的な繰上償還の実施により、良好な財政運営が図られる数値を得られた。また、地方債の償還に必要な充当可能基金を確保できて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1,914
1,901
61.95
4,587,125
4,201,425
207,520
1,954,297
4,043,680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年度は会計年度任用職員制度の導入により</a:t>
          </a:r>
          <a:r>
            <a:rPr kumimoji="1" lang="en-US" altLang="ja-JP" sz="1100">
              <a:solidFill>
                <a:sysClr val="windowText" lastClr="000000"/>
              </a:solidFill>
              <a:effectLst/>
              <a:latin typeface="+mn-lt"/>
              <a:ea typeface="+mn-ea"/>
              <a:cs typeface="+mn-cs"/>
            </a:rPr>
            <a:t>4.1%</a:t>
          </a:r>
          <a:r>
            <a:rPr kumimoji="1" lang="ja-JP" altLang="ja-JP" sz="1100">
              <a:solidFill>
                <a:sysClr val="windowText" lastClr="000000"/>
              </a:solidFill>
              <a:effectLst/>
              <a:latin typeface="+mn-lt"/>
              <a:ea typeface="+mn-ea"/>
              <a:cs typeface="+mn-cs"/>
            </a:rPr>
            <a:t>増加した。</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昨年度から</a:t>
          </a:r>
          <a:r>
            <a:rPr kumimoji="1" lang="en-US" altLang="ja-JP" sz="1100">
              <a:solidFill>
                <a:sysClr val="windowText" lastClr="000000"/>
              </a:solidFill>
              <a:effectLst/>
              <a:latin typeface="+mn-lt"/>
              <a:ea typeface="+mn-ea"/>
              <a:cs typeface="+mn-cs"/>
            </a:rPr>
            <a:t>0.9%</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しているが、実質の数値としては同程度で推移している。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108712</xdr:rowOff>
    </xdr:from>
    <xdr:to>
      <xdr:col>24</xdr:col>
      <xdr:colOff>25400</xdr:colOff>
      <xdr:row>38</xdr:row>
      <xdr:rowOff>149860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2381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85852</xdr:rowOff>
    </xdr:from>
    <xdr:to>
      <xdr:col>19</xdr:col>
      <xdr:colOff>187325</xdr:colOff>
      <xdr:row>38</xdr:row>
      <xdr:rowOff>108712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009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85852</xdr:rowOff>
    </xdr:from>
    <xdr:to>
      <xdr:col>15</xdr:col>
      <xdr:colOff>98425</xdr:colOff>
      <xdr:row>39</xdr:row>
      <xdr:rowOff>69850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60095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53848</xdr:rowOff>
    </xdr:from>
    <xdr:to>
      <xdr:col>11</xdr:col>
      <xdr:colOff>9525</xdr:colOff>
      <xdr:row>39</xdr:row>
      <xdr:rowOff>69850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68948"/>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71137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57912</xdr:rowOff>
    </xdr:from>
    <xdr:to>
      <xdr:col>20</xdr:col>
      <xdr:colOff>38100</xdr:colOff>
      <xdr:row>38</xdr:row>
      <xdr:rowOff>159512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144289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5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35052</xdr:rowOff>
    </xdr:from>
    <xdr:to>
      <xdr:col>15</xdr:col>
      <xdr:colOff>149225</xdr:colOff>
      <xdr:row>38</xdr:row>
      <xdr:rowOff>136652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121429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19050</xdr:rowOff>
    </xdr:from>
    <xdr:to>
      <xdr:col>11</xdr:col>
      <xdr:colOff>60325</xdr:colOff>
      <xdr:row>39</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xdr:rowOff>
    </xdr:from>
    <xdr:to>
      <xdr:col>6</xdr:col>
      <xdr:colOff>171450</xdr:colOff>
      <xdr:row>38</xdr:row>
      <xdr:rowOff>104648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89425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会計年度任用職員制度の導入により、令和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年度以降数値は低く</a:t>
          </a:r>
          <a:r>
            <a:rPr kumimoji="1" lang="ja-JP" altLang="en-US" sz="1100">
              <a:solidFill>
                <a:schemeClr val="dk1"/>
              </a:solidFill>
              <a:effectLst/>
              <a:latin typeface="+mn-lt"/>
              <a:ea typeface="+mn-ea"/>
              <a:cs typeface="+mn-cs"/>
            </a:rPr>
            <a:t>横ばいとなっている。</a:t>
          </a:r>
          <a:endParaRPr lang="ja-JP" altLang="ja-JP" sz="1400">
            <a:effectLst/>
          </a:endParaRPr>
        </a:p>
        <a:p>
          <a:r>
            <a:rPr kumimoji="1" lang="ja-JP" altLang="ja-JP" sz="1100">
              <a:solidFill>
                <a:schemeClr val="dk1"/>
              </a:solidFill>
              <a:effectLst/>
              <a:latin typeface="+mn-lt"/>
              <a:ea typeface="+mn-ea"/>
              <a:cs typeface="+mn-cs"/>
            </a:rPr>
            <a:t>　類似団体よりも</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ポイント低いが、任意的経費の物件費は経常収支比率を悪化させる要因でもあるので、今後も適宜、事務事業見直しを図る。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165862</xdr:rowOff>
    </xdr:from>
    <xdr:to>
      <xdr:col>82</xdr:col>
      <xdr:colOff>107950</xdr:colOff>
      <xdr:row>16</xdr:row>
      <xdr:rowOff>17272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73761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15</xdr:row>
      <xdr:rowOff>165862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7330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62992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7330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62992</xdr:rowOff>
    </xdr:from>
    <xdr:to>
      <xdr:col>69</xdr:col>
      <xdr:colOff>92075</xdr:colOff>
      <xdr:row>18</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806192"/>
          <a:ext cx="889000" cy="40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137922</xdr:rowOff>
    </xdr:from>
    <xdr:to>
      <xdr:col>82</xdr:col>
      <xdr:colOff>158750</xdr:colOff>
      <xdr:row>16</xdr:row>
      <xdr:rowOff>68072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154449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55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115062</xdr:rowOff>
    </xdr:from>
    <xdr:to>
      <xdr:col>78</xdr:col>
      <xdr:colOff>120650</xdr:colOff>
      <xdr:row>16</xdr:row>
      <xdr:rowOff>45212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55389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45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50817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xdr:rowOff>
    </xdr:from>
    <xdr:to>
      <xdr:col>69</xdr:col>
      <xdr:colOff>142875</xdr:colOff>
      <xdr:row>16</xdr:row>
      <xdr:rowOff>113792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123969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5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扶助費に係る経常収支比率は類似団体平均と同程度で推移している。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年度は令和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年度に比べ</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減少しているが、実質の数値としては</a:t>
          </a:r>
          <a:r>
            <a:rPr kumimoji="1" lang="ja-JP" altLang="en-US" sz="1100">
              <a:solidFill>
                <a:sysClr val="windowText" lastClr="000000"/>
              </a:solidFill>
              <a:effectLst/>
              <a:latin typeface="+mn-lt"/>
              <a:ea typeface="+mn-ea"/>
              <a:cs typeface="+mn-cs"/>
            </a:rPr>
            <a:t>増額</a:t>
          </a:r>
          <a:r>
            <a:rPr kumimoji="1" lang="ja-JP" altLang="ja-JP" sz="1100">
              <a:solidFill>
                <a:sysClr val="windowText" lastClr="000000"/>
              </a:solidFill>
              <a:effectLst/>
              <a:latin typeface="+mn-lt"/>
              <a:ea typeface="+mn-ea"/>
              <a:cs typeface="+mn-cs"/>
            </a:rPr>
            <a:t>であり、分母である普通交付税の増加による減少である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499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42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4424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537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総額としては、下水道事業</a:t>
          </a:r>
          <a:r>
            <a:rPr kumimoji="1" lang="ja-JP" altLang="ja-JP" sz="1100">
              <a:solidFill>
                <a:schemeClr val="dk1"/>
              </a:solidFill>
              <a:effectLst/>
              <a:latin typeface="+mn-lt"/>
              <a:ea typeface="+mn-ea"/>
              <a:cs typeface="+mn-cs"/>
            </a:rPr>
            <a:t>繰</a:t>
          </a:r>
          <a:r>
            <a:rPr kumimoji="1" lang="ja-JP" altLang="ja-JP" sz="1100">
              <a:solidFill>
                <a:sysClr val="windowText" lastClr="000000"/>
              </a:solidFill>
              <a:effectLst/>
              <a:latin typeface="+mn-lt"/>
              <a:ea typeface="+mn-ea"/>
              <a:cs typeface="+mn-cs"/>
            </a:rPr>
            <a:t>出金など企業会計への</a:t>
          </a:r>
          <a:r>
            <a:rPr kumimoji="1" lang="ja-JP" altLang="en-US" sz="1100">
              <a:solidFill>
                <a:sysClr val="windowText" lastClr="000000"/>
              </a:solidFill>
              <a:effectLst/>
              <a:latin typeface="+mn-lt"/>
              <a:ea typeface="+mn-ea"/>
              <a:cs typeface="+mn-cs"/>
            </a:rPr>
            <a:t>繰</a:t>
          </a:r>
          <a:r>
            <a:rPr kumimoji="1" lang="ja-JP" altLang="ja-JP" sz="1100">
              <a:solidFill>
                <a:sysClr val="windowText" lastClr="000000"/>
              </a:solidFill>
              <a:effectLst/>
              <a:latin typeface="+mn-lt"/>
              <a:ea typeface="+mn-ea"/>
              <a:cs typeface="+mn-cs"/>
            </a:rPr>
            <a:t>出金が増加している。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類似団体より</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ポイント低い状況であるが、引続き特別会計の更なる安定経営を目指す。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75565</xdr:rowOff>
    </xdr:from>
    <xdr:to>
      <xdr:col>82</xdr:col>
      <xdr:colOff>107950</xdr:colOff>
      <xdr:row>56</xdr:row>
      <xdr:rowOff>92710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67676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75565</xdr:rowOff>
    </xdr:from>
    <xdr:to>
      <xdr:col>78</xdr:col>
      <xdr:colOff>69850</xdr:colOff>
      <xdr:row>56</xdr:row>
      <xdr:rowOff>98425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4782800" y="96767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56</xdr:row>
      <xdr:rowOff>98425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3893800" y="96824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81280</xdr:rowOff>
    </xdr:from>
    <xdr:to>
      <xdr:col>69</xdr:col>
      <xdr:colOff>92075</xdr:colOff>
      <xdr:row>56</xdr:row>
      <xdr:rowOff>155575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968248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41910</xdr:rowOff>
    </xdr:from>
    <xdr:to>
      <xdr:col>82</xdr:col>
      <xdr:colOff>158750</xdr:colOff>
      <xdr:row>56</xdr:row>
      <xdr:rowOff>143510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6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58437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48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24765</xdr:rowOff>
    </xdr:from>
    <xdr:to>
      <xdr:col>78</xdr:col>
      <xdr:colOff>120650</xdr:colOff>
      <xdr:row>56</xdr:row>
      <xdr:rowOff>126365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62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136542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394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47625</xdr:rowOff>
    </xdr:from>
    <xdr:to>
      <xdr:col>74</xdr:col>
      <xdr:colOff>31750</xdr:colOff>
      <xdr:row>56</xdr:row>
      <xdr:rowOff>149225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159402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30480</xdr:rowOff>
    </xdr:from>
    <xdr:to>
      <xdr:col>69</xdr:col>
      <xdr:colOff>142875</xdr:colOff>
      <xdr:row>56</xdr:row>
      <xdr:rowOff>132080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104775</xdr:rowOff>
    </xdr:from>
    <xdr:to>
      <xdr:col>65</xdr:col>
      <xdr:colOff>53975</xdr:colOff>
      <xdr:row>57</xdr:row>
      <xdr:rowOff>34925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45102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年度以降後期高齢者療養給付費負担金の増により数値が上昇した。</a:t>
          </a:r>
          <a:endParaRPr lang="ja-JP" altLang="ja-JP" sz="1400">
            <a:effectLst/>
          </a:endParaRPr>
        </a:p>
        <a:p>
          <a:r>
            <a:rPr kumimoji="1" lang="ja-JP" altLang="ja-JP" sz="1100">
              <a:solidFill>
                <a:schemeClr val="dk1"/>
              </a:solidFill>
              <a:effectLst/>
              <a:latin typeface="+mn-lt"/>
              <a:ea typeface="+mn-ea"/>
              <a:cs typeface="+mn-cs"/>
            </a:rPr>
            <a:t>　類似団体に比べ、数値は</a:t>
          </a:r>
          <a:r>
            <a:rPr kumimoji="1" lang="en-US" altLang="ja-JP" sz="1100">
              <a:solidFill>
                <a:schemeClr val="dk1"/>
              </a:solidFill>
              <a:effectLst/>
              <a:latin typeface="+mn-lt"/>
              <a:ea typeface="+mn-ea"/>
              <a:cs typeface="+mn-cs"/>
            </a:rPr>
            <a:t>3.7</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低いが今後も更なる事務事業見直しを図る必要がある。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17272</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5671800" y="61849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36</xdr:row>
      <xdr:rowOff>17272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1666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67564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1666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113284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2397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年度は令和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年以降据置期間を</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年から</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年へ変更したことから、元金償還額の増加により前年度に比べ数値は増加した</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引続き普通建設事業の見直し等、数値の抑制に努める。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xdr:rowOff>
    </xdr:from>
    <xdr:to>
      <xdr:col>24</xdr:col>
      <xdr:colOff>25400</xdr:colOff>
      <xdr:row>78</xdr:row>
      <xdr:rowOff>134620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3858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24130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098800" y="133858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24130</xdr:rowOff>
    </xdr:from>
    <xdr:to>
      <xdr:col>15</xdr:col>
      <xdr:colOff>98425</xdr:colOff>
      <xdr:row>78</xdr:row>
      <xdr:rowOff>96520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3972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20320</xdr:rowOff>
    </xdr:from>
    <xdr:to>
      <xdr:col>11</xdr:col>
      <xdr:colOff>9525</xdr:colOff>
      <xdr:row>78</xdr:row>
      <xdr:rowOff>96520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1320800" y="133934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58437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83820</xdr:rowOff>
    </xdr:from>
    <xdr:to>
      <xdr:col>24</xdr:col>
      <xdr:colOff>76200</xdr:colOff>
      <xdr:row>79</xdr:row>
      <xdr:rowOff>13970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55897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144780</xdr:rowOff>
    </xdr:from>
    <xdr:to>
      <xdr:col>15</xdr:col>
      <xdr:colOff>149225</xdr:colOff>
      <xdr:row>78</xdr:row>
      <xdr:rowOff>74930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59707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45720</xdr:rowOff>
    </xdr:from>
    <xdr:to>
      <xdr:col>11</xdr:col>
      <xdr:colOff>60325</xdr:colOff>
      <xdr:row>78</xdr:row>
      <xdr:rowOff>147320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132097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類似団体平均と比べても</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ポイント低い結果となった。</a:t>
          </a:r>
          <a:endParaRPr lang="ja-JP" altLang="ja-JP" sz="1400">
            <a:effectLst/>
          </a:endParaRPr>
        </a:p>
        <a:p>
          <a:r>
            <a:rPr kumimoji="1" lang="ja-JP" altLang="ja-JP" sz="1100">
              <a:solidFill>
                <a:schemeClr val="dk1"/>
              </a:solidFill>
              <a:effectLst/>
              <a:latin typeface="+mn-lt"/>
              <a:ea typeface="+mn-ea"/>
              <a:cs typeface="+mn-cs"/>
            </a:rPr>
            <a:t>　人件費及び物件費の割合が多く、内部管理経費の削減のため、事務の簡素化、効率化を図る必要がある。</a:t>
          </a:r>
          <a:endParaRPr lang="ja-JP" altLang="ja-JP" sz="1400">
            <a:effectLst/>
          </a:endParaRPr>
        </a:p>
        <a:p>
          <a:r>
            <a:rPr kumimoji="1" lang="ja-JP" altLang="ja-JP" sz="1100">
              <a:solidFill>
                <a:schemeClr val="dk1"/>
              </a:solidFill>
              <a:effectLst/>
              <a:latin typeface="+mn-lt"/>
              <a:ea typeface="+mn-ea"/>
              <a:cs typeface="+mn-cs"/>
            </a:rPr>
            <a:t>　経常経費の上昇は、財政状況の硬直化につながるため、更なる事務事業見直しを図る必要がある。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20320</xdr:rowOff>
    </xdr:from>
    <xdr:to>
      <xdr:col>82</xdr:col>
      <xdr:colOff>107950</xdr:colOff>
      <xdr:row>77</xdr:row>
      <xdr:rowOff>77470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22197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149861</xdr:rowOff>
    </xdr:from>
    <xdr:to>
      <xdr:col>78</xdr:col>
      <xdr:colOff>69850</xdr:colOff>
      <xdr:row>77</xdr:row>
      <xdr:rowOff>20320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1800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78</xdr:row>
      <xdr:rowOff>66039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180061"/>
          <a:ext cx="889000" cy="25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66039</xdr:rowOff>
    </xdr:from>
    <xdr:to>
      <xdr:col>69</xdr:col>
      <xdr:colOff>92075</xdr:colOff>
      <xdr:row>80</xdr:row>
      <xdr:rowOff>16511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439139"/>
          <a:ext cx="889000" cy="29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43197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140970</xdr:rowOff>
    </xdr:from>
    <xdr:to>
      <xdr:col>78</xdr:col>
      <xdr:colOff>120650</xdr:colOff>
      <xdr:row>77</xdr:row>
      <xdr:rowOff>71120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81297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15239</xdr:rowOff>
    </xdr:from>
    <xdr:to>
      <xdr:col>69</xdr:col>
      <xdr:colOff>142875</xdr:colOff>
      <xdr:row>78</xdr:row>
      <xdr:rowOff>116839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127016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137161</xdr:rowOff>
    </xdr:from>
    <xdr:to>
      <xdr:col>65</xdr:col>
      <xdr:colOff>53975</xdr:colOff>
      <xdr:row>80</xdr:row>
      <xdr:rowOff>67311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6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52088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76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55803</xdr:rowOff>
    </xdr:from>
    <xdr:to>
      <xdr:col>29</xdr:col>
      <xdr:colOff>127000</xdr:colOff>
      <xdr:row>16</xdr:row>
      <xdr:rowOff>114204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846628"/>
          <a:ext cx="647700" cy="58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141614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2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114204</xdr:rowOff>
    </xdr:from>
    <xdr:to>
      <xdr:col>26</xdr:col>
      <xdr:colOff>50800</xdr:colOff>
      <xdr:row>16</xdr:row>
      <xdr:rowOff>132972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905029"/>
          <a:ext cx="698500" cy="18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132972</xdr:rowOff>
    </xdr:from>
    <xdr:to>
      <xdr:col>22</xdr:col>
      <xdr:colOff>114300</xdr:colOff>
      <xdr:row>16</xdr:row>
      <xdr:rowOff>152441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923797"/>
          <a:ext cx="698500" cy="19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152441</xdr:rowOff>
    </xdr:from>
    <xdr:to>
      <xdr:col>18</xdr:col>
      <xdr:colOff>177800</xdr:colOff>
      <xdr:row>17</xdr:row>
      <xdr:rowOff>32123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943266"/>
          <a:ext cx="698500" cy="51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148101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5003</xdr:rowOff>
    </xdr:from>
    <xdr:to>
      <xdr:col>29</xdr:col>
      <xdr:colOff>177800</xdr:colOff>
      <xdr:row>16</xdr:row>
      <xdr:rowOff>106603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795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21530</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64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63404</xdr:rowOff>
    </xdr:from>
    <xdr:to>
      <xdr:col>26</xdr:col>
      <xdr:colOff>101600</xdr:colOff>
      <xdr:row>16</xdr:row>
      <xdr:rowOff>165004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854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3731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623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82172</xdr:rowOff>
    </xdr:from>
    <xdr:to>
      <xdr:col>22</xdr:col>
      <xdr:colOff>165100</xdr:colOff>
      <xdr:row>17</xdr:row>
      <xdr:rowOff>12322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872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22499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641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101641</xdr:rowOff>
    </xdr:from>
    <xdr:to>
      <xdr:col>19</xdr:col>
      <xdr:colOff>38100</xdr:colOff>
      <xdr:row>17</xdr:row>
      <xdr:rowOff>31791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892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41968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66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152773</xdr:rowOff>
    </xdr:from>
    <xdr:to>
      <xdr:col>15</xdr:col>
      <xdr:colOff>101600</xdr:colOff>
      <xdr:row>17</xdr:row>
      <xdr:rowOff>82923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943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93100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1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22233</xdr:rowOff>
    </xdr:from>
    <xdr:to>
      <xdr:col>29</xdr:col>
      <xdr:colOff>127000</xdr:colOff>
      <xdr:row>35</xdr:row>
      <xdr:rowOff>125044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632583"/>
          <a:ext cx="647700" cy="102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61372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71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114669</xdr:rowOff>
    </xdr:from>
    <xdr:to>
      <xdr:col>26</xdr:col>
      <xdr:colOff>50800</xdr:colOff>
      <xdr:row>35</xdr:row>
      <xdr:rowOff>125044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725019"/>
          <a:ext cx="698500" cy="10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114669</xdr:rowOff>
    </xdr:from>
    <xdr:to>
      <xdr:col>22</xdr:col>
      <xdr:colOff>114300</xdr:colOff>
      <xdr:row>35</xdr:row>
      <xdr:rowOff>160293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25019"/>
          <a:ext cx="698500" cy="45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160293</xdr:rowOff>
    </xdr:from>
    <xdr:to>
      <xdr:col>18</xdr:col>
      <xdr:colOff>177800</xdr:colOff>
      <xdr:row>35</xdr:row>
      <xdr:rowOff>210983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770643"/>
          <a:ext cx="698500" cy="50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314333</xdr:rowOff>
    </xdr:from>
    <xdr:to>
      <xdr:col>29</xdr:col>
      <xdr:colOff>177800</xdr:colOff>
      <xdr:row>35</xdr:row>
      <xdr:rowOff>73033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581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159410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42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74244</xdr:rowOff>
    </xdr:from>
    <xdr:to>
      <xdr:col>26</xdr:col>
      <xdr:colOff>101600</xdr:colOff>
      <xdr:row>35</xdr:row>
      <xdr:rowOff>175844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84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186021</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53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63869</xdr:rowOff>
    </xdr:from>
    <xdr:to>
      <xdr:col>22</xdr:col>
      <xdr:colOff>165100</xdr:colOff>
      <xdr:row>35</xdr:row>
      <xdr:rowOff>165469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74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175646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4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109493</xdr:rowOff>
    </xdr:from>
    <xdr:to>
      <xdr:col>19</xdr:col>
      <xdr:colOff>38100</xdr:colOff>
      <xdr:row>35</xdr:row>
      <xdr:rowOff>211093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19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221270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48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160183</xdr:rowOff>
    </xdr:from>
    <xdr:to>
      <xdr:col>15</xdr:col>
      <xdr:colOff>101600</xdr:colOff>
      <xdr:row>35</xdr:row>
      <xdr:rowOff>261783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70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246560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856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1,914
1,901
61.95
4,587,125
4,201,425
207,520
1,954,297
4,043,680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101448</xdr:rowOff>
    </xdr:from>
    <xdr:to>
      <xdr:col>24</xdr:col>
      <xdr:colOff>63500</xdr:colOff>
      <xdr:row>35</xdr:row>
      <xdr:rowOff>118714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102198"/>
          <a:ext cx="838200" cy="1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118714</xdr:rowOff>
    </xdr:from>
    <xdr:to>
      <xdr:col>19</xdr:col>
      <xdr:colOff>177800</xdr:colOff>
      <xdr:row>35</xdr:row>
      <xdr:rowOff>135682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119464"/>
          <a:ext cx="889000" cy="1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135682</xdr:rowOff>
    </xdr:from>
    <xdr:to>
      <xdr:col>15</xdr:col>
      <xdr:colOff>50800</xdr:colOff>
      <xdr:row>35</xdr:row>
      <xdr:rowOff>162499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136432"/>
          <a:ext cx="889000" cy="2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162499</xdr:rowOff>
    </xdr:from>
    <xdr:to>
      <xdr:col>10</xdr:col>
      <xdr:colOff>114300</xdr:colOff>
      <xdr:row>36</xdr:row>
      <xdr:rowOff>132838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163249"/>
          <a:ext cx="889000" cy="14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50648</xdr:rowOff>
    </xdr:from>
    <xdr:to>
      <xdr:col>24</xdr:col>
      <xdr:colOff>114300</xdr:colOff>
      <xdr:row>35</xdr:row>
      <xdr:rowOff>152248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05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73525</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902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67914</xdr:rowOff>
    </xdr:from>
    <xdr:to>
      <xdr:col>20</xdr:col>
      <xdr:colOff>38100</xdr:colOff>
      <xdr:row>35</xdr:row>
      <xdr:rowOff>169514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06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14591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84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84882</xdr:rowOff>
    </xdr:from>
    <xdr:to>
      <xdr:col>15</xdr:col>
      <xdr:colOff>101600</xdr:colOff>
      <xdr:row>36</xdr:row>
      <xdr:rowOff>15032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08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31559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860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111699</xdr:rowOff>
    </xdr:from>
    <xdr:to>
      <xdr:col>10</xdr:col>
      <xdr:colOff>165100</xdr:colOff>
      <xdr:row>36</xdr:row>
      <xdr:rowOff>41849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11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58376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88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82038</xdr:rowOff>
    </xdr:from>
    <xdr:to>
      <xdr:col>6</xdr:col>
      <xdr:colOff>38100</xdr:colOff>
      <xdr:row>37</xdr:row>
      <xdr:rowOff>12188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5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28715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2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92256</xdr:rowOff>
    </xdr:from>
    <xdr:to>
      <xdr:col>24</xdr:col>
      <xdr:colOff>63500</xdr:colOff>
      <xdr:row>57</xdr:row>
      <xdr:rowOff>96613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64906"/>
          <a:ext cx="838200" cy="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96613</xdr:rowOff>
    </xdr:from>
    <xdr:to>
      <xdr:col>19</xdr:col>
      <xdr:colOff>177800</xdr:colOff>
      <xdr:row>57</xdr:row>
      <xdr:rowOff>115563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69263"/>
          <a:ext cx="889000" cy="1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115563</xdr:rowOff>
    </xdr:from>
    <xdr:to>
      <xdr:col>15</xdr:col>
      <xdr:colOff>50800</xdr:colOff>
      <xdr:row>57</xdr:row>
      <xdr:rowOff>127284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88213"/>
          <a:ext cx="889000" cy="1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97257</xdr:rowOff>
    </xdr:from>
    <xdr:to>
      <xdr:col>10</xdr:col>
      <xdr:colOff>114300</xdr:colOff>
      <xdr:row>57</xdr:row>
      <xdr:rowOff>127284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69907"/>
          <a:ext cx="889000" cy="3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150535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2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41456</xdr:rowOff>
    </xdr:from>
    <xdr:to>
      <xdr:col>24</xdr:col>
      <xdr:colOff>114300</xdr:colOff>
      <xdr:row>57</xdr:row>
      <xdr:rowOff>143056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1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19883</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9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45813</xdr:rowOff>
    </xdr:from>
    <xdr:to>
      <xdr:col>20</xdr:col>
      <xdr:colOff>38100</xdr:colOff>
      <xdr:row>57</xdr:row>
      <xdr:rowOff>147413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138540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1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64763</xdr:rowOff>
    </xdr:from>
    <xdr:to>
      <xdr:col>15</xdr:col>
      <xdr:colOff>101600</xdr:colOff>
      <xdr:row>57</xdr:row>
      <xdr:rowOff>166363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3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157490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3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76484</xdr:rowOff>
    </xdr:from>
    <xdr:to>
      <xdr:col>10</xdr:col>
      <xdr:colOff>165100</xdr:colOff>
      <xdr:row>58</xdr:row>
      <xdr:rowOff>6634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4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169211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4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46457</xdr:rowOff>
    </xdr:from>
    <xdr:to>
      <xdr:col>6</xdr:col>
      <xdr:colOff>38100</xdr:colOff>
      <xdr:row>57</xdr:row>
      <xdr:rowOff>148057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1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164584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59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120876</xdr:rowOff>
    </xdr:from>
    <xdr:to>
      <xdr:col>24</xdr:col>
      <xdr:colOff>63500</xdr:colOff>
      <xdr:row>78</xdr:row>
      <xdr:rowOff>121960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93976"/>
          <a:ext cx="838200" cy="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120876</xdr:rowOff>
    </xdr:from>
    <xdr:to>
      <xdr:col>19</xdr:col>
      <xdr:colOff>177800</xdr:colOff>
      <xdr:row>78</xdr:row>
      <xdr:rowOff>121247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93976"/>
          <a:ext cx="8890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121247</xdr:rowOff>
    </xdr:from>
    <xdr:to>
      <xdr:col>15</xdr:col>
      <xdr:colOff>50800</xdr:colOff>
      <xdr:row>78</xdr:row>
      <xdr:rowOff>131101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94347"/>
          <a:ext cx="889000" cy="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131101</xdr:rowOff>
    </xdr:from>
    <xdr:to>
      <xdr:col>10</xdr:col>
      <xdr:colOff>114300</xdr:colOff>
      <xdr:row>78</xdr:row>
      <xdr:rowOff>134634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04201"/>
          <a:ext cx="889000" cy="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71160</xdr:rowOff>
    </xdr:from>
    <xdr:to>
      <xdr:col>24</xdr:col>
      <xdr:colOff>114300</xdr:colOff>
      <xdr:row>79</xdr:row>
      <xdr:rowOff>1310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157537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5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70076</xdr:rowOff>
    </xdr:from>
    <xdr:to>
      <xdr:col>20</xdr:col>
      <xdr:colOff>38100</xdr:colOff>
      <xdr:row>79</xdr:row>
      <xdr:rowOff>226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4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162803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3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70447</xdr:rowOff>
    </xdr:from>
    <xdr:to>
      <xdr:col>15</xdr:col>
      <xdr:colOff>101600</xdr:colOff>
      <xdr:row>79</xdr:row>
      <xdr:rowOff>597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4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163174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3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80301</xdr:rowOff>
    </xdr:from>
    <xdr:to>
      <xdr:col>10</xdr:col>
      <xdr:colOff>165100</xdr:colOff>
      <xdr:row>79</xdr:row>
      <xdr:rowOff>10451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5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1578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4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83834</xdr:rowOff>
    </xdr:from>
    <xdr:to>
      <xdr:col>6</xdr:col>
      <xdr:colOff>38100</xdr:colOff>
      <xdr:row>79</xdr:row>
      <xdr:rowOff>13984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5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5111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4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46065</xdr:rowOff>
    </xdr:from>
    <xdr:to>
      <xdr:col>24</xdr:col>
      <xdr:colOff>63500</xdr:colOff>
      <xdr:row>95</xdr:row>
      <xdr:rowOff>120231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333815"/>
          <a:ext cx="838200" cy="7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55232</xdr:rowOff>
    </xdr:from>
    <xdr:to>
      <xdr:col>19</xdr:col>
      <xdr:colOff>177800</xdr:colOff>
      <xdr:row>95</xdr:row>
      <xdr:rowOff>120231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342982"/>
          <a:ext cx="889000" cy="6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55232</xdr:rowOff>
    </xdr:from>
    <xdr:to>
      <xdr:col>15</xdr:col>
      <xdr:colOff>50800</xdr:colOff>
      <xdr:row>96</xdr:row>
      <xdr:rowOff>29935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342982"/>
          <a:ext cx="889000" cy="14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29935</xdr:rowOff>
    </xdr:from>
    <xdr:to>
      <xdr:col>10</xdr:col>
      <xdr:colOff>114300</xdr:colOff>
      <xdr:row>96</xdr:row>
      <xdr:rowOff>58669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89135"/>
          <a:ext cx="889000" cy="2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166715</xdr:rowOff>
    </xdr:from>
    <xdr:to>
      <xdr:col>24</xdr:col>
      <xdr:colOff>114300</xdr:colOff>
      <xdr:row>95</xdr:row>
      <xdr:rowOff>96865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8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145142</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26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69431</xdr:rowOff>
    </xdr:from>
    <xdr:to>
      <xdr:col>20</xdr:col>
      <xdr:colOff>38100</xdr:colOff>
      <xdr:row>95</xdr:row>
      <xdr:rowOff>171031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162158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4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4432</xdr:rowOff>
    </xdr:from>
    <xdr:to>
      <xdr:col>15</xdr:col>
      <xdr:colOff>101600</xdr:colOff>
      <xdr:row>95</xdr:row>
      <xdr:rowOff>106032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97159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3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150585</xdr:rowOff>
    </xdr:from>
    <xdr:to>
      <xdr:col>10</xdr:col>
      <xdr:colOff>165100</xdr:colOff>
      <xdr:row>96</xdr:row>
      <xdr:rowOff>80735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3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71862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3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7869</xdr:rowOff>
    </xdr:from>
    <xdr:to>
      <xdr:col>6</xdr:col>
      <xdr:colOff>38100</xdr:colOff>
      <xdr:row>96</xdr:row>
      <xdr:rowOff>109469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6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100596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5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168330</xdr:rowOff>
    </xdr:from>
    <xdr:to>
      <xdr:col>55</xdr:col>
      <xdr:colOff>0</xdr:colOff>
      <xdr:row>37</xdr:row>
      <xdr:rowOff>51432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340530"/>
          <a:ext cx="838200" cy="5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168330</xdr:rowOff>
    </xdr:from>
    <xdr:to>
      <xdr:col>50</xdr:col>
      <xdr:colOff>114300</xdr:colOff>
      <xdr:row>37</xdr:row>
      <xdr:rowOff>22878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340530"/>
          <a:ext cx="889000" cy="2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11002</xdr:rowOff>
    </xdr:from>
    <xdr:to>
      <xdr:col>45</xdr:col>
      <xdr:colOff>177800</xdr:colOff>
      <xdr:row>37</xdr:row>
      <xdr:rowOff>22878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183202"/>
          <a:ext cx="889000" cy="18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11002</xdr:rowOff>
    </xdr:from>
    <xdr:to>
      <xdr:col>41</xdr:col>
      <xdr:colOff>50800</xdr:colOff>
      <xdr:row>37</xdr:row>
      <xdr:rowOff>96619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183202"/>
          <a:ext cx="889000" cy="25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632</xdr:rowOff>
    </xdr:from>
    <xdr:to>
      <xdr:col>55</xdr:col>
      <xdr:colOff>50800</xdr:colOff>
      <xdr:row>37</xdr:row>
      <xdr:rowOff>102232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4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150509</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2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117530</xdr:rowOff>
    </xdr:from>
    <xdr:to>
      <xdr:col>50</xdr:col>
      <xdr:colOff>165100</xdr:colOff>
      <xdr:row>37</xdr:row>
      <xdr:rowOff>47680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8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38807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38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143528</xdr:rowOff>
    </xdr:from>
    <xdr:to>
      <xdr:col>46</xdr:col>
      <xdr:colOff>38100</xdr:colOff>
      <xdr:row>37</xdr:row>
      <xdr:rowOff>73678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31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64805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40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131652</xdr:rowOff>
    </xdr:from>
    <xdr:to>
      <xdr:col>41</xdr:col>
      <xdr:colOff>101600</xdr:colOff>
      <xdr:row>36</xdr:row>
      <xdr:rowOff>61802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3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52929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22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45819</xdr:rowOff>
    </xdr:from>
    <xdr:to>
      <xdr:col>36</xdr:col>
      <xdr:colOff>165100</xdr:colOff>
      <xdr:row>37</xdr:row>
      <xdr:rowOff>147419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8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138545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48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28105</xdr:rowOff>
    </xdr:from>
    <xdr:to>
      <xdr:col>55</xdr:col>
      <xdr:colOff>0</xdr:colOff>
      <xdr:row>57</xdr:row>
      <xdr:rowOff>7438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629305"/>
          <a:ext cx="838200" cy="15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89927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62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7438</xdr:rowOff>
    </xdr:from>
    <xdr:to>
      <xdr:col>50</xdr:col>
      <xdr:colOff>114300</xdr:colOff>
      <xdr:row>58</xdr:row>
      <xdr:rowOff>24150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780088"/>
          <a:ext cx="889000" cy="18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116805</xdr:rowOff>
    </xdr:from>
    <xdr:to>
      <xdr:col>45</xdr:col>
      <xdr:colOff>177800</xdr:colOff>
      <xdr:row>58</xdr:row>
      <xdr:rowOff>24150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889455"/>
          <a:ext cx="889000" cy="7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87950</xdr:rowOff>
    </xdr:from>
    <xdr:to>
      <xdr:col>41</xdr:col>
      <xdr:colOff>50800</xdr:colOff>
      <xdr:row>57</xdr:row>
      <xdr:rowOff>116805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860600"/>
          <a:ext cx="889000" cy="2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148755</xdr:rowOff>
    </xdr:from>
    <xdr:to>
      <xdr:col>55</xdr:col>
      <xdr:colOff>50800</xdr:colOff>
      <xdr:row>56</xdr:row>
      <xdr:rowOff>78905</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57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182</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42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128088</xdr:rowOff>
    </xdr:from>
    <xdr:to>
      <xdr:col>50</xdr:col>
      <xdr:colOff>165100</xdr:colOff>
      <xdr:row>57</xdr:row>
      <xdr:rowOff>58238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72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74765</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50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144800</xdr:rowOff>
    </xdr:from>
    <xdr:to>
      <xdr:col>46</xdr:col>
      <xdr:colOff>38100</xdr:colOff>
      <xdr:row>58</xdr:row>
      <xdr:rowOff>74950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1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66077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010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66005</xdr:rowOff>
    </xdr:from>
    <xdr:to>
      <xdr:col>41</xdr:col>
      <xdr:colOff>101600</xdr:colOff>
      <xdr:row>57</xdr:row>
      <xdr:rowOff>167605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12682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613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37150</xdr:rowOff>
    </xdr:from>
    <xdr:to>
      <xdr:col>36</xdr:col>
      <xdr:colOff>165100</xdr:colOff>
      <xdr:row>57</xdr:row>
      <xdr:rowOff>138750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8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155277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585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164528</xdr:rowOff>
    </xdr:from>
    <xdr:to>
      <xdr:col>55</xdr:col>
      <xdr:colOff>0</xdr:colOff>
      <xdr:row>78</xdr:row>
      <xdr:rowOff>121586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366178"/>
          <a:ext cx="838200" cy="12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121632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94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121586</xdr:rowOff>
    </xdr:from>
    <xdr:to>
      <xdr:col>50</xdr:col>
      <xdr:colOff>114300</xdr:colOff>
      <xdr:row>78</xdr:row>
      <xdr:rowOff>148330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94686"/>
          <a:ext cx="889000" cy="2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55749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60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148330</xdr:rowOff>
    </xdr:from>
    <xdr:to>
      <xdr:col>45</xdr:col>
      <xdr:colOff>177800</xdr:colOff>
      <xdr:row>78</xdr:row>
      <xdr:rowOff>169232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21430"/>
          <a:ext cx="889000" cy="2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67383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6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85341</xdr:rowOff>
    </xdr:from>
    <xdr:to>
      <xdr:col>41</xdr:col>
      <xdr:colOff>50800</xdr:colOff>
      <xdr:row>78</xdr:row>
      <xdr:rowOff>169232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58441"/>
          <a:ext cx="889000" cy="8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56583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60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113728</xdr:rowOff>
    </xdr:from>
    <xdr:to>
      <xdr:col>55</xdr:col>
      <xdr:colOff>50800</xdr:colOff>
      <xdr:row>78</xdr:row>
      <xdr:rowOff>43878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1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136605</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6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70786</xdr:rowOff>
    </xdr:from>
    <xdr:to>
      <xdr:col>50</xdr:col>
      <xdr:colOff>165100</xdr:colOff>
      <xdr:row>79</xdr:row>
      <xdr:rowOff>936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4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17463</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321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97530</xdr:rowOff>
    </xdr:from>
    <xdr:to>
      <xdr:col>46</xdr:col>
      <xdr:colOff>38100</xdr:colOff>
      <xdr:row>79</xdr:row>
      <xdr:rowOff>27680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7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44207</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24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118432</xdr:rowOff>
    </xdr:from>
    <xdr:to>
      <xdr:col>41</xdr:col>
      <xdr:colOff>101600</xdr:colOff>
      <xdr:row>79</xdr:row>
      <xdr:rowOff>48582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65109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26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34541</xdr:rowOff>
    </xdr:from>
    <xdr:to>
      <xdr:col>36</xdr:col>
      <xdr:colOff>165100</xdr:colOff>
      <xdr:row>78</xdr:row>
      <xdr:rowOff>136141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0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152668</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18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170278</xdr:rowOff>
    </xdr:from>
    <xdr:to>
      <xdr:col>55</xdr:col>
      <xdr:colOff>0</xdr:colOff>
      <xdr:row>97</xdr:row>
      <xdr:rowOff>81696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29478"/>
          <a:ext cx="838200" cy="8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171132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80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81696</xdr:rowOff>
    </xdr:from>
    <xdr:to>
      <xdr:col>50</xdr:col>
      <xdr:colOff>114300</xdr:colOff>
      <xdr:row>98</xdr:row>
      <xdr:rowOff>153580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12346"/>
          <a:ext cx="889000" cy="24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31429</xdr:rowOff>
    </xdr:from>
    <xdr:to>
      <xdr:col>45</xdr:col>
      <xdr:colOff>177800</xdr:colOff>
      <xdr:row>98</xdr:row>
      <xdr:rowOff>153580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33529"/>
          <a:ext cx="889000" cy="12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31429</xdr:rowOff>
    </xdr:from>
    <xdr:to>
      <xdr:col>41</xdr:col>
      <xdr:colOff>50800</xdr:colOff>
      <xdr:row>98</xdr:row>
      <xdr:rowOff>152160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33529"/>
          <a:ext cx="889000" cy="12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116414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119478</xdr:rowOff>
    </xdr:from>
    <xdr:to>
      <xdr:col>55</xdr:col>
      <xdr:colOff>50800</xdr:colOff>
      <xdr:row>97</xdr:row>
      <xdr:rowOff>49628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7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142355</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30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30896</xdr:rowOff>
    </xdr:from>
    <xdr:to>
      <xdr:col>50</xdr:col>
      <xdr:colOff>165100</xdr:colOff>
      <xdr:row>97</xdr:row>
      <xdr:rowOff>132496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6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149023</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43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102780</xdr:rowOff>
    </xdr:from>
    <xdr:to>
      <xdr:col>46</xdr:col>
      <xdr:colOff>38100</xdr:colOff>
      <xdr:row>99</xdr:row>
      <xdr:rowOff>32930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0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99</xdr:row>
      <xdr:rowOff>24057</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997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152079</xdr:rowOff>
    </xdr:from>
    <xdr:to>
      <xdr:col>41</xdr:col>
      <xdr:colOff>101600</xdr:colOff>
      <xdr:row>98</xdr:row>
      <xdr:rowOff>82229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8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98756</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55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101360</xdr:rowOff>
    </xdr:from>
    <xdr:to>
      <xdr:col>36</xdr:col>
      <xdr:colOff>165100</xdr:colOff>
      <xdr:row>99</xdr:row>
      <xdr:rowOff>31510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0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99</xdr:row>
      <xdr:rowOff>22637</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99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42202</xdr:rowOff>
    </xdr:from>
    <xdr:to>
      <xdr:col>85</xdr:col>
      <xdr:colOff>127000</xdr:colOff>
      <xdr:row>39</xdr:row>
      <xdr:rowOff>43509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28752"/>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42202</xdr:rowOff>
    </xdr:from>
    <xdr:to>
      <xdr:col>81</xdr:col>
      <xdr:colOff>50800</xdr:colOff>
      <xdr:row>39</xdr:row>
      <xdr:rowOff>44272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28752"/>
          <a:ext cx="889000" cy="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33719</xdr:rowOff>
    </xdr:from>
    <xdr:to>
      <xdr:col>76</xdr:col>
      <xdr:colOff>114300</xdr:colOff>
      <xdr:row>39</xdr:row>
      <xdr:rowOff>44272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20269"/>
          <a:ext cx="8890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61652</xdr:rowOff>
    </xdr:from>
    <xdr:to>
      <xdr:col>71</xdr:col>
      <xdr:colOff>177800</xdr:colOff>
      <xdr:row>39</xdr:row>
      <xdr:rowOff>33719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576752"/>
          <a:ext cx="889000" cy="14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57106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164159</xdr:rowOff>
    </xdr:from>
    <xdr:to>
      <xdr:col>85</xdr:col>
      <xdr:colOff>177800</xdr:colOff>
      <xdr:row>39</xdr:row>
      <xdr:rowOff>94309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162852</xdr:rowOff>
    </xdr:from>
    <xdr:to>
      <xdr:col>81</xdr:col>
      <xdr:colOff>101600</xdr:colOff>
      <xdr:row>39</xdr:row>
      <xdr:rowOff>93002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84129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7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164922</xdr:rowOff>
    </xdr:from>
    <xdr:to>
      <xdr:col>76</xdr:col>
      <xdr:colOff>165100</xdr:colOff>
      <xdr:row>39</xdr:row>
      <xdr:rowOff>95072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86199</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772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154369</xdr:rowOff>
    </xdr:from>
    <xdr:to>
      <xdr:col>72</xdr:col>
      <xdr:colOff>38100</xdr:colOff>
      <xdr:row>39</xdr:row>
      <xdr:rowOff>84519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6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75646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10852</xdr:rowOff>
    </xdr:from>
    <xdr:to>
      <xdr:col>67</xdr:col>
      <xdr:colOff>101600</xdr:colOff>
      <xdr:row>38</xdr:row>
      <xdr:rowOff>112452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2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128979</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14795" y="630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126978</xdr:rowOff>
    </xdr:from>
    <xdr:to>
      <xdr:col>85</xdr:col>
      <xdr:colOff>127000</xdr:colOff>
      <xdr:row>76</xdr:row>
      <xdr:rowOff>124028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985728"/>
          <a:ext cx="838200" cy="16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26967</xdr:rowOff>
    </xdr:from>
    <xdr:to>
      <xdr:col>81</xdr:col>
      <xdr:colOff>50800</xdr:colOff>
      <xdr:row>76</xdr:row>
      <xdr:rowOff>124028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057167"/>
          <a:ext cx="889000" cy="9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26967</xdr:rowOff>
    </xdr:from>
    <xdr:to>
      <xdr:col>76</xdr:col>
      <xdr:colOff>114300</xdr:colOff>
      <xdr:row>76</xdr:row>
      <xdr:rowOff>147079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057167"/>
          <a:ext cx="889000" cy="12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26034</xdr:rowOff>
    </xdr:from>
    <xdr:to>
      <xdr:col>71</xdr:col>
      <xdr:colOff>177800</xdr:colOff>
      <xdr:row>76</xdr:row>
      <xdr:rowOff>147079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056234"/>
          <a:ext cx="889000" cy="12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151689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76178</xdr:rowOff>
    </xdr:from>
    <xdr:to>
      <xdr:col>85</xdr:col>
      <xdr:colOff>177800</xdr:colOff>
      <xdr:row>76</xdr:row>
      <xdr:rowOff>6328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93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99055</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78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73228</xdr:rowOff>
    </xdr:from>
    <xdr:to>
      <xdr:col>81</xdr:col>
      <xdr:colOff>101600</xdr:colOff>
      <xdr:row>77</xdr:row>
      <xdr:rowOff>3378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0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19904</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87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147617</xdr:rowOff>
    </xdr:from>
    <xdr:to>
      <xdr:col>76</xdr:col>
      <xdr:colOff>165100</xdr:colOff>
      <xdr:row>76</xdr:row>
      <xdr:rowOff>77767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0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94295</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278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96279</xdr:rowOff>
    </xdr:from>
    <xdr:to>
      <xdr:col>72</xdr:col>
      <xdr:colOff>38100</xdr:colOff>
      <xdr:row>77</xdr:row>
      <xdr:rowOff>26429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2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42957</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290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146684</xdr:rowOff>
    </xdr:from>
    <xdr:to>
      <xdr:col>67</xdr:col>
      <xdr:colOff>101600</xdr:colOff>
      <xdr:row>76</xdr:row>
      <xdr:rowOff>76834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0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93361</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2780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104727</xdr:rowOff>
    </xdr:from>
    <xdr:to>
      <xdr:col>85</xdr:col>
      <xdr:colOff>127000</xdr:colOff>
      <xdr:row>97</xdr:row>
      <xdr:rowOff>107466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35377"/>
          <a:ext cx="838200" cy="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803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61274</xdr:rowOff>
    </xdr:from>
    <xdr:to>
      <xdr:col>81</xdr:col>
      <xdr:colOff>50800</xdr:colOff>
      <xdr:row>97</xdr:row>
      <xdr:rowOff>104727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691924"/>
          <a:ext cx="889000" cy="4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107297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90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61274</xdr:rowOff>
    </xdr:from>
    <xdr:to>
      <xdr:col>76</xdr:col>
      <xdr:colOff>114300</xdr:colOff>
      <xdr:row>97</xdr:row>
      <xdr:rowOff>107910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691924"/>
          <a:ext cx="889000" cy="4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107910</xdr:rowOff>
    </xdr:from>
    <xdr:to>
      <xdr:col>71</xdr:col>
      <xdr:colOff>177800</xdr:colOff>
      <xdr:row>98</xdr:row>
      <xdr:rowOff>94855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38560"/>
          <a:ext cx="889000" cy="15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56666</xdr:rowOff>
    </xdr:from>
    <xdr:to>
      <xdr:col>85</xdr:col>
      <xdr:colOff>177800</xdr:colOff>
      <xdr:row>97</xdr:row>
      <xdr:rowOff>158266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8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79543</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3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53927</xdr:rowOff>
    </xdr:from>
    <xdr:to>
      <xdr:col>81</xdr:col>
      <xdr:colOff>101600</xdr:colOff>
      <xdr:row>97</xdr:row>
      <xdr:rowOff>155527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8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604</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45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10474</xdr:rowOff>
    </xdr:from>
    <xdr:to>
      <xdr:col>76</xdr:col>
      <xdr:colOff>165100</xdr:colOff>
      <xdr:row>97</xdr:row>
      <xdr:rowOff>112074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4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128601</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41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57110</xdr:rowOff>
    </xdr:from>
    <xdr:to>
      <xdr:col>72</xdr:col>
      <xdr:colOff>38100</xdr:colOff>
      <xdr:row>97</xdr:row>
      <xdr:rowOff>158710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8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3787</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46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44055</xdr:rowOff>
    </xdr:from>
    <xdr:to>
      <xdr:col>67</xdr:col>
      <xdr:colOff>101600</xdr:colOff>
      <xdr:row>98</xdr:row>
      <xdr:rowOff>145655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4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162182</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62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138292</xdr:rowOff>
    </xdr:from>
    <xdr:to>
      <xdr:col>116</xdr:col>
      <xdr:colOff>63500</xdr:colOff>
      <xdr:row>58</xdr:row>
      <xdr:rowOff>139508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2392"/>
          <a:ext cx="838200" cy="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138292</xdr:rowOff>
    </xdr:from>
    <xdr:to>
      <xdr:col>111</xdr:col>
      <xdr:colOff>177800</xdr:colOff>
      <xdr:row>58</xdr:row>
      <xdr:rowOff>138319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82392"/>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138319</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82419"/>
          <a:ext cx="889000" cy="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88708</xdr:rowOff>
    </xdr:from>
    <xdr:to>
      <xdr:col>116</xdr:col>
      <xdr:colOff>114300</xdr:colOff>
      <xdr:row>59</xdr:row>
      <xdr:rowOff>18858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3635</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7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87492</xdr:rowOff>
    </xdr:from>
    <xdr:to>
      <xdr:col>112</xdr:col>
      <xdr:colOff>38100</xdr:colOff>
      <xdr:row>59</xdr:row>
      <xdr:rowOff>17642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8769</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2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87519</xdr:rowOff>
    </xdr:from>
    <xdr:to>
      <xdr:col>107</xdr:col>
      <xdr:colOff>101600</xdr:colOff>
      <xdr:row>59</xdr:row>
      <xdr:rowOff>17669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8796</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24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69635</xdr:rowOff>
    </xdr:from>
    <xdr:to>
      <xdr:col>116</xdr:col>
      <xdr:colOff>63500</xdr:colOff>
      <xdr:row>76</xdr:row>
      <xdr:rowOff>95310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099835"/>
          <a:ext cx="838200" cy="2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95310</xdr:rowOff>
    </xdr:from>
    <xdr:to>
      <xdr:col>111</xdr:col>
      <xdr:colOff>177800</xdr:colOff>
      <xdr:row>76</xdr:row>
      <xdr:rowOff>107567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25510"/>
          <a:ext cx="889000" cy="1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107567</xdr:rowOff>
    </xdr:from>
    <xdr:to>
      <xdr:col>107</xdr:col>
      <xdr:colOff>50800</xdr:colOff>
      <xdr:row>76</xdr:row>
      <xdr:rowOff>124795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137767"/>
          <a:ext cx="889000" cy="1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124795</xdr:rowOff>
    </xdr:from>
    <xdr:to>
      <xdr:col>102</xdr:col>
      <xdr:colOff>114300</xdr:colOff>
      <xdr:row>76</xdr:row>
      <xdr:rowOff>148977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154995"/>
          <a:ext cx="889000" cy="2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18835</xdr:rowOff>
    </xdr:from>
    <xdr:to>
      <xdr:col>116</xdr:col>
      <xdr:colOff>114300</xdr:colOff>
      <xdr:row>76</xdr:row>
      <xdr:rowOff>120435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41711</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90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44510</xdr:rowOff>
    </xdr:from>
    <xdr:to>
      <xdr:col>112</xdr:col>
      <xdr:colOff>38100</xdr:colOff>
      <xdr:row>76</xdr:row>
      <xdr:rowOff>146110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7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162637</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84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56767</xdr:rowOff>
    </xdr:from>
    <xdr:to>
      <xdr:col>107</xdr:col>
      <xdr:colOff>101600</xdr:colOff>
      <xdr:row>76</xdr:row>
      <xdr:rowOff>158367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08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3443</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86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73995</xdr:rowOff>
    </xdr:from>
    <xdr:to>
      <xdr:col>102</xdr:col>
      <xdr:colOff>165100</xdr:colOff>
      <xdr:row>77</xdr:row>
      <xdr:rowOff>4145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0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20672</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87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98177</xdr:rowOff>
    </xdr:from>
    <xdr:to>
      <xdr:col>98</xdr:col>
      <xdr:colOff>38100</xdr:colOff>
      <xdr:row>77</xdr:row>
      <xdr:rowOff>28327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2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19454</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3221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a:t>
          </a:r>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公債費、積立金、繰出金が類団平均よりも高くなっている。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年度と比較し、人件費は</a:t>
          </a:r>
          <a:r>
            <a:rPr kumimoji="1" lang="ja-JP" altLang="en-US" sz="1100">
              <a:solidFill>
                <a:sysClr val="windowText" lastClr="000000"/>
              </a:solidFill>
              <a:effectLst/>
              <a:latin typeface="+mn-lt"/>
              <a:ea typeface="+mn-ea"/>
              <a:cs typeface="+mn-cs"/>
            </a:rPr>
            <a:t>給与改定</a:t>
          </a:r>
          <a:r>
            <a:rPr kumimoji="1" lang="ja-JP" altLang="ja-JP" sz="1100">
              <a:solidFill>
                <a:sysClr val="windowText" lastClr="000000"/>
              </a:solidFill>
              <a:effectLst/>
              <a:latin typeface="+mn-lt"/>
              <a:ea typeface="+mn-ea"/>
              <a:cs typeface="+mn-cs"/>
            </a:rPr>
            <a:t>により高くなっている。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普通建設事業は、コミュニティセンター整備事業及び伝建物活用事業の実施により増加している。</a:t>
          </a:r>
          <a:endParaRPr kumimoji="1" lang="en-US" altLang="ja-JP" sz="1100">
            <a:solidFill>
              <a:sysClr val="windowText" lastClr="000000"/>
            </a:solidFill>
            <a:effectLst/>
            <a:latin typeface="+mn-lt"/>
            <a:ea typeface="+mn-ea"/>
            <a:cs typeface="+mn-cs"/>
          </a:endParaRPr>
        </a:p>
        <a:p>
          <a:r>
            <a:rPr kumimoji="1" lang="ja-JP" altLang="en-US" sz="1100">
              <a:solidFill>
                <a:schemeClr val="dk1"/>
              </a:solidFill>
              <a:effectLst/>
              <a:latin typeface="+mn-lt"/>
              <a:ea typeface="+mn-ea"/>
              <a:cs typeface="+mn-cs"/>
            </a:rPr>
            <a:t>　公債</a:t>
          </a:r>
          <a:r>
            <a:rPr kumimoji="1" lang="ja-JP" altLang="ja-JP" sz="1100">
              <a:solidFill>
                <a:schemeClr val="dk1"/>
              </a:solidFill>
              <a:effectLst/>
              <a:latin typeface="+mn-lt"/>
              <a:ea typeface="+mn-ea"/>
              <a:cs typeface="+mn-cs"/>
            </a:rPr>
            <a:t>費は、繰上償還の実施</a:t>
          </a:r>
          <a:r>
            <a:rPr kumimoji="1" lang="ja-JP" altLang="en-US" sz="1100">
              <a:solidFill>
                <a:schemeClr val="dk1"/>
              </a:solidFill>
              <a:effectLst/>
              <a:latin typeface="+mn-lt"/>
              <a:ea typeface="+mn-ea"/>
              <a:cs typeface="+mn-cs"/>
            </a:rPr>
            <a:t>、据置期間を３年から２年に変更</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したことに</a:t>
          </a:r>
          <a:r>
            <a:rPr kumimoji="1" lang="ja-JP" altLang="ja-JP" sz="1100">
              <a:solidFill>
                <a:schemeClr val="dk1"/>
              </a:solidFill>
              <a:effectLst/>
              <a:latin typeface="+mn-lt"/>
              <a:ea typeface="+mn-ea"/>
              <a:cs typeface="+mn-cs"/>
            </a:rPr>
            <a:t>より数値が増加している。今後もコミュニティセンター整備事業及び伝建物活用事業等の大型事業の償還が始まるため、</a:t>
          </a:r>
          <a:r>
            <a:rPr kumimoji="1" lang="ja-JP" altLang="en-US" sz="1100">
              <a:solidFill>
                <a:schemeClr val="dk1"/>
              </a:solidFill>
              <a:effectLst/>
              <a:latin typeface="+mn-lt"/>
              <a:ea typeface="+mn-ea"/>
              <a:cs typeface="+mn-cs"/>
            </a:rPr>
            <a:t>同水準で推移する見込み</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繰出金は、</a:t>
          </a:r>
          <a:r>
            <a:rPr kumimoji="1" lang="ja-JP" altLang="en-US" sz="1100">
              <a:solidFill>
                <a:schemeClr val="dk1"/>
              </a:solidFill>
              <a:effectLst/>
              <a:latin typeface="+mn-lt"/>
              <a:ea typeface="+mn-ea"/>
              <a:cs typeface="+mn-cs"/>
            </a:rPr>
            <a:t>元利償還金の増加に伴う</a:t>
          </a:r>
          <a:r>
            <a:rPr kumimoji="1" lang="ja-JP" altLang="ja-JP" sz="1100">
              <a:solidFill>
                <a:schemeClr val="dk1"/>
              </a:solidFill>
              <a:effectLst/>
              <a:latin typeface="+mn-lt"/>
              <a:ea typeface="+mn-ea"/>
              <a:cs typeface="+mn-cs"/>
            </a:rPr>
            <a:t>公営企業会計への繰出金の増加によるもの。積立金は</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財政調整基金の</a:t>
          </a:r>
          <a:r>
            <a:rPr kumimoji="1" lang="ja-JP" altLang="ja-JP" sz="1100">
              <a:solidFill>
                <a:sysClr val="windowText" lastClr="000000"/>
              </a:solidFill>
              <a:effectLst/>
              <a:latin typeface="+mn-lt"/>
              <a:ea typeface="+mn-ea"/>
              <a:cs typeface="+mn-cs"/>
            </a:rPr>
            <a:t>積立額</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により全体としては</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した。積立金は後</a:t>
          </a:r>
          <a:r>
            <a:rPr kumimoji="1" lang="ja-JP" altLang="ja-JP" sz="1100">
              <a:solidFill>
                <a:schemeClr val="dk1"/>
              </a:solidFill>
              <a:effectLst/>
              <a:latin typeface="+mn-lt"/>
              <a:ea typeface="+mn-ea"/>
              <a:cs typeface="+mn-cs"/>
            </a:rPr>
            <a:t>年度の安定した財政運営に必要不可欠なものであるため、安定した財政運営のためにも更なる事務事業見直しを図る必要がある。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1,914
1,901
61.95
4,587,125
4,201,425
207,520
1,954,297
4,043,680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75483</xdr:rowOff>
    </xdr:from>
    <xdr:to>
      <xdr:col>24</xdr:col>
      <xdr:colOff>63500</xdr:colOff>
      <xdr:row>36</xdr:row>
      <xdr:rowOff>130194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47683"/>
          <a:ext cx="838200" cy="5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120631</xdr:rowOff>
    </xdr:from>
    <xdr:to>
      <xdr:col>19</xdr:col>
      <xdr:colOff>177800</xdr:colOff>
      <xdr:row>36</xdr:row>
      <xdr:rowOff>130194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92831"/>
          <a:ext cx="8890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120631</xdr:rowOff>
    </xdr:from>
    <xdr:to>
      <xdr:col>15</xdr:col>
      <xdr:colOff>50800</xdr:colOff>
      <xdr:row>37</xdr:row>
      <xdr:rowOff>4921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92831"/>
          <a:ext cx="889000" cy="5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2845</xdr:rowOff>
    </xdr:from>
    <xdr:to>
      <xdr:col>10</xdr:col>
      <xdr:colOff>114300</xdr:colOff>
      <xdr:row>37</xdr:row>
      <xdr:rowOff>4921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46495"/>
          <a:ext cx="889000" cy="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24683</xdr:rowOff>
    </xdr:from>
    <xdr:to>
      <xdr:col>24</xdr:col>
      <xdr:colOff>114300</xdr:colOff>
      <xdr:row>36</xdr:row>
      <xdr:rowOff>126283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9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47560</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4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79394</xdr:rowOff>
    </xdr:from>
    <xdr:to>
      <xdr:col>20</xdr:col>
      <xdr:colOff>38100</xdr:colOff>
      <xdr:row>37</xdr:row>
      <xdr:rowOff>9544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26071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2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69831</xdr:rowOff>
    </xdr:from>
    <xdr:to>
      <xdr:col>15</xdr:col>
      <xdr:colOff>101600</xdr:colOff>
      <xdr:row>36</xdr:row>
      <xdr:rowOff>171431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4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16508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1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125571</xdr:rowOff>
    </xdr:from>
    <xdr:to>
      <xdr:col>10</xdr:col>
      <xdr:colOff>165100</xdr:colOff>
      <xdr:row>37</xdr:row>
      <xdr:rowOff>55721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9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72248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7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123495</xdr:rowOff>
    </xdr:from>
    <xdr:to>
      <xdr:col>6</xdr:col>
      <xdr:colOff>38100</xdr:colOff>
      <xdr:row>37</xdr:row>
      <xdr:rowOff>53645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70172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7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16265</xdr:rowOff>
    </xdr:from>
    <xdr:to>
      <xdr:col>24</xdr:col>
      <xdr:colOff>63500</xdr:colOff>
      <xdr:row>56</xdr:row>
      <xdr:rowOff>96148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617465"/>
          <a:ext cx="838200" cy="7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16265</xdr:rowOff>
    </xdr:from>
    <xdr:to>
      <xdr:col>19</xdr:col>
      <xdr:colOff>177800</xdr:colOff>
      <xdr:row>56</xdr:row>
      <xdr:rowOff>74622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2908300" y="9617465"/>
          <a:ext cx="889000" cy="5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45462</xdr:rowOff>
    </xdr:from>
    <xdr:to>
      <xdr:col>15</xdr:col>
      <xdr:colOff>50800</xdr:colOff>
      <xdr:row>56</xdr:row>
      <xdr:rowOff>74622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646662"/>
          <a:ext cx="889000" cy="2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45462</xdr:rowOff>
    </xdr:from>
    <xdr:to>
      <xdr:col>10</xdr:col>
      <xdr:colOff>114300</xdr:colOff>
      <xdr:row>57</xdr:row>
      <xdr:rowOff>45456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646662"/>
          <a:ext cx="889000" cy="17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45348</xdr:rowOff>
    </xdr:from>
    <xdr:to>
      <xdr:col>24</xdr:col>
      <xdr:colOff>114300</xdr:colOff>
      <xdr:row>56</xdr:row>
      <xdr:rowOff>146948</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64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68225</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497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136915</xdr:rowOff>
    </xdr:from>
    <xdr:to>
      <xdr:col>20</xdr:col>
      <xdr:colOff>38100</xdr:colOff>
      <xdr:row>56</xdr:row>
      <xdr:rowOff>67065</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56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83592</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34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23822</xdr:rowOff>
    </xdr:from>
    <xdr:to>
      <xdr:col>15</xdr:col>
      <xdr:colOff>101600</xdr:colOff>
      <xdr:row>56</xdr:row>
      <xdr:rowOff>125422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62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141949</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40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166112</xdr:rowOff>
    </xdr:from>
    <xdr:to>
      <xdr:col>10</xdr:col>
      <xdr:colOff>165100</xdr:colOff>
      <xdr:row>56</xdr:row>
      <xdr:rowOff>96262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59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112789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37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166106</xdr:rowOff>
    </xdr:from>
    <xdr:to>
      <xdr:col>6</xdr:col>
      <xdr:colOff>38100</xdr:colOff>
      <xdr:row>57</xdr:row>
      <xdr:rowOff>96256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76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87383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86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150368</xdr:rowOff>
    </xdr:from>
    <xdr:to>
      <xdr:col>24</xdr:col>
      <xdr:colOff>63500</xdr:colOff>
      <xdr:row>76</xdr:row>
      <xdr:rowOff>19955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009118"/>
          <a:ext cx="838200" cy="4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16588</xdr:rowOff>
    </xdr:from>
    <xdr:to>
      <xdr:col>19</xdr:col>
      <xdr:colOff>177800</xdr:colOff>
      <xdr:row>76</xdr:row>
      <xdr:rowOff>19955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046788"/>
          <a:ext cx="889000" cy="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16588</xdr:rowOff>
    </xdr:from>
    <xdr:to>
      <xdr:col>15</xdr:col>
      <xdr:colOff>50800</xdr:colOff>
      <xdr:row>76</xdr:row>
      <xdr:rowOff>53760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046788"/>
          <a:ext cx="889000" cy="3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53760</xdr:rowOff>
    </xdr:from>
    <xdr:to>
      <xdr:col>10</xdr:col>
      <xdr:colOff>114300</xdr:colOff>
      <xdr:row>76</xdr:row>
      <xdr:rowOff>86978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083960"/>
          <a:ext cx="889000" cy="3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99568</xdr:rowOff>
    </xdr:from>
    <xdr:to>
      <xdr:col>24</xdr:col>
      <xdr:colOff>114300</xdr:colOff>
      <xdr:row>76</xdr:row>
      <xdr:rowOff>29719</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583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122445</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809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140605</xdr:rowOff>
    </xdr:from>
    <xdr:to>
      <xdr:col>20</xdr:col>
      <xdr:colOff>38100</xdr:colOff>
      <xdr:row>76</xdr:row>
      <xdr:rowOff>70755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99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87282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137237</xdr:rowOff>
    </xdr:from>
    <xdr:to>
      <xdr:col>15</xdr:col>
      <xdr:colOff>101600</xdr:colOff>
      <xdr:row>76</xdr:row>
      <xdr:rowOff>67388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9959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83914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77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2960</xdr:rowOff>
    </xdr:from>
    <xdr:to>
      <xdr:col>10</xdr:col>
      <xdr:colOff>165100</xdr:colOff>
      <xdr:row>76</xdr:row>
      <xdr:rowOff>104560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0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121087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808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36178</xdr:rowOff>
    </xdr:from>
    <xdr:to>
      <xdr:col>6</xdr:col>
      <xdr:colOff>38100</xdr:colOff>
      <xdr:row>76</xdr:row>
      <xdr:rowOff>137778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06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154304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84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161110</xdr:rowOff>
    </xdr:from>
    <xdr:to>
      <xdr:col>24</xdr:col>
      <xdr:colOff>63500</xdr:colOff>
      <xdr:row>98</xdr:row>
      <xdr:rowOff>21279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791760"/>
          <a:ext cx="838200" cy="3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161110</xdr:rowOff>
    </xdr:from>
    <xdr:to>
      <xdr:col>19</xdr:col>
      <xdr:colOff>177800</xdr:colOff>
      <xdr:row>98</xdr:row>
      <xdr:rowOff>18154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791760"/>
          <a:ext cx="889000" cy="2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161131</xdr:rowOff>
    </xdr:from>
    <xdr:to>
      <xdr:col>15</xdr:col>
      <xdr:colOff>50800</xdr:colOff>
      <xdr:row>98</xdr:row>
      <xdr:rowOff>18154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791781"/>
          <a:ext cx="889000" cy="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33373</xdr:rowOff>
    </xdr:from>
    <xdr:to>
      <xdr:col>10</xdr:col>
      <xdr:colOff>114300</xdr:colOff>
      <xdr:row>97</xdr:row>
      <xdr:rowOff>161131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664023"/>
          <a:ext cx="889000" cy="1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42848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84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141929</xdr:rowOff>
    </xdr:from>
    <xdr:to>
      <xdr:col>24</xdr:col>
      <xdr:colOff>114300</xdr:colOff>
      <xdr:row>98</xdr:row>
      <xdr:rowOff>72079</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56856</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87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110310</xdr:rowOff>
    </xdr:from>
    <xdr:to>
      <xdr:col>20</xdr:col>
      <xdr:colOff>38100</xdr:colOff>
      <xdr:row>98</xdr:row>
      <xdr:rowOff>40460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4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31587</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833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138804</xdr:rowOff>
    </xdr:from>
    <xdr:to>
      <xdr:col>15</xdr:col>
      <xdr:colOff>101600</xdr:colOff>
      <xdr:row>98</xdr:row>
      <xdr:rowOff>68954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6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60081</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862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110331</xdr:rowOff>
    </xdr:from>
    <xdr:to>
      <xdr:col>10</xdr:col>
      <xdr:colOff>165100</xdr:colOff>
      <xdr:row>98</xdr:row>
      <xdr:rowOff>40481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4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31608</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83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154023</xdr:rowOff>
    </xdr:from>
    <xdr:to>
      <xdr:col>6</xdr:col>
      <xdr:colOff>38100</xdr:colOff>
      <xdr:row>97</xdr:row>
      <xdr:rowOff>84173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1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100700</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388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44124</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0674"/>
          <a:ext cx="889000" cy="5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7003</xdr:rowOff>
    </xdr:from>
    <xdr:to>
      <xdr:col>45</xdr:col>
      <xdr:colOff>177800</xdr:colOff>
      <xdr:row>39</xdr:row>
      <xdr:rowOff>44124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522103"/>
          <a:ext cx="889000" cy="20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7003</xdr:rowOff>
    </xdr:from>
    <xdr:to>
      <xdr:col>41</xdr:col>
      <xdr:colOff>50800</xdr:colOff>
      <xdr:row>38</xdr:row>
      <xdr:rowOff>121303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2210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61231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747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79410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765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164774</xdr:rowOff>
    </xdr:from>
    <xdr:to>
      <xdr:col>46</xdr:col>
      <xdr:colOff>38100</xdr:colOff>
      <xdr:row>39</xdr:row>
      <xdr:rowOff>94924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7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86051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772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127653</xdr:rowOff>
    </xdr:from>
    <xdr:to>
      <xdr:col>41</xdr:col>
      <xdr:colOff>101600</xdr:colOff>
      <xdr:row>38</xdr:row>
      <xdr:rowOff>57803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7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74330</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246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70503</xdr:rowOff>
    </xdr:from>
    <xdr:to>
      <xdr:col>36</xdr:col>
      <xdr:colOff>165100</xdr:colOff>
      <xdr:row>39</xdr:row>
      <xdr:rowOff>653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8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17180</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6360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30183</xdr:rowOff>
    </xdr:from>
    <xdr:to>
      <xdr:col>55</xdr:col>
      <xdr:colOff>0</xdr:colOff>
      <xdr:row>57</xdr:row>
      <xdr:rowOff>87872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802833"/>
          <a:ext cx="838200" cy="5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87872</xdr:rowOff>
    </xdr:from>
    <xdr:to>
      <xdr:col>50</xdr:col>
      <xdr:colOff>114300</xdr:colOff>
      <xdr:row>57</xdr:row>
      <xdr:rowOff>108074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860522"/>
          <a:ext cx="889000" cy="2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92332</xdr:rowOff>
    </xdr:from>
    <xdr:to>
      <xdr:col>45</xdr:col>
      <xdr:colOff>177800</xdr:colOff>
      <xdr:row>57</xdr:row>
      <xdr:rowOff>108074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864982"/>
          <a:ext cx="889000" cy="1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78945</xdr:rowOff>
    </xdr:from>
    <xdr:to>
      <xdr:col>41</xdr:col>
      <xdr:colOff>50800</xdr:colOff>
      <xdr:row>57</xdr:row>
      <xdr:rowOff>92332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851595"/>
          <a:ext cx="889000" cy="1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148835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92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150833</xdr:rowOff>
    </xdr:from>
    <xdr:to>
      <xdr:col>55</xdr:col>
      <xdr:colOff>50800</xdr:colOff>
      <xdr:row>57</xdr:row>
      <xdr:rowOff>80983</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75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2260</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6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37072</xdr:rowOff>
    </xdr:from>
    <xdr:to>
      <xdr:col>50</xdr:col>
      <xdr:colOff>165100</xdr:colOff>
      <xdr:row>57</xdr:row>
      <xdr:rowOff>138672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0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155199</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58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57274</xdr:rowOff>
    </xdr:from>
    <xdr:to>
      <xdr:col>46</xdr:col>
      <xdr:colOff>38100</xdr:colOff>
      <xdr:row>57</xdr:row>
      <xdr:rowOff>158874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2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150001</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92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41532</xdr:rowOff>
    </xdr:from>
    <xdr:to>
      <xdr:col>41</xdr:col>
      <xdr:colOff>101600</xdr:colOff>
      <xdr:row>57</xdr:row>
      <xdr:rowOff>143132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1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159659</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589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28145</xdr:rowOff>
    </xdr:from>
    <xdr:to>
      <xdr:col>36</xdr:col>
      <xdr:colOff>165100</xdr:colOff>
      <xdr:row>57</xdr:row>
      <xdr:rowOff>129745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0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146272</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57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33885</xdr:rowOff>
    </xdr:from>
    <xdr:to>
      <xdr:col>55</xdr:col>
      <xdr:colOff>0</xdr:colOff>
      <xdr:row>78</xdr:row>
      <xdr:rowOff>66362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406985"/>
          <a:ext cx="838200" cy="3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72396</xdr:rowOff>
    </xdr:from>
    <xdr:to>
      <xdr:col>50</xdr:col>
      <xdr:colOff>114300</xdr:colOff>
      <xdr:row>78</xdr:row>
      <xdr:rowOff>66362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274046"/>
          <a:ext cx="889000" cy="16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72396</xdr:rowOff>
    </xdr:from>
    <xdr:to>
      <xdr:col>45</xdr:col>
      <xdr:colOff>177800</xdr:colOff>
      <xdr:row>78</xdr:row>
      <xdr:rowOff>40182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274046"/>
          <a:ext cx="889000" cy="13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40182</xdr:rowOff>
    </xdr:from>
    <xdr:to>
      <xdr:col>41</xdr:col>
      <xdr:colOff>50800</xdr:colOff>
      <xdr:row>78</xdr:row>
      <xdr:rowOff>82336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413282"/>
          <a:ext cx="889000" cy="4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154535</xdr:rowOff>
    </xdr:from>
    <xdr:to>
      <xdr:col>55</xdr:col>
      <xdr:colOff>50800</xdr:colOff>
      <xdr:row>78</xdr:row>
      <xdr:rowOff>84685</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5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132962</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3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15562</xdr:rowOff>
    </xdr:from>
    <xdr:to>
      <xdr:col>50</xdr:col>
      <xdr:colOff>165100</xdr:colOff>
      <xdr:row>78</xdr:row>
      <xdr:rowOff>117162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38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108289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48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21596</xdr:rowOff>
    </xdr:from>
    <xdr:to>
      <xdr:col>46</xdr:col>
      <xdr:colOff>38100</xdr:colOff>
      <xdr:row>77</xdr:row>
      <xdr:rowOff>123196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22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139723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99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160832</xdr:rowOff>
    </xdr:from>
    <xdr:to>
      <xdr:col>41</xdr:col>
      <xdr:colOff>101600</xdr:colOff>
      <xdr:row>78</xdr:row>
      <xdr:rowOff>90982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36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82109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45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31536</xdr:rowOff>
    </xdr:from>
    <xdr:to>
      <xdr:col>36</xdr:col>
      <xdr:colOff>165100</xdr:colOff>
      <xdr:row>78</xdr:row>
      <xdr:rowOff>133136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0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124263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49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16480</xdr:rowOff>
    </xdr:from>
    <xdr:to>
      <xdr:col>55</xdr:col>
      <xdr:colOff>0</xdr:colOff>
      <xdr:row>97</xdr:row>
      <xdr:rowOff>79501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647130"/>
          <a:ext cx="838200" cy="6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82886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713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79501</xdr:rowOff>
    </xdr:from>
    <xdr:to>
      <xdr:col>50</xdr:col>
      <xdr:colOff>114300</xdr:colOff>
      <xdr:row>98</xdr:row>
      <xdr:rowOff>103375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710151"/>
          <a:ext cx="889000" cy="19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46588</xdr:rowOff>
    </xdr:from>
    <xdr:to>
      <xdr:col>45</xdr:col>
      <xdr:colOff>177800</xdr:colOff>
      <xdr:row>98</xdr:row>
      <xdr:rowOff>103375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848688"/>
          <a:ext cx="889000" cy="5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46588</xdr:rowOff>
    </xdr:from>
    <xdr:to>
      <xdr:col>41</xdr:col>
      <xdr:colOff>50800</xdr:colOff>
      <xdr:row>98</xdr:row>
      <xdr:rowOff>82226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848688"/>
          <a:ext cx="889000" cy="3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137130</xdr:rowOff>
    </xdr:from>
    <xdr:to>
      <xdr:col>55</xdr:col>
      <xdr:colOff>50800</xdr:colOff>
      <xdr:row>97</xdr:row>
      <xdr:rowOff>67280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160007</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47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28701</xdr:rowOff>
    </xdr:from>
    <xdr:to>
      <xdr:col>50</xdr:col>
      <xdr:colOff>165100</xdr:colOff>
      <xdr:row>97</xdr:row>
      <xdr:rowOff>130301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5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146828</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434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52575</xdr:rowOff>
    </xdr:from>
    <xdr:to>
      <xdr:col>46</xdr:col>
      <xdr:colOff>38100</xdr:colOff>
      <xdr:row>98</xdr:row>
      <xdr:rowOff>154175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5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145302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94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167238</xdr:rowOff>
    </xdr:from>
    <xdr:to>
      <xdr:col>41</xdr:col>
      <xdr:colOff>101600</xdr:colOff>
      <xdr:row>98</xdr:row>
      <xdr:rowOff>97388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9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88515</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89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31426</xdr:rowOff>
    </xdr:from>
    <xdr:to>
      <xdr:col>36</xdr:col>
      <xdr:colOff>165100</xdr:colOff>
      <xdr:row>98</xdr:row>
      <xdr:rowOff>133026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83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124153</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926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71559</xdr:rowOff>
    </xdr:from>
    <xdr:to>
      <xdr:col>85</xdr:col>
      <xdr:colOff>127000</xdr:colOff>
      <xdr:row>37</xdr:row>
      <xdr:rowOff>73218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415209"/>
          <a:ext cx="838200" cy="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64097</xdr:rowOff>
    </xdr:from>
    <xdr:to>
      <xdr:col>81</xdr:col>
      <xdr:colOff>50800</xdr:colOff>
      <xdr:row>37</xdr:row>
      <xdr:rowOff>71559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407747"/>
          <a:ext cx="889000" cy="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16462</xdr:rowOff>
    </xdr:from>
    <xdr:to>
      <xdr:col>76</xdr:col>
      <xdr:colOff>114300</xdr:colOff>
      <xdr:row>37</xdr:row>
      <xdr:rowOff>64097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188662"/>
          <a:ext cx="889000" cy="21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165212</xdr:rowOff>
    </xdr:from>
    <xdr:to>
      <xdr:col>71</xdr:col>
      <xdr:colOff>177800</xdr:colOff>
      <xdr:row>36</xdr:row>
      <xdr:rowOff>16462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6165962"/>
          <a:ext cx="889000" cy="2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33206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110651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45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22418</xdr:rowOff>
    </xdr:from>
    <xdr:to>
      <xdr:col>85</xdr:col>
      <xdr:colOff>177800</xdr:colOff>
      <xdr:row>37</xdr:row>
      <xdr:rowOff>124018</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6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845</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4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20759</xdr:rowOff>
    </xdr:from>
    <xdr:to>
      <xdr:col>81</xdr:col>
      <xdr:colOff>101600</xdr:colOff>
      <xdr:row>37</xdr:row>
      <xdr:rowOff>122359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6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113486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5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13297</xdr:rowOff>
    </xdr:from>
    <xdr:to>
      <xdr:col>76</xdr:col>
      <xdr:colOff>165100</xdr:colOff>
      <xdr:row>37</xdr:row>
      <xdr:rowOff>114897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35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106024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4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137112</xdr:rowOff>
    </xdr:from>
    <xdr:to>
      <xdr:col>72</xdr:col>
      <xdr:colOff>38100</xdr:colOff>
      <xdr:row>36</xdr:row>
      <xdr:rowOff>67262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13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83789</xdr:rowOff>
    </xdr:from>
    <xdr:ext cx="59901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03795" y="591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114412</xdr:rowOff>
    </xdr:from>
    <xdr:to>
      <xdr:col>67</xdr:col>
      <xdr:colOff>101600</xdr:colOff>
      <xdr:row>36</xdr:row>
      <xdr:rowOff>44562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11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61089</xdr:rowOff>
    </xdr:from>
    <xdr:ext cx="59901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14795" y="589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125155</xdr:rowOff>
    </xdr:from>
    <xdr:to>
      <xdr:col>85</xdr:col>
      <xdr:colOff>127000</xdr:colOff>
      <xdr:row>57</xdr:row>
      <xdr:rowOff>125054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554905"/>
          <a:ext cx="838200" cy="34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8958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781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125054</xdr:rowOff>
    </xdr:from>
    <xdr:to>
      <xdr:col>81</xdr:col>
      <xdr:colOff>50800</xdr:colOff>
      <xdr:row>57</xdr:row>
      <xdr:rowOff>164570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97704"/>
          <a:ext cx="889000" cy="3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167730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94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164570</xdr:rowOff>
    </xdr:from>
    <xdr:to>
      <xdr:col>76</xdr:col>
      <xdr:colOff>114300</xdr:colOff>
      <xdr:row>58</xdr:row>
      <xdr:rowOff>3670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937220"/>
          <a:ext cx="889000" cy="1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3670</xdr:rowOff>
    </xdr:from>
    <xdr:to>
      <xdr:col>71</xdr:col>
      <xdr:colOff>177800</xdr:colOff>
      <xdr:row>58</xdr:row>
      <xdr:rowOff>56385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947770"/>
          <a:ext cx="889000" cy="5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74355</xdr:rowOff>
    </xdr:from>
    <xdr:to>
      <xdr:col>85</xdr:col>
      <xdr:colOff>177800</xdr:colOff>
      <xdr:row>56</xdr:row>
      <xdr:rowOff>4505</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50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97232</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355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74254</xdr:rowOff>
    </xdr:from>
    <xdr:to>
      <xdr:col>81</xdr:col>
      <xdr:colOff>101600</xdr:colOff>
      <xdr:row>58</xdr:row>
      <xdr:rowOff>4404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4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20931</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62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113770</xdr:rowOff>
    </xdr:from>
    <xdr:to>
      <xdr:col>76</xdr:col>
      <xdr:colOff>165100</xdr:colOff>
      <xdr:row>58</xdr:row>
      <xdr:rowOff>43920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8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35047</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979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124320</xdr:rowOff>
    </xdr:from>
    <xdr:to>
      <xdr:col>72</xdr:col>
      <xdr:colOff>38100</xdr:colOff>
      <xdr:row>58</xdr:row>
      <xdr:rowOff>54470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9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45597</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989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5585</xdr:rowOff>
    </xdr:from>
    <xdr:to>
      <xdr:col>67</xdr:col>
      <xdr:colOff>101600</xdr:colOff>
      <xdr:row>58</xdr:row>
      <xdr:rowOff>107185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4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98312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4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42202</xdr:rowOff>
    </xdr:from>
    <xdr:to>
      <xdr:col>85</xdr:col>
      <xdr:colOff>127000</xdr:colOff>
      <xdr:row>79</xdr:row>
      <xdr:rowOff>43509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86752"/>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42202</xdr:rowOff>
    </xdr:from>
    <xdr:to>
      <xdr:col>81</xdr:col>
      <xdr:colOff>50800</xdr:colOff>
      <xdr:row>79</xdr:row>
      <xdr:rowOff>44272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86752"/>
          <a:ext cx="889000" cy="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33719</xdr:rowOff>
    </xdr:from>
    <xdr:to>
      <xdr:col>76</xdr:col>
      <xdr:colOff>114300</xdr:colOff>
      <xdr:row>79</xdr:row>
      <xdr:rowOff>44272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78269"/>
          <a:ext cx="8890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61652</xdr:rowOff>
    </xdr:from>
    <xdr:to>
      <xdr:col>71</xdr:col>
      <xdr:colOff>177800</xdr:colOff>
      <xdr:row>79</xdr:row>
      <xdr:rowOff>33719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434752"/>
          <a:ext cx="889000" cy="14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57103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6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164159</xdr:rowOff>
    </xdr:from>
    <xdr:to>
      <xdr:col>85</xdr:col>
      <xdr:colOff>177800</xdr:colOff>
      <xdr:row>79</xdr:row>
      <xdr:rowOff>94309</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378565"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162852</xdr:rowOff>
    </xdr:from>
    <xdr:to>
      <xdr:col>81</xdr:col>
      <xdr:colOff>101600</xdr:colOff>
      <xdr:row>79</xdr:row>
      <xdr:rowOff>93002</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84129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2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164922</xdr:rowOff>
    </xdr:from>
    <xdr:to>
      <xdr:col>76</xdr:col>
      <xdr:colOff>165100</xdr:colOff>
      <xdr:row>79</xdr:row>
      <xdr:rowOff>95072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86199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3017" y="13630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154369</xdr:rowOff>
    </xdr:from>
    <xdr:to>
      <xdr:col>72</xdr:col>
      <xdr:colOff>38100</xdr:colOff>
      <xdr:row>79</xdr:row>
      <xdr:rowOff>84519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2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75646</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62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10852</xdr:rowOff>
    </xdr:from>
    <xdr:to>
      <xdr:col>67</xdr:col>
      <xdr:colOff>101600</xdr:colOff>
      <xdr:row>78</xdr:row>
      <xdr:rowOff>112452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8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128979</xdr:rowOff>
    </xdr:from>
    <xdr:ext cx="59901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14795" y="1315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126978</xdr:rowOff>
    </xdr:from>
    <xdr:to>
      <xdr:col>85</xdr:col>
      <xdr:colOff>127000</xdr:colOff>
      <xdr:row>96</xdr:row>
      <xdr:rowOff>124028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414728"/>
          <a:ext cx="838200" cy="16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26967</xdr:rowOff>
    </xdr:from>
    <xdr:to>
      <xdr:col>81</xdr:col>
      <xdr:colOff>50800</xdr:colOff>
      <xdr:row>96</xdr:row>
      <xdr:rowOff>124028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486167"/>
          <a:ext cx="889000" cy="9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26967</xdr:rowOff>
    </xdr:from>
    <xdr:to>
      <xdr:col>76</xdr:col>
      <xdr:colOff>114300</xdr:colOff>
      <xdr:row>96</xdr:row>
      <xdr:rowOff>147079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486167"/>
          <a:ext cx="889000" cy="12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26034</xdr:rowOff>
    </xdr:from>
    <xdr:to>
      <xdr:col>71</xdr:col>
      <xdr:colOff>177800</xdr:colOff>
      <xdr:row>96</xdr:row>
      <xdr:rowOff>147079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485234"/>
          <a:ext cx="889000" cy="12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151661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76178</xdr:rowOff>
    </xdr:from>
    <xdr:to>
      <xdr:col>85</xdr:col>
      <xdr:colOff>177800</xdr:colOff>
      <xdr:row>96</xdr:row>
      <xdr:rowOff>6328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36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99055</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21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73228</xdr:rowOff>
    </xdr:from>
    <xdr:to>
      <xdr:col>81</xdr:col>
      <xdr:colOff>101600</xdr:colOff>
      <xdr:row>97</xdr:row>
      <xdr:rowOff>3378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53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19905</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30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147617</xdr:rowOff>
    </xdr:from>
    <xdr:to>
      <xdr:col>76</xdr:col>
      <xdr:colOff>165100</xdr:colOff>
      <xdr:row>96</xdr:row>
      <xdr:rowOff>77767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43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94294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21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96279</xdr:rowOff>
    </xdr:from>
    <xdr:to>
      <xdr:col>72</xdr:col>
      <xdr:colOff>38100</xdr:colOff>
      <xdr:row>97</xdr:row>
      <xdr:rowOff>26429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55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42956</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330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146684</xdr:rowOff>
    </xdr:from>
    <xdr:to>
      <xdr:col>67</xdr:col>
      <xdr:colOff>101600</xdr:colOff>
      <xdr:row>96</xdr:row>
      <xdr:rowOff>76834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43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93361</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20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総務費は、</a:t>
          </a:r>
          <a:r>
            <a:rPr kumimoji="1" lang="ja-JP" altLang="en-US" sz="1100">
              <a:solidFill>
                <a:sysClr val="windowText" lastClr="000000"/>
              </a:solidFill>
              <a:effectLst/>
              <a:latin typeface="+mn-lt"/>
              <a:ea typeface="+mn-ea"/>
              <a:cs typeface="+mn-cs"/>
            </a:rPr>
            <a:t>再生可能エネルギー活用型地域振興事業</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完了に</a:t>
          </a:r>
          <a:r>
            <a:rPr kumimoji="1" lang="ja-JP" altLang="ja-JP" sz="1100">
              <a:solidFill>
                <a:sysClr val="windowText" lastClr="000000"/>
              </a:solidFill>
              <a:effectLst/>
              <a:latin typeface="+mn-lt"/>
              <a:ea typeface="+mn-ea"/>
              <a:cs typeface="+mn-cs"/>
            </a:rPr>
            <a:t>より減額となった。</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民生費は、非課税世帯への給付金事業の影響により増額となった。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農林水産業費は、</a:t>
          </a:r>
          <a:r>
            <a:rPr kumimoji="1" lang="ja-JP" altLang="en-US" sz="1100">
              <a:solidFill>
                <a:sysClr val="windowText" lastClr="000000"/>
              </a:solidFill>
              <a:effectLst/>
              <a:latin typeface="+mn-lt"/>
              <a:ea typeface="+mn-ea"/>
              <a:cs typeface="+mn-cs"/>
            </a:rPr>
            <a:t>漁港管理事業</a:t>
          </a:r>
          <a:r>
            <a:rPr kumimoji="1" lang="ja-JP" altLang="ja-JP" sz="1100">
              <a:solidFill>
                <a:sysClr val="windowText" lastClr="000000"/>
              </a:solidFill>
              <a:effectLst/>
              <a:latin typeface="+mn-lt"/>
              <a:ea typeface="+mn-ea"/>
              <a:cs typeface="+mn-cs"/>
            </a:rPr>
            <a:t>が</a:t>
          </a:r>
          <a:r>
            <a:rPr kumimoji="1" lang="ja-JP" altLang="en-US" sz="1100">
              <a:solidFill>
                <a:sysClr val="windowText" lastClr="000000"/>
              </a:solidFill>
              <a:effectLst/>
              <a:latin typeface="+mn-lt"/>
              <a:ea typeface="+mn-ea"/>
              <a:cs typeface="+mn-cs"/>
            </a:rPr>
            <a:t>増額</a:t>
          </a:r>
          <a:r>
            <a:rPr kumimoji="1" lang="ja-JP" altLang="ja-JP" sz="1100">
              <a:solidFill>
                <a:sysClr val="windowText" lastClr="000000"/>
              </a:solidFill>
              <a:effectLst/>
              <a:latin typeface="+mn-lt"/>
              <a:ea typeface="+mn-ea"/>
              <a:cs typeface="+mn-cs"/>
            </a:rPr>
            <a:t>の要因となっている。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商工費は、</a:t>
          </a:r>
          <a:r>
            <a:rPr kumimoji="1" lang="ja-JP" altLang="en-US" sz="1100">
              <a:solidFill>
                <a:sysClr val="windowText" lastClr="000000"/>
              </a:solidFill>
              <a:effectLst/>
              <a:latin typeface="+mn-lt"/>
              <a:ea typeface="+mn-ea"/>
              <a:cs typeface="+mn-cs"/>
            </a:rPr>
            <a:t>滞在型体験観光まちづくり事業</a:t>
          </a:r>
          <a:r>
            <a:rPr kumimoji="1" lang="ja-JP" altLang="ja-JP" sz="1100">
              <a:solidFill>
                <a:sysClr val="windowText" lastClr="000000"/>
              </a:solidFill>
              <a:effectLst/>
              <a:latin typeface="+mn-lt"/>
              <a:ea typeface="+mn-ea"/>
              <a:cs typeface="+mn-cs"/>
            </a:rPr>
            <a:t>の影響により増加している。　土木費は町道改良事業の影響により</a:t>
          </a:r>
          <a:r>
            <a:rPr kumimoji="1" lang="ja-JP" altLang="en-US" sz="1100">
              <a:solidFill>
                <a:sysClr val="windowText" lastClr="000000"/>
              </a:solidFill>
              <a:effectLst/>
              <a:latin typeface="+mn-lt"/>
              <a:ea typeface="+mn-ea"/>
              <a:cs typeface="+mn-cs"/>
            </a:rPr>
            <a:t>増額</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教育費は、</a:t>
          </a:r>
          <a:r>
            <a:rPr kumimoji="1" lang="ja-JP" altLang="en-US" sz="1100">
              <a:solidFill>
                <a:sysClr val="windowText" lastClr="000000"/>
              </a:solidFill>
              <a:effectLst/>
              <a:latin typeface="+mn-lt"/>
              <a:ea typeface="+mn-ea"/>
              <a:cs typeface="+mn-cs"/>
            </a:rPr>
            <a:t>コミュニティセンター整備事業及び伝建物活用事業</a:t>
          </a:r>
          <a:r>
            <a:rPr kumimoji="1" lang="ja-JP" altLang="ja-JP" sz="1100">
              <a:solidFill>
                <a:sysClr val="windowText" lastClr="000000"/>
              </a:solidFill>
              <a:effectLst/>
              <a:latin typeface="+mn-lt"/>
              <a:ea typeface="+mn-ea"/>
              <a:cs typeface="+mn-cs"/>
            </a:rPr>
            <a:t>により増額。公債費は繰上償還の実施</a:t>
          </a:r>
          <a:r>
            <a:rPr kumimoji="1" lang="ja-JP" altLang="en-US" sz="1100">
              <a:solidFill>
                <a:sysClr val="windowText" lastClr="000000"/>
              </a:solidFill>
              <a:effectLst/>
              <a:latin typeface="+mn-lt"/>
              <a:ea typeface="+mn-ea"/>
              <a:cs typeface="+mn-cs"/>
            </a:rPr>
            <a:t>及び据置期間の変更により</a:t>
          </a:r>
          <a:r>
            <a:rPr kumimoji="1" lang="ja-JP" altLang="ja-JP" sz="1100">
              <a:solidFill>
                <a:sysClr val="windowText" lastClr="000000"/>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京都府伊根町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令和元年度は災害復旧事業の完了により基金の取り崩し額</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年度は積立額も増加したことから基金残高が増加した。令和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年度は、普通交付税が増加したことにより標準財政規模が大きくなっており、標準財政規模比としては低くなっている項目もあるが、積立額は増加し、実質収支は同程度の額となっている。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年度は、基金の取り崩し額も減少に加えて普通交付税も増加したことにより、令和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年度と同程度で推移している。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大規模な事業の実施により実質収支額が減になったことから、前年度と比較し、標準財政規模に占める割合は</a:t>
          </a:r>
          <a:r>
            <a:rPr kumimoji="1" lang="en-US" altLang="ja-JP" sz="1100">
              <a:solidFill>
                <a:sysClr val="windowText" lastClr="000000"/>
              </a:solidFill>
              <a:effectLst/>
              <a:latin typeface="+mn-lt"/>
              <a:ea typeface="+mn-ea"/>
              <a:cs typeface="+mn-cs"/>
            </a:rPr>
            <a:t>4.44</a:t>
          </a:r>
          <a:r>
            <a:rPr kumimoji="1" lang="ja-JP" altLang="en-US" sz="1100">
              <a:solidFill>
                <a:sysClr val="windowText" lastClr="000000"/>
              </a:solidFill>
              <a:effectLst/>
              <a:latin typeface="+mn-lt"/>
              <a:ea typeface="+mn-ea"/>
              <a:cs typeface="+mn-cs"/>
            </a:rPr>
            <a:t>ポイントの減となった。</a:t>
          </a:r>
          <a:endParaRPr kumimoji="1" lang="en-US" altLang="ja-JP" sz="1100">
            <a:solidFill>
              <a:sysClr val="windowText" lastClr="000000"/>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京都府伊根町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各会計とも健全性が保たれた財政運営である。</a:t>
          </a:r>
          <a:endParaRPr lang="ja-JP" altLang="ja-JP" sz="1400">
            <a:effectLst/>
          </a:endParaRPr>
        </a:p>
        <a:p>
          <a:r>
            <a:rPr kumimoji="1" lang="ja-JP" altLang="ja-JP" sz="1100">
              <a:solidFill>
                <a:schemeClr val="dk1"/>
              </a:solidFill>
              <a:effectLst/>
              <a:latin typeface="+mn-lt"/>
              <a:ea typeface="+mn-ea"/>
              <a:cs typeface="+mn-cs"/>
            </a:rPr>
            <a:t>　特に、介護サービス事業勘定、訪問看護事業特別会計は一般会計からの繰入れを受けることなく独立採算が保たれている。</a:t>
          </a:r>
          <a:endParaRPr lang="ja-JP" altLang="ja-JP" sz="1400">
            <a:effectLst/>
          </a:endParaRPr>
        </a:p>
        <a:p>
          <a:r>
            <a:rPr kumimoji="1" lang="ja-JP" altLang="ja-JP" sz="1100">
              <a:solidFill>
                <a:schemeClr val="dk1"/>
              </a:solidFill>
              <a:effectLst/>
              <a:latin typeface="+mn-lt"/>
              <a:ea typeface="+mn-ea"/>
              <a:cs typeface="+mn-cs"/>
            </a:rPr>
            <a:t>　国民健康保険特別会計は被保険者数が少なく、高度医療が必要な患者により給付費も変動することから決算収支が変動する。また、次年度精算する事業もあり決算収支が変動する。</a:t>
          </a:r>
          <a:endParaRPr lang="ja-JP" altLang="ja-JP" sz="1400">
            <a:effectLst/>
          </a:endParaRPr>
        </a:p>
        <a:p>
          <a:r>
            <a:rPr kumimoji="1" lang="ja-JP" altLang="ja-JP" sz="1100">
              <a:solidFill>
                <a:schemeClr val="dk1"/>
              </a:solidFill>
              <a:effectLst/>
              <a:latin typeface="+mn-lt"/>
              <a:ea typeface="+mn-ea"/>
              <a:cs typeface="+mn-cs"/>
            </a:rPr>
            <a:t>　介護保険事業勘定は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年毎の事業計画に基づいた運営となるので、期間内で一定の範囲で数値が変動する。</a:t>
          </a:r>
          <a:endParaRPr lang="ja-JP" altLang="ja-JP" sz="1400">
            <a:effectLst/>
          </a:endParaRPr>
        </a:p>
        <a:p>
          <a:r>
            <a:rPr kumimoji="1" lang="ja-JP" altLang="ja-JP" sz="1100">
              <a:solidFill>
                <a:schemeClr val="dk1"/>
              </a:solidFill>
              <a:effectLst/>
              <a:latin typeface="+mn-lt"/>
              <a:ea typeface="+mn-ea"/>
              <a:cs typeface="+mn-cs"/>
            </a:rPr>
            <a:t>　下水道事業、簡易水道については、一般会計から国の基準等により繰入を受けているので、ほぼ一定の比率で推移。</a:t>
          </a:r>
          <a:endParaRPr lang="ja-JP" altLang="ja-JP" sz="1400">
            <a:effectLst/>
          </a:endParaRPr>
        </a:p>
        <a:p>
          <a:r>
            <a:rPr kumimoji="1" lang="ja-JP" altLang="ja-JP" sz="1100">
              <a:solidFill>
                <a:schemeClr val="dk1"/>
              </a:solidFill>
              <a:effectLst/>
              <a:latin typeface="+mn-lt"/>
              <a:ea typeface="+mn-ea"/>
              <a:cs typeface="+mn-cs"/>
            </a:rPr>
            <a:t>　その他（後期高齢者医療特別会計）も広域で行う事務であり、ほぼ一定の比率で推移。</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25%20&#20234;&#26681;&#30010;&#12295;ok\&#12304;&#36001;&#25919;&#29366;&#27841;&#36039;&#26009;&#38598;&#12305;_264636_&#20234;&#26681;&#30010;_2023(2&#22238;&#30446;).xlsx" TargetMode="External"/><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25%20&#20234;&#26681;&#30010;&#12295;ok/&#12304;&#36001;&#25919;&#29366;&#27841;&#36039;&#26009;&#38598;&#12305;_264636_&#20234;&#26681;&#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73.3</v>
          </cell>
          <cell r="BX53">
            <v>74.3</v>
          </cell>
          <cell r="CF53">
            <v>75.599999999999994</v>
          </cell>
          <cell r="CN53">
            <v>76.3</v>
          </cell>
          <cell r="CV53">
            <v>76.900000000000006</v>
          </cell>
        </row>
        <row r="55">
          <cell r="AN55" t="str">
            <v>類似団体内平均値</v>
          </cell>
          <cell r="BP55">
            <v>0</v>
          </cell>
          <cell r="BX55">
            <v>0</v>
          </cell>
          <cell r="CF55">
            <v>0</v>
          </cell>
          <cell r="CN55">
            <v>0</v>
          </cell>
          <cell r="CV55">
            <v>0</v>
          </cell>
        </row>
        <row r="57">
          <cell r="BP57">
            <v>60.2</v>
          </cell>
          <cell r="BX57">
            <v>61</v>
          </cell>
          <cell r="CF57">
            <v>62.2</v>
          </cell>
          <cell r="CN57">
            <v>63.6</v>
          </cell>
          <cell r="CV57">
            <v>65.900000000000006</v>
          </cell>
        </row>
        <row r="72">
          <cell r="BP72" t="str">
            <v>R01</v>
          </cell>
          <cell r="BX72" t="str">
            <v>R02</v>
          </cell>
          <cell r="CF72" t="str">
            <v>R03</v>
          </cell>
          <cell r="CN72" t="str">
            <v>R04</v>
          </cell>
          <cell r="CV72" t="str">
            <v>R05</v>
          </cell>
        </row>
        <row r="73">
          <cell r="AN73" t="str">
            <v>当該団体値</v>
          </cell>
        </row>
        <row r="75">
          <cell r="BP75">
            <v>6.5</v>
          </cell>
          <cell r="BX75">
            <v>7.5</v>
          </cell>
          <cell r="CF75">
            <v>8.1999999999999993</v>
          </cell>
          <cell r="CN75">
            <v>8.3000000000000007</v>
          </cell>
          <cell r="CV75">
            <v>9.1</v>
          </cell>
        </row>
        <row r="77">
          <cell r="AN77" t="str">
            <v>類似団体内平均値</v>
          </cell>
          <cell r="BP77">
            <v>0</v>
          </cell>
          <cell r="BX77">
            <v>0</v>
          </cell>
          <cell r="CF77">
            <v>0</v>
          </cell>
          <cell r="CN77">
            <v>0</v>
          </cell>
          <cell r="CV77">
            <v>0</v>
          </cell>
        </row>
        <row r="79">
          <cell r="BP79">
            <v>7.3</v>
          </cell>
          <cell r="BX79">
            <v>7.4</v>
          </cell>
          <cell r="CF79">
            <v>7.5</v>
          </cell>
          <cell r="CN79">
            <v>7.5</v>
          </cell>
          <cell r="CV79">
            <v>7.7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4587125</v>
      </c>
      <c r="BO4" s="436"/>
      <c r="BP4" s="436"/>
      <c r="BQ4" s="436"/>
      <c r="BR4" s="436"/>
      <c r="BS4" s="436"/>
      <c r="BT4" s="436"/>
      <c r="BU4" s="437"/>
      <c r="BV4" s="435">
        <v>4104347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10.6</v>
      </c>
      <c r="CU4" s="576"/>
      <c r="CV4" s="576"/>
      <c r="CW4" s="576"/>
      <c r="CX4" s="576"/>
      <c r="CY4" s="576"/>
      <c r="CZ4" s="576"/>
      <c r="DA4" s="577"/>
      <c r="DB4" s="575">
        <v>13.8</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4201425</v>
      </c>
      <c r="BO5" s="407"/>
      <c r="BP5" s="407"/>
      <c r="BQ5" s="407"/>
      <c r="BR5" s="407"/>
      <c r="BS5" s="407"/>
      <c r="BT5" s="407"/>
      <c r="BU5" s="408"/>
      <c r="BV5" s="406">
        <v>3730308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86.4</v>
      </c>
      <c r="CU5" s="404"/>
      <c r="CV5" s="404"/>
      <c r="CW5" s="404"/>
      <c r="CX5" s="404"/>
      <c r="CY5" s="404"/>
      <c r="CZ5" s="404"/>
      <c r="DA5" s="405"/>
      <c r="DB5" s="403">
        <v>81.7</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385700</v>
      </c>
      <c r="BO6" s="407"/>
      <c r="BP6" s="407"/>
      <c r="BQ6" s="407"/>
      <c r="BR6" s="407"/>
      <c r="BS6" s="407"/>
      <c r="BT6" s="407"/>
      <c r="BU6" s="408"/>
      <c r="BV6" s="406">
        <v>374039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86.7</v>
      </c>
      <c r="CU6" s="550"/>
      <c r="CV6" s="550"/>
      <c r="CW6" s="550"/>
      <c r="CX6" s="550"/>
      <c r="CY6" s="550"/>
      <c r="CZ6" s="550"/>
      <c r="DA6" s="551"/>
      <c r="DB6" s="549">
        <v>82.3</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178180</v>
      </c>
      <c r="BO7" s="407"/>
      <c r="BP7" s="407"/>
      <c r="BQ7" s="407"/>
      <c r="BR7" s="407"/>
      <c r="BS7" s="407"/>
      <c r="BT7" s="407"/>
      <c r="BU7" s="408"/>
      <c r="BV7" s="406">
        <v>107927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1954297</v>
      </c>
      <c r="CU7" s="407"/>
      <c r="CV7" s="407"/>
      <c r="CW7" s="407"/>
      <c r="CX7" s="407"/>
      <c r="CY7" s="407"/>
      <c r="CZ7" s="407"/>
      <c r="DA7" s="408"/>
      <c r="DB7" s="406">
        <v>1929609</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207520</v>
      </c>
      <c r="BO8" s="407"/>
      <c r="BP8" s="407"/>
      <c r="BQ8" s="407"/>
      <c r="BR8" s="407"/>
      <c r="BS8" s="407"/>
      <c r="BT8" s="407"/>
      <c r="BU8" s="408"/>
      <c r="BV8" s="406">
        <v>266112</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0.1</v>
      </c>
      <c r="CU8" s="510"/>
      <c r="CV8" s="510"/>
      <c r="CW8" s="510"/>
      <c r="CX8" s="510"/>
      <c r="CY8" s="510"/>
      <c r="CZ8" s="510"/>
      <c r="DA8" s="511"/>
      <c r="DB8" s="509">
        <v>0.1</v>
      </c>
      <c r="DC8" s="510"/>
      <c r="DD8" s="510"/>
      <c r="DE8" s="510"/>
      <c r="DF8" s="510"/>
      <c r="DG8" s="510"/>
      <c r="DH8" s="510"/>
      <c r="DI8" s="511"/>
    </row>
    <row r="9" spans="1:119" ht="18.75" customHeight="1" thickBot="1" x14ac:dyDescent="0.2">
      <c r="A9" s="175"/>
      <c r="B9" s="538" t="s">
        <v>107</v>
      </c>
      <c r="C9" s="539"/>
      <c r="D9" s="539"/>
      <c r="E9" s="539"/>
      <c r="F9" s="539"/>
      <c r="G9" s="539"/>
      <c r="H9" s="539"/>
      <c r="I9" s="539"/>
      <c r="J9" s="539"/>
      <c r="K9" s="457"/>
      <c r="L9" s="540" t="s">
        <v>108</v>
      </c>
      <c r="M9" s="541"/>
      <c r="N9" s="541"/>
      <c r="O9" s="541"/>
      <c r="P9" s="541"/>
      <c r="Q9" s="542"/>
      <c r="R9" s="543">
        <v>1928</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-58592</v>
      </c>
      <c r="BO9" s="407"/>
      <c r="BP9" s="407"/>
      <c r="BQ9" s="407"/>
      <c r="BR9" s="407"/>
      <c r="BS9" s="407"/>
      <c r="BT9" s="407"/>
      <c r="BU9" s="408"/>
      <c r="BV9" s="406">
        <v>63033</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20.100000000000001</v>
      </c>
      <c r="CU9" s="404"/>
      <c r="CV9" s="404"/>
      <c r="CW9" s="404"/>
      <c r="CX9" s="404"/>
      <c r="CY9" s="404"/>
      <c r="CZ9" s="404"/>
      <c r="DA9" s="405"/>
      <c r="DB9" s="403">
        <v>15.7</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113</v>
      </c>
      <c r="M10" s="363"/>
      <c r="N10" s="363"/>
      <c r="O10" s="363"/>
      <c r="P10" s="363"/>
      <c r="Q10" s="364"/>
      <c r="R10" s="359">
        <v>2110</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104</v>
      </c>
      <c r="AV10" s="465"/>
      <c r="AW10" s="465"/>
      <c r="AX10" s="465"/>
      <c r="AY10" s="420" t="s">
        <v>115</v>
      </c>
      <c r="AZ10" s="421"/>
      <c r="BA10" s="421"/>
      <c r="BB10" s="421"/>
      <c r="BC10" s="421"/>
      <c r="BD10" s="421"/>
      <c r="BE10" s="421"/>
      <c r="BF10" s="421"/>
      <c r="BG10" s="421"/>
      <c r="BH10" s="421"/>
      <c r="BI10" s="421"/>
      <c r="BJ10" s="421"/>
      <c r="BK10" s="421"/>
      <c r="BL10" s="421"/>
      <c r="BM10" s="422"/>
      <c r="BN10" s="406">
        <v>42638</v>
      </c>
      <c r="BO10" s="407"/>
      <c r="BP10" s="407"/>
      <c r="BQ10" s="407"/>
      <c r="BR10" s="407"/>
      <c r="BS10" s="407"/>
      <c r="BT10" s="407"/>
      <c r="BU10" s="408"/>
      <c r="BV10" s="406">
        <v>103489</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92694</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1914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768</v>
      </c>
      <c r="BO12" s="407"/>
      <c r="BP12" s="407"/>
      <c r="BQ12" s="407"/>
      <c r="BR12" s="407"/>
      <c r="BS12" s="407"/>
      <c r="BT12" s="407"/>
      <c r="BU12" s="408"/>
      <c r="BV12" s="406">
        <v>5880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84"/>
      <c r="M13" s="490" t="s">
        <v>130</v>
      </c>
      <c r="N13" s="491"/>
      <c r="O13" s="491"/>
      <c r="P13" s="491"/>
      <c r="Q13" s="492"/>
      <c r="R13" s="493">
        <v>1901</v>
      </c>
      <c r="S13" s="494"/>
      <c r="T13" s="494"/>
      <c r="U13" s="494"/>
      <c r="V13" s="495"/>
      <c r="W13" s="496" t="s">
        <v>131</v>
      </c>
      <c r="X13" s="392"/>
      <c r="Y13" s="392"/>
      <c r="Z13" s="392"/>
      <c r="AA13" s="392"/>
      <c r="AB13" s="393"/>
      <c r="AC13" s="359">
        <v>252</v>
      </c>
      <c r="AD13" s="360"/>
      <c r="AE13" s="360"/>
      <c r="AF13" s="360"/>
      <c r="AG13" s="361"/>
      <c r="AH13" s="359">
        <v>278</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75972</v>
      </c>
      <c r="BO13" s="407"/>
      <c r="BP13" s="407"/>
      <c r="BQ13" s="407"/>
      <c r="BR13" s="407"/>
      <c r="BS13" s="407"/>
      <c r="BT13" s="407"/>
      <c r="BU13" s="408"/>
      <c r="BV13" s="406">
        <v>160642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9.1</v>
      </c>
      <c r="CU13" s="404"/>
      <c r="CV13" s="404"/>
      <c r="CW13" s="404"/>
      <c r="CX13" s="404"/>
      <c r="CY13" s="404"/>
      <c r="CZ13" s="404"/>
      <c r="DA13" s="405"/>
      <c r="DB13" s="403">
        <v>8.3000000000000007</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1951</v>
      </c>
      <c r="S14" s="494"/>
      <c r="T14" s="494"/>
      <c r="U14" s="494"/>
      <c r="V14" s="495"/>
      <c r="W14" s="497"/>
      <c r="X14" s="395"/>
      <c r="Y14" s="395"/>
      <c r="Z14" s="395"/>
      <c r="AA14" s="395"/>
      <c r="AB14" s="396"/>
      <c r="AC14" s="486">
        <v>26.2</v>
      </c>
      <c r="AD14" s="487"/>
      <c r="AE14" s="487"/>
      <c r="AF14" s="487"/>
      <c r="AG14" s="488"/>
      <c r="AH14" s="486">
        <v>27.2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84"/>
      <c r="M15" s="490" t="s">
        <v>130</v>
      </c>
      <c r="N15" s="491"/>
      <c r="O15" s="491"/>
      <c r="P15" s="491"/>
      <c r="Q15" s="492"/>
      <c r="R15" s="493">
        <v>1942</v>
      </c>
      <c r="S15" s="494"/>
      <c r="T15" s="494"/>
      <c r="U15" s="494"/>
      <c r="V15" s="495"/>
      <c r="W15" s="496" t="s">
        <v>137</v>
      </c>
      <c r="X15" s="392"/>
      <c r="Y15" s="392"/>
      <c r="Z15" s="392"/>
      <c r="AA15" s="392"/>
      <c r="AB15" s="393"/>
      <c r="AC15" s="359">
        <v>114</v>
      </c>
      <c r="AD15" s="360"/>
      <c r="AE15" s="360"/>
      <c r="AF15" s="360"/>
      <c r="AG15" s="361"/>
      <c r="AH15" s="359">
        <v>115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189402</v>
      </c>
      <c r="BO15" s="436"/>
      <c r="BP15" s="436"/>
      <c r="BQ15" s="436"/>
      <c r="BR15" s="436"/>
      <c r="BS15" s="436"/>
      <c r="BT15" s="436"/>
      <c r="BU15" s="437"/>
      <c r="BV15" s="435">
        <v>184949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11.8</v>
      </c>
      <c r="AD16" s="487"/>
      <c r="AE16" s="487"/>
      <c r="AF16" s="487"/>
      <c r="AG16" s="488"/>
      <c r="AH16" s="486">
        <v>11.2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1904964</v>
      </c>
      <c r="BO16" s="407"/>
      <c r="BP16" s="407"/>
      <c r="BQ16" s="407"/>
      <c r="BR16" s="407"/>
      <c r="BS16" s="407"/>
      <c r="BT16" s="407"/>
      <c r="BU16" s="408"/>
      <c r="BV16" s="406">
        <v>1831965</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597</v>
      </c>
      <c r="AD17" s="360"/>
      <c r="AE17" s="360"/>
      <c r="AF17" s="360"/>
      <c r="AG17" s="361"/>
      <c r="AH17" s="359">
        <v>630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232022</v>
      </c>
      <c r="BO17" s="407"/>
      <c r="BP17" s="407"/>
      <c r="BQ17" s="407"/>
      <c r="BR17" s="407"/>
      <c r="BS17" s="407"/>
      <c r="BT17" s="407"/>
      <c r="BU17" s="408"/>
      <c r="BV17" s="406">
        <v>226643</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61.95</v>
      </c>
      <c r="M18" s="459"/>
      <c r="N18" s="459"/>
      <c r="O18" s="459"/>
      <c r="P18" s="459"/>
      <c r="Q18" s="459"/>
      <c r="R18" s="460"/>
      <c r="S18" s="460"/>
      <c r="T18" s="460"/>
      <c r="U18" s="460"/>
      <c r="V18" s="461"/>
      <c r="W18" s="477"/>
      <c r="X18" s="478"/>
      <c r="Y18" s="478"/>
      <c r="Z18" s="478"/>
      <c r="AA18" s="478"/>
      <c r="AB18" s="502"/>
      <c r="AC18" s="376">
        <v>62</v>
      </c>
      <c r="AD18" s="377"/>
      <c r="AE18" s="377"/>
      <c r="AF18" s="377"/>
      <c r="AG18" s="462"/>
      <c r="AH18" s="376">
        <v>61.6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1696713</v>
      </c>
      <c r="BO18" s="407"/>
      <c r="BP18" s="407"/>
      <c r="BQ18" s="407"/>
      <c r="BR18" s="407"/>
      <c r="BS18" s="407"/>
      <c r="BT18" s="407"/>
      <c r="BU18" s="408"/>
      <c r="BV18" s="406">
        <v>1581360</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31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3021663</v>
      </c>
      <c r="BO19" s="407"/>
      <c r="BP19" s="407"/>
      <c r="BQ19" s="407"/>
      <c r="BR19" s="407"/>
      <c r="BS19" s="407"/>
      <c r="BT19" s="407"/>
      <c r="BU19" s="408"/>
      <c r="BV19" s="406">
        <v>2829702</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849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4043680</v>
      </c>
      <c r="BO22" s="436"/>
      <c r="BP22" s="436"/>
      <c r="BQ22" s="436"/>
      <c r="BR22" s="436"/>
      <c r="BS22" s="436"/>
      <c r="BT22" s="436"/>
      <c r="BU22" s="437"/>
      <c r="BV22" s="435">
        <v>3999553</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3802447</v>
      </c>
      <c r="BO23" s="407"/>
      <c r="BP23" s="407"/>
      <c r="BQ23" s="407"/>
      <c r="BR23" s="407"/>
      <c r="BS23" s="407"/>
      <c r="BT23" s="407"/>
      <c r="BU23" s="408"/>
      <c r="BV23" s="406">
        <v>3750546</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6900</v>
      </c>
      <c r="R24" s="360"/>
      <c r="S24" s="360"/>
      <c r="T24" s="360"/>
      <c r="U24" s="360"/>
      <c r="V24" s="361"/>
      <c r="W24" s="449"/>
      <c r="X24" s="386"/>
      <c r="Y24" s="387"/>
      <c r="Z24" s="362" t="s">
        <v>162</v>
      </c>
      <c r="AA24" s="363"/>
      <c r="AB24" s="363"/>
      <c r="AC24" s="363"/>
      <c r="AD24" s="363"/>
      <c r="AE24" s="363"/>
      <c r="AF24" s="363"/>
      <c r="AG24" s="364"/>
      <c r="AH24" s="359">
        <v>63</v>
      </c>
      <c r="AI24" s="360"/>
      <c r="AJ24" s="360"/>
      <c r="AK24" s="360"/>
      <c r="AL24" s="361"/>
      <c r="AM24" s="359">
        <v>184527</v>
      </c>
      <c r="AN24" s="360"/>
      <c r="AO24" s="360"/>
      <c r="AP24" s="360"/>
      <c r="AQ24" s="360"/>
      <c r="AR24" s="361"/>
      <c r="AS24" s="359">
        <v>2929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3685732</v>
      </c>
      <c r="BO24" s="407"/>
      <c r="BP24" s="407"/>
      <c r="BQ24" s="407"/>
      <c r="BR24" s="407"/>
      <c r="BS24" s="407"/>
      <c r="BT24" s="407"/>
      <c r="BU24" s="408"/>
      <c r="BV24" s="406">
        <v>3498478</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1</v>
      </c>
      <c r="M25" s="360"/>
      <c r="N25" s="360"/>
      <c r="O25" s="360"/>
      <c r="P25" s="361"/>
      <c r="Q25" s="359">
        <v>5630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t="s">
        <v>122</v>
      </c>
      <c r="BO25" s="436"/>
      <c r="BP25" s="436"/>
      <c r="BQ25" s="436"/>
      <c r="BR25" s="436"/>
      <c r="BS25" s="436"/>
      <c r="BT25" s="436"/>
      <c r="BU25" s="437"/>
      <c r="BV25" s="435" t="s">
        <v>122</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5270</v>
      </c>
      <c r="R26" s="360"/>
      <c r="S26" s="360"/>
      <c r="T26" s="360"/>
      <c r="U26" s="360"/>
      <c r="V26" s="361"/>
      <c r="W26" s="449"/>
      <c r="X26" s="386"/>
      <c r="Y26" s="387"/>
      <c r="Z26" s="362" t="s">
        <v>168</v>
      </c>
      <c r="AA26" s="417"/>
      <c r="AB26" s="417"/>
      <c r="AC26" s="417"/>
      <c r="AD26" s="417"/>
      <c r="AE26" s="417"/>
      <c r="AF26" s="417"/>
      <c r="AG26" s="418"/>
      <c r="AH26" s="359">
        <v>2</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171</v>
      </c>
      <c r="F27" s="363"/>
      <c r="G27" s="363"/>
      <c r="H27" s="363"/>
      <c r="I27" s="363"/>
      <c r="J27" s="363"/>
      <c r="K27" s="364"/>
      <c r="L27" s="359">
        <v>1</v>
      </c>
      <c r="M27" s="360"/>
      <c r="N27" s="360"/>
      <c r="O27" s="360"/>
      <c r="P27" s="361"/>
      <c r="Q27" s="359">
        <v>2620</v>
      </c>
      <c r="R27" s="360"/>
      <c r="S27" s="360"/>
      <c r="T27" s="360"/>
      <c r="U27" s="360"/>
      <c r="V27" s="361"/>
      <c r="W27" s="449"/>
      <c r="X27" s="386"/>
      <c r="Y27" s="387"/>
      <c r="Z27" s="362" t="s">
        <v>172</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174</v>
      </c>
      <c r="F28" s="363"/>
      <c r="G28" s="363"/>
      <c r="H28" s="363"/>
      <c r="I28" s="363"/>
      <c r="J28" s="363"/>
      <c r="K28" s="364"/>
      <c r="L28" s="359">
        <v>1</v>
      </c>
      <c r="M28" s="360"/>
      <c r="N28" s="360"/>
      <c r="O28" s="360"/>
      <c r="P28" s="361"/>
      <c r="Q28" s="359">
        <v>1990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825906</v>
      </c>
      <c r="BO28" s="436"/>
      <c r="BP28" s="436"/>
      <c r="BQ28" s="436"/>
      <c r="BR28" s="436"/>
      <c r="BS28" s="436"/>
      <c r="BT28" s="436"/>
      <c r="BU28" s="437"/>
      <c r="BV28" s="435">
        <v>784036</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177</v>
      </c>
      <c r="F29" s="363"/>
      <c r="G29" s="363"/>
      <c r="H29" s="363"/>
      <c r="I29" s="363"/>
      <c r="J29" s="363"/>
      <c r="K29" s="364"/>
      <c r="L29" s="359">
        <v>7</v>
      </c>
      <c r="M29" s="360"/>
      <c r="N29" s="360"/>
      <c r="O29" s="360"/>
      <c r="P29" s="361"/>
      <c r="Q29" s="359">
        <v>1700</v>
      </c>
      <c r="R29" s="360"/>
      <c r="S29" s="360"/>
      <c r="T29" s="360"/>
      <c r="U29" s="360"/>
      <c r="V29" s="361"/>
      <c r="W29" s="450"/>
      <c r="X29" s="451"/>
      <c r="Y29" s="452"/>
      <c r="Z29" s="362" t="s">
        <v>178</v>
      </c>
      <c r="AA29" s="363"/>
      <c r="AB29" s="363"/>
      <c r="AC29" s="363"/>
      <c r="AD29" s="363"/>
      <c r="AE29" s="363"/>
      <c r="AF29" s="363"/>
      <c r="AG29" s="364"/>
      <c r="AH29" s="359">
        <v>63</v>
      </c>
      <c r="AI29" s="360"/>
      <c r="AJ29" s="360"/>
      <c r="AK29" s="360"/>
      <c r="AL29" s="361"/>
      <c r="AM29" s="359">
        <v>184527</v>
      </c>
      <c r="AN29" s="360"/>
      <c r="AO29" s="360"/>
      <c r="AP29" s="360"/>
      <c r="AQ29" s="360"/>
      <c r="AR29" s="361"/>
      <c r="AS29" s="359">
        <v>2929</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1159066</v>
      </c>
      <c r="BO29" s="407"/>
      <c r="BP29" s="407"/>
      <c r="BQ29" s="407"/>
      <c r="BR29" s="407"/>
      <c r="BS29" s="407"/>
      <c r="BT29" s="407"/>
      <c r="BU29" s="408"/>
      <c r="BV29" s="406">
        <v>1090805</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96.3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577804</v>
      </c>
      <c r="BO30" s="441"/>
      <c r="BP30" s="441"/>
      <c r="BQ30" s="441"/>
      <c r="BR30" s="441"/>
      <c r="BS30" s="441"/>
      <c r="BT30" s="441"/>
      <c r="BU30" s="442"/>
      <c r="BV30" s="440">
        <v>586741</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15">
      <c r="A33" s="175"/>
      <c r="B33" s="199"/>
      <c r="C33" s="358" t="s">
        <v>187</v>
      </c>
      <c r="D33" s="358"/>
      <c r="E33" s="357" t="s">
        <v>188</v>
      </c>
      <c r="F33" s="357"/>
      <c r="G33" s="357"/>
      <c r="H33" s="357"/>
      <c r="I33" s="357"/>
      <c r="J33" s="357"/>
      <c r="K33" s="357"/>
      <c r="L33" s="357"/>
      <c r="M33" s="357"/>
      <c r="N33" s="357"/>
      <c r="O33" s="357"/>
      <c r="P33" s="357"/>
      <c r="Q33" s="357"/>
      <c r="R33" s="357"/>
      <c r="S33" s="357"/>
      <c r="T33" s="200"/>
      <c r="U33" s="358" t="s">
        <v>187</v>
      </c>
      <c r="V33" s="358"/>
      <c r="W33" s="357" t="s">
        <v>188</v>
      </c>
      <c r="X33" s="357"/>
      <c r="Y33" s="357"/>
      <c r="Z33" s="357"/>
      <c r="AA33" s="357"/>
      <c r="AB33" s="357"/>
      <c r="AC33" s="357"/>
      <c r="AD33" s="357"/>
      <c r="AE33" s="357"/>
      <c r="AF33" s="357"/>
      <c r="AG33" s="357"/>
      <c r="AH33" s="357"/>
      <c r="AI33" s="357"/>
      <c r="AJ33" s="357"/>
      <c r="AK33" s="357"/>
      <c r="AL33" s="200"/>
      <c r="AM33" s="358" t="s">
        <v>187</v>
      </c>
      <c r="AN33" s="358"/>
      <c r="AO33" s="357" t="s">
        <v>188</v>
      </c>
      <c r="AP33" s="357"/>
      <c r="AQ33" s="357"/>
      <c r="AR33" s="357"/>
      <c r="AS33" s="357"/>
      <c r="AT33" s="357"/>
      <c r="AU33" s="357"/>
      <c r="AV33" s="357"/>
      <c r="AW33" s="357"/>
      <c r="AX33" s="357"/>
      <c r="AY33" s="357"/>
      <c r="AZ33" s="357"/>
      <c r="BA33" s="357"/>
      <c r="BB33" s="357"/>
      <c r="BC33" s="357"/>
      <c r="BD33" s="201"/>
      <c r="BE33" s="357" t="s">
        <v>189</v>
      </c>
      <c r="BF33" s="357"/>
      <c r="BG33" s="357" t="s">
        <v>190</v>
      </c>
      <c r="BH33" s="357"/>
      <c r="BI33" s="357"/>
      <c r="BJ33" s="357"/>
      <c r="BK33" s="357"/>
      <c r="BL33" s="357"/>
      <c r="BM33" s="357"/>
      <c r="BN33" s="357"/>
      <c r="BO33" s="357"/>
      <c r="BP33" s="357"/>
      <c r="BQ33" s="357"/>
      <c r="BR33" s="357"/>
      <c r="BS33" s="357"/>
      <c r="BT33" s="357"/>
      <c r="BU33" s="357"/>
      <c r="BV33" s="201"/>
      <c r="BW33" s="358" t="s">
        <v>189</v>
      </c>
      <c r="BX33" s="358"/>
      <c r="BY33" s="357" t="s">
        <v>191</v>
      </c>
      <c r="BZ33" s="357"/>
      <c r="CA33" s="357"/>
      <c r="CB33" s="357"/>
      <c r="CC33" s="357"/>
      <c r="CD33" s="357"/>
      <c r="CE33" s="357"/>
      <c r="CF33" s="357"/>
      <c r="CG33" s="357"/>
      <c r="CH33" s="357"/>
      <c r="CI33" s="357"/>
      <c r="CJ33" s="357"/>
      <c r="CK33" s="357"/>
      <c r="CL33" s="357"/>
      <c r="CM33" s="357"/>
      <c r="CN33" s="200"/>
      <c r="CO33" s="358" t="s">
        <v>187</v>
      </c>
      <c r="CP33" s="358"/>
      <c r="CQ33" s="357" t="s">
        <v>192</v>
      </c>
      <c r="CR33" s="357"/>
      <c r="CS33" s="357"/>
      <c r="CT33" s="357"/>
      <c r="CU33" s="357"/>
      <c r="CV33" s="357"/>
      <c r="CW33" s="357"/>
      <c r="CX33" s="357"/>
      <c r="CY33" s="357"/>
      <c r="CZ33" s="357"/>
      <c r="DA33" s="357"/>
      <c r="DB33" s="357"/>
      <c r="DC33" s="357"/>
      <c r="DD33" s="357"/>
      <c r="DE33" s="357"/>
      <c r="DF33" s="200"/>
      <c r="DG33" s="356" t="s">
        <v>193</v>
      </c>
      <c r="DH33" s="356"/>
      <c r="DI33" s="202"/>
    </row>
    <row r="34" spans="1:113" ht="32.25" customHeight="1" x14ac:dyDescent="0.15">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3</v>
      </c>
      <c r="V34" s="354"/>
      <c r="W34" s="355" t="str">
        <f>IF('各会計、関係団体の財政状況及び健全化判断比率'!B28="","",'各会計、関係団体の財政状況及び健全化判断比率'!B28)</f>
        <v>国民健康保険特別会計（事業勘定）</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f>IF(BG34="","",MAX(C34:D43,U34:V43,AM34:AN43)+1)</f>
        <v>8</v>
      </c>
      <c r="BF34" s="354"/>
      <c r="BG34" s="355" t="str">
        <f>IF('各会計、関係団体の財政状況及び健全化判断比率'!B33="","",'各会計、関係団体の財政状況及び健全化判断比率'!B33)</f>
        <v>簡易水道特別会計</v>
      </c>
      <c r="BH34" s="355"/>
      <c r="BI34" s="355"/>
      <c r="BJ34" s="355"/>
      <c r="BK34" s="355"/>
      <c r="BL34" s="355"/>
      <c r="BM34" s="355"/>
      <c r="BN34" s="355"/>
      <c r="BO34" s="355"/>
      <c r="BP34" s="355"/>
      <c r="BQ34" s="355"/>
      <c r="BR34" s="355"/>
      <c r="BS34" s="355"/>
      <c r="BT34" s="355"/>
      <c r="BU34" s="355"/>
      <c r="BV34" s="175"/>
      <c r="BW34" s="354">
        <f>IF(BY34="","",MAX(C34:D43,U34:V43,AM34:AN43,BE34:BF43)+1)</f>
        <v>10</v>
      </c>
      <c r="BX34" s="354"/>
      <c r="BY34" s="355" t="str">
        <f>IF('各会計、関係団体の財政状況及び健全化判断比率'!B68="","",'各会計、関係団体の財政状況及び健全化判断比率'!B68)</f>
        <v>京都府市町村議会議員公務災害補償等組合（一般会計）</v>
      </c>
      <c r="BZ34" s="355"/>
      <c r="CA34" s="355"/>
      <c r="CB34" s="355"/>
      <c r="CC34" s="355"/>
      <c r="CD34" s="355"/>
      <c r="CE34" s="355"/>
      <c r="CF34" s="355"/>
      <c r="CG34" s="355"/>
      <c r="CH34" s="355"/>
      <c r="CI34" s="355"/>
      <c r="CJ34" s="355"/>
      <c r="CK34" s="355"/>
      <c r="CL34" s="355"/>
      <c r="CM34" s="355"/>
      <c r="CN34" s="175"/>
      <c r="CO34" s="354">
        <f>IF(CQ34="","",MAX(C34:D43,U34:V43,AM34:AN43,BE34:BF43,BW34:BX43)+1)</f>
        <v>20</v>
      </c>
      <c r="CP34" s="354"/>
      <c r="CQ34" s="355" t="str">
        <f>IF('各会計、関係団体の財政状況及び健全化判断比率'!BS7="","",'各会計、関係団体の財政状況及び健全化判断比率'!BS7)</f>
        <v>伊根町ふるさと振興公社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15">
      <c r="A35" s="175"/>
      <c r="B35" s="199"/>
      <c r="C35" s="354">
        <f>IF(E35="","",C34+1)</f>
        <v>2</v>
      </c>
      <c r="D35" s="354"/>
      <c r="E35" s="355" t="str">
        <f>IF('各会計、関係団体の財政状況及び健全化判断比率'!B8="","",'各会計、関係団体の財政状況及び健全化判断比率'!B8)</f>
        <v>訪問看護事業特別会計</v>
      </c>
      <c r="F35" s="355"/>
      <c r="G35" s="355"/>
      <c r="H35" s="355"/>
      <c r="I35" s="355"/>
      <c r="J35" s="355"/>
      <c r="K35" s="355"/>
      <c r="L35" s="355"/>
      <c r="M35" s="355"/>
      <c r="N35" s="355"/>
      <c r="O35" s="355"/>
      <c r="P35" s="355"/>
      <c r="Q35" s="355"/>
      <c r="R35" s="355"/>
      <c r="S35" s="355"/>
      <c r="T35" s="175"/>
      <c r="U35" s="354">
        <f>IF(W35="","",U34+1)</f>
        <v>4</v>
      </c>
      <c r="V35" s="354"/>
      <c r="W35" s="355" t="str">
        <f>IF('各会計、関係団体の財政状況及び健全化判断比率'!B29="","",'各会計、関係団体の財政状況及び健全化判断比率'!B29)</f>
        <v>国民健康保険特別会計（直診勘定）</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f t="shared" ref="BE35:BE43" si="1">IF(BG35="","",BE34+1)</f>
        <v>9</v>
      </c>
      <c r="BF35" s="354"/>
      <c r="BG35" s="355" t="str">
        <f>IF('各会計、関係団体の財政状況及び健全化判断比率'!B34="","",'各会計、関係団体の財政状況及び健全化判断比率'!B34)</f>
        <v>下水道事業特別会計</v>
      </c>
      <c r="BH35" s="355"/>
      <c r="BI35" s="355"/>
      <c r="BJ35" s="355"/>
      <c r="BK35" s="355"/>
      <c r="BL35" s="355"/>
      <c r="BM35" s="355"/>
      <c r="BN35" s="355"/>
      <c r="BO35" s="355"/>
      <c r="BP35" s="355"/>
      <c r="BQ35" s="355"/>
      <c r="BR35" s="355"/>
      <c r="BS35" s="355"/>
      <c r="BT35" s="355"/>
      <c r="BU35" s="355"/>
      <c r="BV35" s="175"/>
      <c r="BW35" s="354">
        <f t="shared" ref="BW35:BW43" si="2">IF(BY35="","",BW34+1)</f>
        <v>11</v>
      </c>
      <c r="BX35" s="354"/>
      <c r="BY35" s="355" t="str">
        <f>IF('各会計、関係団体の財政状況及び健全化判断比率'!B69="","",'各会計、関係団体の財政状況及び健全化判断比率'!B69)</f>
        <v>京都府市町村職員退職手当組合（一般会計）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15">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5</v>
      </c>
      <c r="V36" s="354"/>
      <c r="W36" s="355" t="str">
        <f>IF('各会計、関係団体の財政状況及び健全化判断比率'!B30="","",'各会計、関係団体の財政状況及び健全化判断比率'!B30)</f>
        <v>介護保険特別会計（保険事業勘定）</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12</v>
      </c>
      <c r="BX36" s="354"/>
      <c r="BY36" s="355" t="str">
        <f>IF('各会計、関係団体の財政状況及び健全化判断比率'!B70="","",'各会計、関係団体の財政状況及び健全化判断比率'!B70)</f>
        <v>京都府住宅新築資金等貸付事業管理組合（一般会計）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15">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6</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13</v>
      </c>
      <c r="BX37" s="354"/>
      <c r="BY37" s="355" t="str">
        <f>IF('各会計、関係団体の財政状況及び健全化判断比率'!B71="","",'各会計、関係団体の財政状況及び健全化判断比率'!B71)</f>
        <v>京都府住宅新築資金等貸付事業管理組合（特別会計）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15">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f t="shared" si="4"/>
        <v>7</v>
      </c>
      <c r="V38" s="354"/>
      <c r="W38" s="355" t="str">
        <f>IF('各会計、関係団体の財政状況及び健全化判断比率'!B32="","",'各会計、関係団体の財政状況及び健全化判断比率'!B32)</f>
        <v>介護保険特別会計（介護サービス事業勘定）</v>
      </c>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14</v>
      </c>
      <c r="BX38" s="354"/>
      <c r="BY38" s="355" t="str">
        <f>IF('各会計、関係団体の財政状況及び健全化判断比率'!B72="","",'各会計、関係団体の財政状況及び健全化判断比率'!B72)</f>
        <v>京都府自治会館管理組合（一般会計）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15">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15</v>
      </c>
      <c r="BX39" s="354"/>
      <c r="BY39" s="355" t="str">
        <f>IF('各会計、関係団体の財政状況及び健全化判断比率'!B73="","",'各会計、関係団体の財政状況及び健全化判断比率'!B73)</f>
        <v>宮津与謝消防組合（一般会計）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15">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16</v>
      </c>
      <c r="BX40" s="354"/>
      <c r="BY40" s="355" t="str">
        <f>IF('各会計、関係団体の財政状況及び健全化判断比率'!B74="","",'各会計、関係団体の財政状況及び健全化判断比率'!B74)</f>
        <v>京都府後期高齢者医療広域連合（一般会計）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15">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17</v>
      </c>
      <c r="BX41" s="354"/>
      <c r="BY41" s="355" t="str">
        <f>IF('各会計、関係団体の財政状況及び健全化判断比率'!B75="","",'各会計、関係団体の財政状況及び健全化判断比率'!B75)</f>
        <v>京都府後期高齢者医療広域連合（特別会計）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15">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18</v>
      </c>
      <c r="BX42" s="354"/>
      <c r="BY42" s="355" t="str">
        <f>IF('各会計、関係団体の財政状況及び健全化判断比率'!B76="","",'各会計、関係団体の財政状況及び健全化判断比率'!B76)</f>
        <v>京都地方税機構（一般会計）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15">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f t="shared" si="2"/>
        <v>19</v>
      </c>
      <c r="BX43" s="354"/>
      <c r="BY43" s="355" t="str">
        <f>IF('各会計、関係団体の財政状況及び健全化判断比率'!B77="","",'各会計、関係団体の財政状況及び健全化判断比率'!B77)</f>
        <v>宮津与謝環境組合（一般会計）</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K0/S6VopRZSTdp6WCQgyZ4MGONnvGqfrEYWGLQej58WSy5hDD5IT5jthsUo7ebOqRRF5XQgb1yufsoItq/rISg==" saltValue="dns22L6efiIPClyXKAZBZ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533</v>
      </c>
      <c r="D34" s="1136"/>
      <c r="E34" s="1137"/>
      <c r="F34" s="32">
        <v>18.36</v>
      </c>
      <c r="G34" s="33">
        <v>11.88</v>
      </c>
      <c r="H34" s="33">
        <v>10.43</v>
      </c>
      <c r="I34" s="33">
        <v>13.79</v>
      </c>
      <c r="J34" s="34">
        <v>10.61</v>
      </c>
      <c r="K34" s="22"/>
      <c r="L34" s="22"/>
      <c r="M34" s="22"/>
      <c r="N34" s="22"/>
      <c r="O34" s="22"/>
      <c r="P34" s="22"/>
    </row>
    <row r="35" spans="1:16" ht="39" customHeight="1" x14ac:dyDescent="0.15">
      <c r="A35" s="22"/>
      <c r="B35" s="35"/>
      <c r="C35" s="1132" t="s">
        <v>534</v>
      </c>
      <c r="D35" s="1132"/>
      <c r="E35" s="1133"/>
      <c r="F35" s="36">
        <v>1.78</v>
      </c>
      <c r="G35" s="37">
        <v>1.51</v>
      </c>
      <c r="H35" s="37">
        <v>1.2</v>
      </c>
      <c r="I35" s="37">
        <v>1.47</v>
      </c>
      <c r="J35" s="38">
        <v>0.81</v>
      </c>
      <c r="K35" s="22"/>
      <c r="L35" s="22"/>
      <c r="M35" s="22"/>
      <c r="N35" s="22"/>
      <c r="O35" s="22"/>
      <c r="P35" s="22"/>
    </row>
    <row r="36" spans="1:16" ht="39" customHeight="1" x14ac:dyDescent="0.15">
      <c r="A36" s="22"/>
      <c r="B36" s="35"/>
      <c r="C36" s="1132" t="s">
        <v>535</v>
      </c>
      <c r="D36" s="1132"/>
      <c r="E36" s="1133"/>
      <c r="F36" s="36">
        <v>0</v>
      </c>
      <c r="G36" s="37">
        <v>0.15</v>
      </c>
      <c r="H36" s="37">
        <v>0</v>
      </c>
      <c r="I36" s="37">
        <v>0.28000000000000003</v>
      </c>
      <c r="J36" s="38">
        <v>0.45</v>
      </c>
      <c r="K36" s="22"/>
      <c r="L36" s="22"/>
      <c r="M36" s="22"/>
      <c r="N36" s="22"/>
      <c r="O36" s="22"/>
      <c r="P36" s="22"/>
    </row>
    <row r="37" spans="1:16" ht="39" customHeight="1" x14ac:dyDescent="0.15">
      <c r="A37" s="22"/>
      <c r="B37" s="35"/>
      <c r="C37" s="1132" t="s">
        <v>536</v>
      </c>
      <c r="D37" s="1132"/>
      <c r="E37" s="1133"/>
      <c r="F37" s="36">
        <v>0.22</v>
      </c>
      <c r="G37" s="37">
        <v>0</v>
      </c>
      <c r="H37" s="37">
        <v>0.21</v>
      </c>
      <c r="I37" s="37" t="s">
        <v>537</v>
      </c>
      <c r="J37" s="38">
        <v>0.45</v>
      </c>
      <c r="K37" s="22"/>
      <c r="L37" s="22"/>
      <c r="M37" s="22"/>
      <c r="N37" s="22"/>
      <c r="O37" s="22"/>
      <c r="P37" s="22"/>
    </row>
    <row r="38" spans="1:16" ht="39" customHeight="1" x14ac:dyDescent="0.15">
      <c r="A38" s="22"/>
      <c r="B38" s="35"/>
      <c r="C38" s="1132" t="s">
        <v>538</v>
      </c>
      <c r="D38" s="1132"/>
      <c r="E38" s="1133"/>
      <c r="F38" s="36">
        <v>0.4</v>
      </c>
      <c r="G38" s="37">
        <v>0.39</v>
      </c>
      <c r="H38" s="37">
        <v>0.97</v>
      </c>
      <c r="I38" s="37">
        <v>0.89</v>
      </c>
      <c r="J38" s="38">
        <v>0.41</v>
      </c>
      <c r="K38" s="22"/>
      <c r="L38" s="22"/>
      <c r="M38" s="22"/>
      <c r="N38" s="22"/>
      <c r="O38" s="22"/>
      <c r="P38" s="22"/>
    </row>
    <row r="39" spans="1:16" ht="39" customHeight="1" x14ac:dyDescent="0.15">
      <c r="A39" s="22"/>
      <c r="B39" s="35"/>
      <c r="C39" s="1132" t="s">
        <v>539</v>
      </c>
      <c r="D39" s="1132"/>
      <c r="E39" s="1133"/>
      <c r="F39" s="36">
        <v>0.01</v>
      </c>
      <c r="G39" s="37">
        <v>0.45</v>
      </c>
      <c r="H39" s="37">
        <v>0.18</v>
      </c>
      <c r="I39" s="37">
        <v>0.37</v>
      </c>
      <c r="J39" s="38">
        <v>0.31</v>
      </c>
      <c r="K39" s="22"/>
      <c r="L39" s="22"/>
      <c r="M39" s="22"/>
      <c r="N39" s="22"/>
      <c r="O39" s="22"/>
      <c r="P39" s="22"/>
    </row>
    <row r="40" spans="1:16" ht="39" customHeight="1" x14ac:dyDescent="0.15">
      <c r="A40" s="22"/>
      <c r="B40" s="35"/>
      <c r="C40" s="1132" t="s">
        <v>540</v>
      </c>
      <c r="D40" s="1132"/>
      <c r="E40" s="1133"/>
      <c r="F40" s="36">
        <v>0.01</v>
      </c>
      <c r="G40" s="37">
        <v>0.06</v>
      </c>
      <c r="H40" s="37">
        <v>0</v>
      </c>
      <c r="I40" s="37">
        <v>0.02</v>
      </c>
      <c r="J40" s="38">
        <v>0.05</v>
      </c>
      <c r="K40" s="22"/>
      <c r="L40" s="22"/>
      <c r="M40" s="22"/>
      <c r="N40" s="22"/>
      <c r="O40" s="22"/>
      <c r="P40" s="22"/>
    </row>
    <row r="41" spans="1:16" ht="39" customHeight="1" x14ac:dyDescent="0.15">
      <c r="A41" s="22"/>
      <c r="B41" s="35"/>
      <c r="C41" s="1132" t="s">
        <v>541</v>
      </c>
      <c r="D41" s="1132"/>
      <c r="E41" s="1133"/>
      <c r="F41" s="36">
        <v>0.2</v>
      </c>
      <c r="G41" s="37">
        <v>0.12</v>
      </c>
      <c r="H41" s="37">
        <v>0.08</v>
      </c>
      <c r="I41" s="37">
        <v>0.15</v>
      </c>
      <c r="J41" s="38">
        <v>0.04</v>
      </c>
      <c r="K41" s="22"/>
      <c r="L41" s="22"/>
      <c r="M41" s="22"/>
      <c r="N41" s="22"/>
      <c r="O41" s="22"/>
      <c r="P41" s="22"/>
    </row>
    <row r="42" spans="1:16" ht="39" customHeight="1" x14ac:dyDescent="0.15">
      <c r="A42" s="22"/>
      <c r="B42" s="39"/>
      <c r="C42" s="1132" t="s">
        <v>542</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543</v>
      </c>
      <c r="D43" s="1134"/>
      <c r="E43" s="1135"/>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Z1tsjXtYJxDB6Mb7Uq125jPA/h/rcJygaQnePp8Ky/8WQqarprLR5p8GC7bWzdaMXyVRczil7HlXn5tN7jqqQ==" saltValue="ApRlsUi9d2AA0lmgsWvP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354</v>
      </c>
      <c r="L45" s="58">
        <v>439</v>
      </c>
      <c r="M45" s="58">
        <v>457</v>
      </c>
      <c r="N45" s="58">
        <v>445</v>
      </c>
      <c r="O45" s="59">
        <v>513</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15">
      <c r="A48" s="46"/>
      <c r="B48" s="1163"/>
      <c r="C48" s="1164"/>
      <c r="D48" s="60"/>
      <c r="E48" s="1140" t="s">
        <v>13</v>
      </c>
      <c r="F48" s="1140"/>
      <c r="G48" s="1140"/>
      <c r="H48" s="1140"/>
      <c r="I48" s="1140"/>
      <c r="J48" s="1141"/>
      <c r="K48" s="61">
        <v>80</v>
      </c>
      <c r="L48" s="62">
        <v>83</v>
      </c>
      <c r="M48" s="62">
        <v>86</v>
      </c>
      <c r="N48" s="62">
        <v>91</v>
      </c>
      <c r="O48" s="63">
        <v>97</v>
      </c>
      <c r="P48" s="46"/>
      <c r="Q48" s="46"/>
      <c r="R48" s="46"/>
      <c r="S48" s="46"/>
      <c r="T48" s="46"/>
      <c r="U48" s="46"/>
    </row>
    <row r="49" spans="1:21" ht="30.75" customHeight="1" x14ac:dyDescent="0.15">
      <c r="A49" s="46"/>
      <c r="B49" s="1163"/>
      <c r="C49" s="1164"/>
      <c r="D49" s="60"/>
      <c r="E49" s="1140" t="s">
        <v>14</v>
      </c>
      <c r="F49" s="1140"/>
      <c r="G49" s="1140"/>
      <c r="H49" s="1140"/>
      <c r="I49" s="1140"/>
      <c r="J49" s="1141"/>
      <c r="K49" s="61">
        <v>2</v>
      </c>
      <c r="L49" s="62">
        <v>3</v>
      </c>
      <c r="M49" s="62">
        <v>4</v>
      </c>
      <c r="N49" s="62">
        <v>4</v>
      </c>
      <c r="O49" s="63">
        <v>6</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489</v>
      </c>
      <c r="L50" s="62" t="s">
        <v>489</v>
      </c>
      <c r="M50" s="62" t="s">
        <v>489</v>
      </c>
      <c r="N50" s="62" t="s">
        <v>489</v>
      </c>
      <c r="O50" s="63" t="s">
        <v>489</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t="s">
        <v>489</v>
      </c>
      <c r="M51" s="62" t="s">
        <v>489</v>
      </c>
      <c r="N51" s="62" t="s">
        <v>489</v>
      </c>
      <c r="O51" s="63" t="s">
        <v>489</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344</v>
      </c>
      <c r="L52" s="62">
        <v>413</v>
      </c>
      <c r="M52" s="62">
        <v>416</v>
      </c>
      <c r="N52" s="62">
        <v>418</v>
      </c>
      <c r="O52" s="63">
        <v>453</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92</v>
      </c>
      <c r="L53" s="67">
        <v>112</v>
      </c>
      <c r="M53" s="67">
        <v>131</v>
      </c>
      <c r="N53" s="67">
        <v>122</v>
      </c>
      <c r="O53" s="68">
        <v>163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xMS1CAvFikn2ELVRZp+5ICRyrUTX2a7tkcoHRYIRfdIs7dVg81wJW9PQx8+91NTSgGbPDIsLsPzZp0fnqcLnA==" saltValue="2ibVunzJMuDqlS+MBhzHs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81" t="s">
        <v>30</v>
      </c>
      <c r="C41" s="1182"/>
      <c r="D41" s="103"/>
      <c r="E41" s="1183" t="s">
        <v>31</v>
      </c>
      <c r="F41" s="1183"/>
      <c r="G41" s="1183"/>
      <c r="H41" s="1184"/>
      <c r="I41" s="342">
        <v>4438</v>
      </c>
      <c r="J41" s="343">
        <v>4392</v>
      </c>
      <c r="K41" s="343">
        <v>4095</v>
      </c>
      <c r="L41" s="343">
        <v>4000</v>
      </c>
      <c r="M41" s="344">
        <v>4044</v>
      </c>
    </row>
    <row r="42" spans="2:13" ht="27.75" customHeight="1" x14ac:dyDescent="0.15">
      <c r="B42" s="1171"/>
      <c r="C42" s="1172"/>
      <c r="D42" s="104"/>
      <c r="E42" s="1175" t="s">
        <v>32</v>
      </c>
      <c r="F42" s="1175"/>
      <c r="G42" s="1175"/>
      <c r="H42" s="1176"/>
      <c r="I42" s="345" t="s">
        <v>489</v>
      </c>
      <c r="J42" s="346" t="s">
        <v>489</v>
      </c>
      <c r="K42" s="346" t="s">
        <v>489</v>
      </c>
      <c r="L42" s="346" t="s">
        <v>489</v>
      </c>
      <c r="M42" s="347" t="s">
        <v>489</v>
      </c>
    </row>
    <row r="43" spans="2:13" ht="27.75" customHeight="1" x14ac:dyDescent="0.15">
      <c r="B43" s="1171"/>
      <c r="C43" s="1172"/>
      <c r="D43" s="104"/>
      <c r="E43" s="1175" t="s">
        <v>33</v>
      </c>
      <c r="F43" s="1175"/>
      <c r="G43" s="1175"/>
      <c r="H43" s="1176"/>
      <c r="I43" s="345">
        <v>854</v>
      </c>
      <c r="J43" s="346">
        <v>783</v>
      </c>
      <c r="K43" s="346">
        <v>746</v>
      </c>
      <c r="L43" s="346">
        <v>728</v>
      </c>
      <c r="M43" s="347">
        <v>702</v>
      </c>
    </row>
    <row r="44" spans="2:13" ht="27.75" customHeight="1" x14ac:dyDescent="0.15">
      <c r="B44" s="1171"/>
      <c r="C44" s="1172"/>
      <c r="D44" s="104"/>
      <c r="E44" s="1175" t="s">
        <v>34</v>
      </c>
      <c r="F44" s="1175"/>
      <c r="G44" s="1175"/>
      <c r="H44" s="1176"/>
      <c r="I44" s="345">
        <v>37</v>
      </c>
      <c r="J44" s="346">
        <v>34</v>
      </c>
      <c r="K44" s="346">
        <v>30</v>
      </c>
      <c r="L44" s="346">
        <v>36</v>
      </c>
      <c r="M44" s="347">
        <v>38</v>
      </c>
    </row>
    <row r="45" spans="2:13" ht="27.75" customHeight="1" x14ac:dyDescent="0.15">
      <c r="B45" s="1171"/>
      <c r="C45" s="1172"/>
      <c r="D45" s="104"/>
      <c r="E45" s="1175" t="s">
        <v>35</v>
      </c>
      <c r="F45" s="1175"/>
      <c r="G45" s="1175"/>
      <c r="H45" s="1176"/>
      <c r="I45" s="345">
        <v>324</v>
      </c>
      <c r="J45" s="346">
        <v>309</v>
      </c>
      <c r="K45" s="346">
        <v>331</v>
      </c>
      <c r="L45" s="346">
        <v>372</v>
      </c>
      <c r="M45" s="347">
        <v>371</v>
      </c>
    </row>
    <row r="46" spans="2:13" ht="27.75" customHeight="1" x14ac:dyDescent="0.15">
      <c r="B46" s="1171"/>
      <c r="C46" s="1172"/>
      <c r="D46" s="105"/>
      <c r="E46" s="1175" t="s">
        <v>36</v>
      </c>
      <c r="F46" s="1175"/>
      <c r="G46" s="1175"/>
      <c r="H46" s="1176"/>
      <c r="I46" s="345" t="s">
        <v>489</v>
      </c>
      <c r="J46" s="346" t="s">
        <v>489</v>
      </c>
      <c r="K46" s="346" t="s">
        <v>489</v>
      </c>
      <c r="L46" s="346" t="s">
        <v>489</v>
      </c>
      <c r="M46" s="347" t="s">
        <v>489</v>
      </c>
    </row>
    <row r="47" spans="2:13" ht="27.75" customHeight="1" x14ac:dyDescent="0.15">
      <c r="B47" s="1171"/>
      <c r="C47" s="1172"/>
      <c r="D47" s="106"/>
      <c r="E47" s="1185" t="s">
        <v>37</v>
      </c>
      <c r="F47" s="1186"/>
      <c r="G47" s="1186"/>
      <c r="H47" s="1187"/>
      <c r="I47" s="345" t="s">
        <v>489</v>
      </c>
      <c r="J47" s="346" t="s">
        <v>489</v>
      </c>
      <c r="K47" s="346" t="s">
        <v>489</v>
      </c>
      <c r="L47" s="346" t="s">
        <v>489</v>
      </c>
      <c r="M47" s="347" t="s">
        <v>489</v>
      </c>
    </row>
    <row r="48" spans="2:13" ht="27.75" customHeight="1" x14ac:dyDescent="0.15">
      <c r="B48" s="1171"/>
      <c r="C48" s="1172"/>
      <c r="D48" s="104"/>
      <c r="E48" s="1175" t="s">
        <v>38</v>
      </c>
      <c r="F48" s="1175"/>
      <c r="G48" s="1175"/>
      <c r="H48" s="1176"/>
      <c r="I48" s="345" t="s">
        <v>489</v>
      </c>
      <c r="J48" s="346" t="s">
        <v>489</v>
      </c>
      <c r="K48" s="346" t="s">
        <v>489</v>
      </c>
      <c r="L48" s="346" t="s">
        <v>489</v>
      </c>
      <c r="M48" s="347" t="s">
        <v>489</v>
      </c>
    </row>
    <row r="49" spans="2:13" ht="27.75" customHeight="1" x14ac:dyDescent="0.15">
      <c r="B49" s="1173"/>
      <c r="C49" s="1174"/>
      <c r="D49" s="104"/>
      <c r="E49" s="1175" t="s">
        <v>39</v>
      </c>
      <c r="F49" s="1175"/>
      <c r="G49" s="1175"/>
      <c r="H49" s="1176"/>
      <c r="I49" s="345" t="s">
        <v>489</v>
      </c>
      <c r="J49" s="346" t="s">
        <v>489</v>
      </c>
      <c r="K49" s="346" t="s">
        <v>489</v>
      </c>
      <c r="L49" s="346" t="s">
        <v>489</v>
      </c>
      <c r="M49" s="347" t="s">
        <v>489</v>
      </c>
    </row>
    <row r="50" spans="2:13" ht="27.75" customHeight="1" x14ac:dyDescent="0.15">
      <c r="B50" s="1169" t="s">
        <v>40</v>
      </c>
      <c r="C50" s="1170"/>
      <c r="D50" s="107"/>
      <c r="E50" s="1175" t="s">
        <v>41</v>
      </c>
      <c r="F50" s="1175"/>
      <c r="G50" s="1175"/>
      <c r="H50" s="1176"/>
      <c r="I50" s="345">
        <v>1996</v>
      </c>
      <c r="J50" s="346">
        <v>2164</v>
      </c>
      <c r="K50" s="346">
        <v>2407</v>
      </c>
      <c r="L50" s="346">
        <v>2606</v>
      </c>
      <c r="M50" s="347">
        <v>2708</v>
      </c>
    </row>
    <row r="51" spans="2:13" ht="27.75" customHeight="1" x14ac:dyDescent="0.15">
      <c r="B51" s="1171"/>
      <c r="C51" s="1172"/>
      <c r="D51" s="104"/>
      <c r="E51" s="1175" t="s">
        <v>42</v>
      </c>
      <c r="F51" s="1175"/>
      <c r="G51" s="1175"/>
      <c r="H51" s="1176"/>
      <c r="I51" s="345" t="s">
        <v>489</v>
      </c>
      <c r="J51" s="346" t="s">
        <v>489</v>
      </c>
      <c r="K51" s="346" t="s">
        <v>489</v>
      </c>
      <c r="L51" s="346" t="s">
        <v>489</v>
      </c>
      <c r="M51" s="347" t="s">
        <v>489</v>
      </c>
    </row>
    <row r="52" spans="2:13" ht="27.75" customHeight="1" x14ac:dyDescent="0.15">
      <c r="B52" s="1173"/>
      <c r="C52" s="1174"/>
      <c r="D52" s="104"/>
      <c r="E52" s="1175" t="s">
        <v>43</v>
      </c>
      <c r="F52" s="1175"/>
      <c r="G52" s="1175"/>
      <c r="H52" s="1176"/>
      <c r="I52" s="345">
        <v>3893</v>
      </c>
      <c r="J52" s="346">
        <v>3832</v>
      </c>
      <c r="K52" s="346">
        <v>3664</v>
      </c>
      <c r="L52" s="346">
        <v>3596</v>
      </c>
      <c r="M52" s="347">
        <v>3434</v>
      </c>
    </row>
    <row r="53" spans="2:13" ht="27.75" customHeight="1" thickBot="1" x14ac:dyDescent="0.2">
      <c r="B53" s="1177" t="s">
        <v>19</v>
      </c>
      <c r="C53" s="1178"/>
      <c r="D53" s="108"/>
      <c r="E53" s="1179" t="s">
        <v>44</v>
      </c>
      <c r="F53" s="1179"/>
      <c r="G53" s="1179"/>
      <c r="H53" s="1180"/>
      <c r="I53" s="348">
        <v>-236</v>
      </c>
      <c r="J53" s="349">
        <v>-479</v>
      </c>
      <c r="K53" s="349">
        <v>-868</v>
      </c>
      <c r="L53" s="349">
        <v>-1067</v>
      </c>
      <c r="M53" s="350">
        <v>-989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S0Uyo3E8jvZt6sQhAnncniB1nwRVKJ4zs+DkHO21ZXBv9zLw8aEeVjphJHTneutmZg0ml8y93lGR+uGGyDuNjA==" saltValue="zqElmk5Vkyw0Li3twOhtf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120">
        <v>686</v>
      </c>
      <c r="G55" s="120">
        <v>784</v>
      </c>
      <c r="H55" s="121">
        <v>826</v>
      </c>
    </row>
    <row r="56" spans="2:8" ht="52.5" customHeight="1" x14ac:dyDescent="0.15">
      <c r="B56" s="122"/>
      <c r="C56" s="1198" t="s">
        <v>47</v>
      </c>
      <c r="D56" s="1198"/>
      <c r="E56" s="1199"/>
      <c r="F56" s="123">
        <v>996</v>
      </c>
      <c r="G56" s="123">
        <v>1091</v>
      </c>
      <c r="H56" s="124">
        <v>1159</v>
      </c>
    </row>
    <row r="57" spans="2:8" ht="53.25" customHeight="1" x14ac:dyDescent="0.15">
      <c r="B57" s="122"/>
      <c r="C57" s="1200" t="s">
        <v>48</v>
      </c>
      <c r="D57" s="1200"/>
      <c r="E57" s="1201"/>
      <c r="F57" s="125">
        <v>582</v>
      </c>
      <c r="G57" s="125">
        <v>587</v>
      </c>
      <c r="H57" s="126">
        <v>578</v>
      </c>
    </row>
    <row r="58" spans="2:8" ht="45.75" customHeight="1" x14ac:dyDescent="0.15">
      <c r="B58" s="127"/>
      <c r="C58" s="1188" t="s">
        <v>561</v>
      </c>
      <c r="D58" s="1189"/>
      <c r="E58" s="1190"/>
      <c r="F58" s="128">
        <v>201</v>
      </c>
      <c r="G58" s="128">
        <v>202</v>
      </c>
      <c r="H58" s="129">
        <v>202</v>
      </c>
    </row>
    <row r="59" spans="2:8" ht="45.75" customHeight="1" x14ac:dyDescent="0.15">
      <c r="B59" s="127"/>
      <c r="C59" s="1188" t="s">
        <v>562</v>
      </c>
      <c r="D59" s="1189"/>
      <c r="E59" s="1190"/>
      <c r="F59" s="128">
        <v>80</v>
      </c>
      <c r="G59" s="128">
        <v>95</v>
      </c>
      <c r="H59" s="129">
        <v>109</v>
      </c>
    </row>
    <row r="60" spans="2:8" ht="45.75" customHeight="1" x14ac:dyDescent="0.15">
      <c r="B60" s="127"/>
      <c r="C60" s="1188" t="s">
        <v>563</v>
      </c>
      <c r="D60" s="1189"/>
      <c r="E60" s="1190"/>
      <c r="F60" s="128">
        <v>134</v>
      </c>
      <c r="G60" s="128">
        <v>108</v>
      </c>
      <c r="H60" s="129">
        <v>89</v>
      </c>
    </row>
    <row r="61" spans="2:8" ht="45.75" customHeight="1" x14ac:dyDescent="0.15">
      <c r="B61" s="127"/>
      <c r="C61" s="1188" t="s">
        <v>564</v>
      </c>
      <c r="D61" s="1189"/>
      <c r="E61" s="1190"/>
      <c r="F61" s="128">
        <v>69</v>
      </c>
      <c r="G61" s="128">
        <v>79</v>
      </c>
      <c r="H61" s="129">
        <v>85</v>
      </c>
    </row>
    <row r="62" spans="2:8" ht="45.75" customHeight="1" thickBot="1" x14ac:dyDescent="0.2">
      <c r="B62" s="130"/>
      <c r="C62" s="1191" t="s">
        <v>565</v>
      </c>
      <c r="D62" s="1192"/>
      <c r="E62" s="1193"/>
      <c r="F62" s="131">
        <v>29</v>
      </c>
      <c r="G62" s="131">
        <v>32</v>
      </c>
      <c r="H62" s="132">
        <v>33</v>
      </c>
    </row>
    <row r="63" spans="2:8" ht="52.5" customHeight="1" thickBot="1" x14ac:dyDescent="0.2">
      <c r="B63" s="133"/>
      <c r="C63" s="1194" t="s">
        <v>49</v>
      </c>
      <c r="D63" s="1194"/>
      <c r="E63" s="1195"/>
      <c r="F63" s="134">
        <v>2264</v>
      </c>
      <c r="G63" s="134">
        <v>2462</v>
      </c>
      <c r="H63" s="135">
        <v>2563</v>
      </c>
    </row>
    <row r="64" spans="2:8" x14ac:dyDescent="0.15"/>
  </sheetData>
  <sheetProtection algorithmName="SHA-512" hashValue="SAjHCxe240uij4id/rl+0l+8MIqLnlZ3gZgyythuv6rC/XYOfOZjOs39119NpEZEl8z1hjsTxVVjgvO7xc5RfA==" saltValue="gf0rNeHR0gEnX45ja86n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87CC5-710D-436F-8237-105F509E08FA}">
  <sheetPr>
    <pageSetUpPr fitToPage="1"/>
  </sheetPr>
  <dimension ref="A1:DE85"/>
  <sheetViews>
    <sheetView showGridLines="0" topLeftCell="AA3" zoomScale="53" zoomScaleNormal="53" zoomScaleSheetLayoutView="55" workbookViewId="0">
      <selection activeCell="AN43" sqref="AN43:DC47"/>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567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568</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569</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570</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528</v>
      </c>
      <c r="BQ50" s="1226"/>
      <c r="BR50" s="1226"/>
      <c r="BS50" s="1226"/>
      <c r="BT50" s="1226"/>
      <c r="BU50" s="1226"/>
      <c r="BV50" s="1226"/>
      <c r="BW50" s="1226"/>
      <c r="BX50" s="1226" t="s">
        <v>529</v>
      </c>
      <c r="BY50" s="1226"/>
      <c r="BZ50" s="1226"/>
      <c r="CA50" s="1226"/>
      <c r="CB50" s="1226"/>
      <c r="CC50" s="1226"/>
      <c r="CD50" s="1226"/>
      <c r="CE50" s="1226"/>
      <c r="CF50" s="1226" t="s">
        <v>530</v>
      </c>
      <c r="CG50" s="1226"/>
      <c r="CH50" s="1226"/>
      <c r="CI50" s="1226"/>
      <c r="CJ50" s="1226"/>
      <c r="CK50" s="1226"/>
      <c r="CL50" s="1226"/>
      <c r="CM50" s="1226"/>
      <c r="CN50" s="1226" t="s">
        <v>531</v>
      </c>
      <c r="CO50" s="1226"/>
      <c r="CP50" s="1226"/>
      <c r="CQ50" s="1226"/>
      <c r="CR50" s="1226"/>
      <c r="CS50" s="1226"/>
      <c r="CT50" s="1226"/>
      <c r="CU50" s="1226"/>
      <c r="CV50" s="1226" t="s">
        <v>532</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571</v>
      </c>
      <c r="AO51" s="1230"/>
      <c r="AP51" s="1230"/>
      <c r="AQ51" s="1230"/>
      <c r="AR51" s="1230"/>
      <c r="AS51" s="1230"/>
      <c r="AT51" s="1230"/>
      <c r="AU51" s="1230"/>
      <c r="AV51" s="1230"/>
      <c r="AW51" s="1230"/>
      <c r="AX51" s="1230"/>
      <c r="AY51" s="1230"/>
      <c r="AZ51" s="1230"/>
      <c r="BA51" s="1230"/>
      <c r="BB51" s="1230" t="s">
        <v>572</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573</v>
      </c>
      <c r="BC53" s="1230"/>
      <c r="BD53" s="1230"/>
      <c r="BE53" s="1230"/>
      <c r="BF53" s="1230"/>
      <c r="BG53" s="1230"/>
      <c r="BH53" s="1230"/>
      <c r="BI53" s="1230"/>
      <c r="BJ53" s="1230"/>
      <c r="BK53" s="1230"/>
      <c r="BL53" s="1230"/>
      <c r="BM53" s="1230"/>
      <c r="BN53" s="1230"/>
      <c r="BO53" s="1230"/>
      <c r="BP53" s="1231">
        <v>73.3</v>
      </c>
      <c r="BQ53" s="1231"/>
      <c r="BR53" s="1231"/>
      <c r="BS53" s="1231"/>
      <c r="BT53" s="1231"/>
      <c r="BU53" s="1231"/>
      <c r="BV53" s="1231"/>
      <c r="BW53" s="1231"/>
      <c r="BX53" s="1231">
        <v>74.3</v>
      </c>
      <c r="BY53" s="1231"/>
      <c r="BZ53" s="1231"/>
      <c r="CA53" s="1231"/>
      <c r="CB53" s="1231"/>
      <c r="CC53" s="1231"/>
      <c r="CD53" s="1231"/>
      <c r="CE53" s="1231"/>
      <c r="CF53" s="1231">
        <v>75.599999999999994</v>
      </c>
      <c r="CG53" s="1231"/>
      <c r="CH53" s="1231"/>
      <c r="CI53" s="1231"/>
      <c r="CJ53" s="1231"/>
      <c r="CK53" s="1231"/>
      <c r="CL53" s="1231"/>
      <c r="CM53" s="1231"/>
      <c r="CN53" s="1231">
        <v>76.3</v>
      </c>
      <c r="CO53" s="1231"/>
      <c r="CP53" s="1231"/>
      <c r="CQ53" s="1231"/>
      <c r="CR53" s="1231"/>
      <c r="CS53" s="1231"/>
      <c r="CT53" s="1231"/>
      <c r="CU53" s="1231"/>
      <c r="CV53" s="1231">
        <v>76.900000000000006</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574</v>
      </c>
      <c r="AO55" s="1226"/>
      <c r="AP55" s="1226"/>
      <c r="AQ55" s="1226"/>
      <c r="AR55" s="1226"/>
      <c r="AS55" s="1226"/>
      <c r="AT55" s="1226"/>
      <c r="AU55" s="1226"/>
      <c r="AV55" s="1226"/>
      <c r="AW55" s="1226"/>
      <c r="AX55" s="1226"/>
      <c r="AY55" s="1226"/>
      <c r="AZ55" s="1226"/>
      <c r="BA55" s="1226"/>
      <c r="BB55" s="1230" t="s">
        <v>572</v>
      </c>
      <c r="BC55" s="1230"/>
      <c r="BD55" s="1230"/>
      <c r="BE55" s="1230"/>
      <c r="BF55" s="1230"/>
      <c r="BG55" s="1230"/>
      <c r="BH55" s="1230"/>
      <c r="BI55" s="1230"/>
      <c r="BJ55" s="1230"/>
      <c r="BK55" s="1230"/>
      <c r="BL55" s="1230"/>
      <c r="BM55" s="1230"/>
      <c r="BN55" s="1230"/>
      <c r="BO55" s="1230"/>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573</v>
      </c>
      <c r="BC57" s="1230"/>
      <c r="BD57" s="1230"/>
      <c r="BE57" s="1230"/>
      <c r="BF57" s="1230"/>
      <c r="BG57" s="1230"/>
      <c r="BH57" s="1230"/>
      <c r="BI57" s="1230"/>
      <c r="BJ57" s="1230"/>
      <c r="BK57" s="1230"/>
      <c r="BL57" s="1230"/>
      <c r="BM57" s="1230"/>
      <c r="BN57" s="1230"/>
      <c r="BO57" s="1230"/>
      <c r="BP57" s="1231">
        <v>60.2</v>
      </c>
      <c r="BQ57" s="1231"/>
      <c r="BR57" s="1231"/>
      <c r="BS57" s="1231"/>
      <c r="BT57" s="1231"/>
      <c r="BU57" s="1231"/>
      <c r="BV57" s="1231"/>
      <c r="BW57" s="1231"/>
      <c r="BX57" s="1231">
        <v>61</v>
      </c>
      <c r="BY57" s="1231"/>
      <c r="BZ57" s="1231"/>
      <c r="CA57" s="1231"/>
      <c r="CB57" s="1231"/>
      <c r="CC57" s="1231"/>
      <c r="CD57" s="1231"/>
      <c r="CE57" s="1231"/>
      <c r="CF57" s="1231">
        <v>62.2</v>
      </c>
      <c r="CG57" s="1231"/>
      <c r="CH57" s="1231"/>
      <c r="CI57" s="1231"/>
      <c r="CJ57" s="1231"/>
      <c r="CK57" s="1231"/>
      <c r="CL57" s="1231"/>
      <c r="CM57" s="1231"/>
      <c r="CN57" s="1231">
        <v>63.6</v>
      </c>
      <c r="CO57" s="1231"/>
      <c r="CP57" s="1231"/>
      <c r="CQ57" s="1231"/>
      <c r="CR57" s="1231"/>
      <c r="CS57" s="1231"/>
      <c r="CT57" s="1231"/>
      <c r="CU57" s="1231"/>
      <c r="CV57" s="1231">
        <v>65.900000000000006</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575</v>
      </c>
    </row>
    <row r="64" spans="1:109" x14ac:dyDescent="0.15">
      <c r="B64" s="259"/>
      <c r="G64" s="1208"/>
      <c r="I64" s="1240"/>
      <c r="J64" s="1240"/>
      <c r="K64" s="1240"/>
      <c r="L64" s="1240"/>
      <c r="M64" s="1240"/>
      <c r="N64" s="1241"/>
      <c r="AM64" s="1208"/>
      <c r="AN64" s="1208" t="s">
        <v>568</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576</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570</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528</v>
      </c>
      <c r="BQ72" s="1226"/>
      <c r="BR72" s="1226"/>
      <c r="BS72" s="1226"/>
      <c r="BT72" s="1226"/>
      <c r="BU72" s="1226"/>
      <c r="BV72" s="1226"/>
      <c r="BW72" s="1226"/>
      <c r="BX72" s="1226" t="s">
        <v>529</v>
      </c>
      <c r="BY72" s="1226"/>
      <c r="BZ72" s="1226"/>
      <c r="CA72" s="1226"/>
      <c r="CB72" s="1226"/>
      <c r="CC72" s="1226"/>
      <c r="CD72" s="1226"/>
      <c r="CE72" s="1226"/>
      <c r="CF72" s="1226" t="s">
        <v>530</v>
      </c>
      <c r="CG72" s="1226"/>
      <c r="CH72" s="1226"/>
      <c r="CI72" s="1226"/>
      <c r="CJ72" s="1226"/>
      <c r="CK72" s="1226"/>
      <c r="CL72" s="1226"/>
      <c r="CM72" s="1226"/>
      <c r="CN72" s="1226" t="s">
        <v>531</v>
      </c>
      <c r="CO72" s="1226"/>
      <c r="CP72" s="1226"/>
      <c r="CQ72" s="1226"/>
      <c r="CR72" s="1226"/>
      <c r="CS72" s="1226"/>
      <c r="CT72" s="1226"/>
      <c r="CU72" s="1226"/>
      <c r="CV72" s="1226" t="s">
        <v>532</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571</v>
      </c>
      <c r="AO73" s="1230"/>
      <c r="AP73" s="1230"/>
      <c r="AQ73" s="1230"/>
      <c r="AR73" s="1230"/>
      <c r="AS73" s="1230"/>
      <c r="AT73" s="1230"/>
      <c r="AU73" s="1230"/>
      <c r="AV73" s="1230"/>
      <c r="AW73" s="1230"/>
      <c r="AX73" s="1230"/>
      <c r="AY73" s="1230"/>
      <c r="AZ73" s="1230"/>
      <c r="BA73" s="1230"/>
      <c r="BB73" s="1230" t="s">
        <v>572</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577</v>
      </c>
      <c r="BC75" s="1230"/>
      <c r="BD75" s="1230"/>
      <c r="BE75" s="1230"/>
      <c r="BF75" s="1230"/>
      <c r="BG75" s="1230"/>
      <c r="BH75" s="1230"/>
      <c r="BI75" s="1230"/>
      <c r="BJ75" s="1230"/>
      <c r="BK75" s="1230"/>
      <c r="BL75" s="1230"/>
      <c r="BM75" s="1230"/>
      <c r="BN75" s="1230"/>
      <c r="BO75" s="1230"/>
      <c r="BP75" s="1231">
        <v>6.5</v>
      </c>
      <c r="BQ75" s="1231"/>
      <c r="BR75" s="1231"/>
      <c r="BS75" s="1231"/>
      <c r="BT75" s="1231"/>
      <c r="BU75" s="1231"/>
      <c r="BV75" s="1231"/>
      <c r="BW75" s="1231"/>
      <c r="BX75" s="1231">
        <v>7.5</v>
      </c>
      <c r="BY75" s="1231"/>
      <c r="BZ75" s="1231"/>
      <c r="CA75" s="1231"/>
      <c r="CB75" s="1231"/>
      <c r="CC75" s="1231"/>
      <c r="CD75" s="1231"/>
      <c r="CE75" s="1231"/>
      <c r="CF75" s="1231">
        <v>8.1999999999999993</v>
      </c>
      <c r="CG75" s="1231"/>
      <c r="CH75" s="1231"/>
      <c r="CI75" s="1231"/>
      <c r="CJ75" s="1231"/>
      <c r="CK75" s="1231"/>
      <c r="CL75" s="1231"/>
      <c r="CM75" s="1231"/>
      <c r="CN75" s="1231">
        <v>8.3000000000000007</v>
      </c>
      <c r="CO75" s="1231"/>
      <c r="CP75" s="1231"/>
      <c r="CQ75" s="1231"/>
      <c r="CR75" s="1231"/>
      <c r="CS75" s="1231"/>
      <c r="CT75" s="1231"/>
      <c r="CU75" s="1231"/>
      <c r="CV75" s="1231">
        <v>9.1</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574</v>
      </c>
      <c r="AO77" s="1226"/>
      <c r="AP77" s="1226"/>
      <c r="AQ77" s="1226"/>
      <c r="AR77" s="1226"/>
      <c r="AS77" s="1226"/>
      <c r="AT77" s="1226"/>
      <c r="AU77" s="1226"/>
      <c r="AV77" s="1226"/>
      <c r="AW77" s="1226"/>
      <c r="AX77" s="1226"/>
      <c r="AY77" s="1226"/>
      <c r="AZ77" s="1226"/>
      <c r="BA77" s="1226"/>
      <c r="BB77" s="1230" t="s">
        <v>572</v>
      </c>
      <c r="BC77" s="1230"/>
      <c r="BD77" s="1230"/>
      <c r="BE77" s="1230"/>
      <c r="BF77" s="1230"/>
      <c r="BG77" s="1230"/>
      <c r="BH77" s="1230"/>
      <c r="BI77" s="1230"/>
      <c r="BJ77" s="1230"/>
      <c r="BK77" s="1230"/>
      <c r="BL77" s="1230"/>
      <c r="BM77" s="1230"/>
      <c r="BN77" s="1230"/>
      <c r="BO77" s="1230"/>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577</v>
      </c>
      <c r="BC79" s="1230"/>
      <c r="BD79" s="1230"/>
      <c r="BE79" s="1230"/>
      <c r="BF79" s="1230"/>
      <c r="BG79" s="1230"/>
      <c r="BH79" s="1230"/>
      <c r="BI79" s="1230"/>
      <c r="BJ79" s="1230"/>
      <c r="BK79" s="1230"/>
      <c r="BL79" s="1230"/>
      <c r="BM79" s="1230"/>
      <c r="BN79" s="1230"/>
      <c r="BO79" s="1230"/>
      <c r="BP79" s="1231">
        <v>7.3</v>
      </c>
      <c r="BQ79" s="1231"/>
      <c r="BR79" s="1231"/>
      <c r="BS79" s="1231"/>
      <c r="BT79" s="1231"/>
      <c r="BU79" s="1231"/>
      <c r="BV79" s="1231"/>
      <c r="BW79" s="1231"/>
      <c r="BX79" s="1231">
        <v>7.4</v>
      </c>
      <c r="BY79" s="1231"/>
      <c r="BZ79" s="1231"/>
      <c r="CA79" s="1231"/>
      <c r="CB79" s="1231"/>
      <c r="CC79" s="1231"/>
      <c r="CD79" s="1231"/>
      <c r="CE79" s="1231"/>
      <c r="CF79" s="1231">
        <v>7.5</v>
      </c>
      <c r="CG79" s="1231"/>
      <c r="CH79" s="1231"/>
      <c r="CI79" s="1231"/>
      <c r="CJ79" s="1231"/>
      <c r="CK79" s="1231"/>
      <c r="CL79" s="1231"/>
      <c r="CM79" s="1231"/>
      <c r="CN79" s="1231">
        <v>7.5</v>
      </c>
      <c r="CO79" s="1231"/>
      <c r="CP79" s="1231"/>
      <c r="CQ79" s="1231"/>
      <c r="CR79" s="1231"/>
      <c r="CS79" s="1231"/>
      <c r="CT79" s="1231"/>
      <c r="CU79" s="1231"/>
      <c r="CV79" s="1231">
        <v>7.7</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Vgv7awy87q1lzB1U5z6cEkLIXD7yW6egO21o8fOGNWpCjR6BmoxK50OiIKGupPS67bPCELQSG8uw2cGX/60sg==" saltValue="cMyRCliKaImu6sRL7gZ2N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37E011-B090-426A-B524-2570CF1B9CD6}">
  <sheetPr>
    <pageSetUpPr fitToPage="1"/>
  </sheetPr>
  <dimension ref="A1:DR125"/>
  <sheetViews>
    <sheetView showGridLines="0" topLeftCell="A43" zoomScale="41" zoomScaleNormal="41" zoomScaleSheetLayoutView="70" workbookViewId="0">
      <selection activeCell="AN43" sqref="AN43:DC47"/>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oXWvfxzuuBLWfa2O+Db8TX5DDymOvuZ3Oj4qNRIwklst9X3aRk1Vq7g2WZYvDWpyOxq7i0JSFDtKjbXkhwnKkQ==" saltValue="TGUFuFPqEEcEvUHK3Q3n1A==" spinCount="100000" sheet="1" objects="1" scenarios="1"/>
  <dataConsolidate/>
  <phoneticPr fontId="2"/>
  <printOptions horizontalCentered="1" verticalCentered="1"/>
  <pageMargins left="0" right="0" top="0.19685039370078741" bottom="0" header="0.39370078740157483" footer="0"/>
  <pageSetup paperSize="8" scale="52"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AA9DD-B25E-46E8-81D3-3FDA6E960270}">
  <sheetPr>
    <pageSetUpPr fitToPage="1"/>
  </sheetPr>
  <dimension ref="A1:DR125"/>
  <sheetViews>
    <sheetView showGridLines="0" topLeftCell="CI1" zoomScaleNormal="100" zoomScaleSheetLayoutView="55" workbookViewId="0">
      <selection activeCell="AN43" sqref="AN43:DC47"/>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iZytKg7GsQvcDVHX8CopNIbMDWiuqhhgiU7d/B/RNxor2rKSTi2ub6Gqk7zBE2RY+WePw4MWUi9FDkc89Vd6+g==" saltValue="HXDFytZxMycjtrUQJ226oQ==" spinCount="100000" sheet="1" objects="1" scenarios="1"/>
  <dataConsolidate/>
  <phoneticPr fontId="2"/>
  <printOptions horizontalCentered="1" verticalCentered="1"/>
  <pageMargins left="0" right="0" top="0.19685039370078741" bottom="0" header="0.39370078740157483" footer="0"/>
  <pageSetup paperSize="8" scale="52"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527</v>
      </c>
      <c r="G2" s="149"/>
      <c r="H2" s="150"/>
    </row>
    <row r="3" spans="1:8" x14ac:dyDescent="0.15">
      <c r="A3" s="146" t="s">
        <v>520</v>
      </c>
      <c r="B3" s="151"/>
      <c r="C3" s="152"/>
      <c r="D3" s="153">
        <v>392913</v>
      </c>
      <c r="E3" s="154"/>
      <c r="F3" s="155">
        <v>268375</v>
      </c>
      <c r="G3" s="156"/>
      <c r="H3" s="157"/>
    </row>
    <row r="4" spans="1:8" x14ac:dyDescent="0.15">
      <c r="A4" s="158"/>
      <c r="B4" s="159"/>
      <c r="C4" s="160"/>
      <c r="D4" s="161">
        <v>249431</v>
      </c>
      <c r="E4" s="162"/>
      <c r="F4" s="163">
        <v>119602</v>
      </c>
      <c r="G4" s="164"/>
      <c r="H4" s="165"/>
    </row>
    <row r="5" spans="1:8" x14ac:dyDescent="0.15">
      <c r="A5" s="146" t="s">
        <v>522</v>
      </c>
      <c r="B5" s="151"/>
      <c r="C5" s="152"/>
      <c r="D5" s="153">
        <v>355046</v>
      </c>
      <c r="E5" s="154"/>
      <c r="F5" s="155">
        <v>301035</v>
      </c>
      <c r="G5" s="156"/>
      <c r="H5" s="157"/>
    </row>
    <row r="6" spans="1:8" x14ac:dyDescent="0.15">
      <c r="A6" s="158"/>
      <c r="B6" s="159"/>
      <c r="C6" s="160"/>
      <c r="D6" s="161">
        <v>171050</v>
      </c>
      <c r="E6" s="162"/>
      <c r="F6" s="163">
        <v>154376</v>
      </c>
      <c r="G6" s="164"/>
      <c r="H6" s="165"/>
    </row>
    <row r="7" spans="1:8" x14ac:dyDescent="0.15">
      <c r="A7" s="146" t="s">
        <v>523</v>
      </c>
      <c r="B7" s="151"/>
      <c r="C7" s="152"/>
      <c r="D7" s="153">
        <v>251641</v>
      </c>
      <c r="E7" s="154"/>
      <c r="F7" s="155">
        <v>277467</v>
      </c>
      <c r="G7" s="156"/>
      <c r="H7" s="157"/>
    </row>
    <row r="8" spans="1:8" x14ac:dyDescent="0.15">
      <c r="A8" s="158"/>
      <c r="B8" s="159"/>
      <c r="C8" s="160"/>
      <c r="D8" s="161">
        <v>86951</v>
      </c>
      <c r="E8" s="162"/>
      <c r="F8" s="163">
        <v>128378</v>
      </c>
      <c r="G8" s="164"/>
      <c r="H8" s="165"/>
    </row>
    <row r="9" spans="1:8" x14ac:dyDescent="0.15">
      <c r="A9" s="146" t="s">
        <v>524</v>
      </c>
      <c r="B9" s="151"/>
      <c r="C9" s="152"/>
      <c r="D9" s="153">
        <v>498572</v>
      </c>
      <c r="E9" s="154"/>
      <c r="F9" s="155">
        <v>282256</v>
      </c>
      <c r="G9" s="156"/>
      <c r="H9" s="157"/>
    </row>
    <row r="10" spans="1:8" x14ac:dyDescent="0.15">
      <c r="A10" s="158"/>
      <c r="B10" s="159"/>
      <c r="C10" s="160"/>
      <c r="D10" s="161">
        <v>154626</v>
      </c>
      <c r="E10" s="162"/>
      <c r="F10" s="163">
        <v>145453</v>
      </c>
      <c r="G10" s="164"/>
      <c r="H10" s="165"/>
    </row>
    <row r="11" spans="1:8" x14ac:dyDescent="0.15">
      <c r="A11" s="146" t="s">
        <v>525</v>
      </c>
      <c r="B11" s="151"/>
      <c r="C11" s="152"/>
      <c r="D11" s="153">
        <v>696450</v>
      </c>
      <c r="E11" s="154"/>
      <c r="F11" s="155">
        <v>295341</v>
      </c>
      <c r="G11" s="156"/>
      <c r="H11" s="157"/>
    </row>
    <row r="12" spans="1:8" x14ac:dyDescent="0.15">
      <c r="A12" s="158"/>
      <c r="B12" s="159"/>
      <c r="C12" s="166"/>
      <c r="D12" s="161">
        <v>199012</v>
      </c>
      <c r="E12" s="162"/>
      <c r="F12" s="163">
        <v>137402</v>
      </c>
      <c r="G12" s="164"/>
      <c r="H12" s="165"/>
    </row>
    <row r="13" spans="1:8" x14ac:dyDescent="0.15">
      <c r="A13" s="146"/>
      <c r="B13" s="151"/>
      <c r="C13" s="152"/>
      <c r="D13" s="153">
        <v>438924</v>
      </c>
      <c r="E13" s="154"/>
      <c r="F13" s="155">
        <v>284895</v>
      </c>
      <c r="G13" s="167"/>
      <c r="H13" s="157"/>
    </row>
    <row r="14" spans="1:8" x14ac:dyDescent="0.15">
      <c r="A14" s="158"/>
      <c r="B14" s="159"/>
      <c r="C14" s="160"/>
      <c r="D14" s="161">
        <v>172214</v>
      </c>
      <c r="E14" s="162"/>
      <c r="F14" s="163">
        <v>137042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18.36</v>
      </c>
      <c r="C19" s="168">
        <f>ROUND(VALUE(SUBSTITUTE(実質収支比率等に係る経年分析!G$48,"▲","-")),2)</f>
        <v>11.88</v>
      </c>
      <c r="D19" s="168">
        <f>ROUND(VALUE(SUBSTITUTE(実質収支比率等に係る経年分析!H$48,"▲","-")),2)</f>
        <v>10.44</v>
      </c>
      <c r="E19" s="168">
        <f>ROUND(VALUE(SUBSTITUTE(実質収支比率等に係る経年分析!I$48,"▲","-")),2)</f>
        <v>13.79</v>
      </c>
      <c r="F19" s="168">
        <f>ROUND(VALUE(SUBSTITUTE(実質収支比率等に係る経年分析!J$48,"▲","-")),2)</f>
        <v>10.62</v>
      </c>
    </row>
    <row r="20" spans="1:11" x14ac:dyDescent="0.15">
      <c r="A20" s="168" t="s">
        <v>53</v>
      </c>
      <c r="B20" s="168">
        <f>ROUND(VALUE(SUBSTITUTE(実質収支比率等に係る経年分析!F$47,"▲","-")),2)</f>
        <v>34.31</v>
      </c>
      <c r="C20" s="168">
        <f>ROUND(VALUE(SUBSTITUTE(実質収支比率等に係る経年分析!G$47,"▲","-")),2)</f>
        <v>36.21</v>
      </c>
      <c r="D20" s="168">
        <f>ROUND(VALUE(SUBSTITUTE(実質収支比率等に係る経年分析!H$47,"▲","-")),2)</f>
        <v>35.28</v>
      </c>
      <c r="E20" s="168">
        <f>ROUND(VALUE(SUBSTITUTE(実質収支比率等に係る経年分析!I$47,"▲","-")),2)</f>
        <v>40.630000000000003</v>
      </c>
      <c r="F20" s="168">
        <f>ROUND(VALUE(SUBSTITUTE(実質収支比率等に係る経年分析!J$47,"▲","-")),2)</f>
        <v>42.26</v>
      </c>
    </row>
    <row r="21" spans="1:11" x14ac:dyDescent="0.15">
      <c r="A21" s="168" t="s">
        <v>54</v>
      </c>
      <c r="B21" s="168">
        <f>IF(ISNUMBER(VALUE(SUBSTITUTE(実質収支比率等に係る経年分析!F$49,"▲","-"))),ROUND(VALUE(SUBSTITUTE(実質収支比率等に係る経年分析!F$49,"▲","-")),2),NA())</f>
        <v>33.56</v>
      </c>
      <c r="C21" s="168">
        <f>IF(ISNUMBER(VALUE(SUBSTITUTE(実質収支比率等に係る経年分析!G$49,"▲","-"))),ROUND(VALUE(SUBSTITUTE(実質収支比率等に係る経年分析!G$49,"▲","-")),2),NA())</f>
        <v>2.12</v>
      </c>
      <c r="D21" s="168">
        <f>IF(ISNUMBER(VALUE(SUBSTITUTE(実質収支比率等に係る経年分析!H$49,"▲","-"))),ROUND(VALUE(SUBSTITUTE(実質収支比率等に係る経年分析!H$49,"▲","-")),2),NA())</f>
        <v>7.86</v>
      </c>
      <c r="E21" s="168">
        <f>IF(ISNUMBER(VALUE(SUBSTITUTE(実質収支比率等に係る経年分析!I$49,"▲","-"))),ROUND(VALUE(SUBSTITUTE(実質収支比率等に係る経年分析!I$49,"▲","-")),2),NA())</f>
        <v>8.33</v>
      </c>
      <c r="F21" s="168">
        <f>IF(ISNUMBER(VALUE(SUBSTITUTE(実質収支比率等に係る経年分析!J$49,"▲","-"))),ROUND(VALUE(SUBSTITUTE(実質収支比率等に係る経年分析!J$49,"▲","-")),2),NA())</f>
        <v>3.89</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介護保険特別会計（介護サービス事業勘定）</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0.2</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0.12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0.08</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0.15</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0.04</v>
      </c>
    </row>
    <row r="30" spans="1:11" x14ac:dyDescent="0.15">
      <c r="A30" s="169" t="str">
        <f>IF(連結実質赤字比率に係る赤字・黒字の構成分析!C$40="",NA(),連結実質赤字比率に係る赤字・黒字の構成分析!C$40)</f>
        <v>訪問看護事業特別会計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0.06</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0.05</v>
      </c>
    </row>
    <row r="31" spans="1:11" x14ac:dyDescent="0.15">
      <c r="A31" s="169" t="str">
        <f>IF(連結実質赤字比率に係る赤字・黒字の構成分析!C$39="",NA(),連結実質赤字比率に係る赤字・黒字の構成分析!C$39)</f>
        <v>簡易水道特別会計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0.45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0.37</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0.31</v>
      </c>
    </row>
    <row r="32" spans="1:11" x14ac:dyDescent="0.15">
      <c r="A32" s="169" t="str">
        <f>IF(連結実質赤字比率に係る赤字・黒字の構成分析!C$38="",NA(),連結実質赤字比率に係る赤字・黒字の構成分析!C$38)</f>
        <v>国民健康保険特別会計（事業勘定）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0.97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0.89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0.41</v>
      </c>
    </row>
    <row r="33" spans="1:16" x14ac:dyDescent="0.15">
      <c r="A33" s="169" t="str">
        <f>IF(連結実質赤字比率に係る赤字・黒字の構成分析!C$37="",NA(),連結実質赤字比率に係る赤字・黒字の構成分析!C$37)</f>
        <v>国民健康保険特別会計（直診勘定）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0.45</v>
      </c>
    </row>
    <row r="34" spans="1:16" x14ac:dyDescent="0.15">
      <c r="A34" s="169" t="str">
        <f>IF(連結実質赤字比率に係る赤字・黒字の構成分析!C$36="",NA(),連結実質赤字比率に係る赤字・黒字の構成分析!C$36)</f>
        <v>下水道事業特別会計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0.15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0.28000000000000003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0.45</v>
      </c>
    </row>
    <row r="35" spans="1:16" x14ac:dyDescent="0.15">
      <c r="A35" s="169" t="str">
        <f>IF(連結実質赤字比率に係る赤字・黒字の構成分析!C$35="",NA(),連結実質赤字比率に係る赤字・黒字の構成分析!C$35)</f>
        <v>介護保険特別会計（保険事業勘定）</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1.78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1.51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1.47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0.81</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18.36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11.88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10.43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13.79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10.61</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344</v>
      </c>
      <c r="E42" s="170"/>
      <c r="F42" s="170"/>
      <c r="G42" s="170">
        <f>'実質公債費比率（分子）の構造'!L$52</f>
        <v>413</v>
      </c>
      <c r="H42" s="170"/>
      <c r="I42" s="170"/>
      <c r="J42" s="170">
        <f>'実質公債費比率（分子）の構造'!M$52</f>
        <v>416</v>
      </c>
      <c r="K42" s="170"/>
      <c r="L42" s="170"/>
      <c r="M42" s="170">
        <f>'実質公債費比率（分子）の構造'!N$52</f>
        <v>418</v>
      </c>
      <c r="N42" s="170"/>
      <c r="O42" s="170"/>
      <c r="P42" s="170">
        <f>'実質公債費比率（分子）の構造'!O$52</f>
        <v>453</v>
      </c>
    </row>
    <row r="43" spans="1:16" x14ac:dyDescent="0.15">
      <c r="A43" s="170" t="s">
        <v>16</v>
      </c>
      <c r="B43" s="170">
        <f>'実質公債費比率（分子）の構造'!K$51</f>
        <v>0</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2</v>
      </c>
      <c r="C45" s="170"/>
      <c r="D45" s="170"/>
      <c r="E45" s="170">
        <f>'実質公債費比率（分子）の構造'!L$49</f>
        <v>3</v>
      </c>
      <c r="F45" s="170"/>
      <c r="G45" s="170"/>
      <c r="H45" s="170">
        <f>'実質公債費比率（分子）の構造'!M$49</f>
        <v>4</v>
      </c>
      <c r="I45" s="170"/>
      <c r="J45" s="170"/>
      <c r="K45" s="170">
        <f>'実質公債費比率（分子）の構造'!N$49</f>
        <v>4</v>
      </c>
      <c r="L45" s="170"/>
      <c r="M45" s="170"/>
      <c r="N45" s="170">
        <f>'実質公債費比率（分子）の構造'!O$49</f>
        <v>6</v>
      </c>
      <c r="O45" s="170"/>
      <c r="P45" s="170"/>
    </row>
    <row r="46" spans="1:16" x14ac:dyDescent="0.15">
      <c r="A46" s="170" t="s">
        <v>64</v>
      </c>
      <c r="B46" s="170">
        <f>'実質公債費比率（分子）の構造'!K$48</f>
        <v>80</v>
      </c>
      <c r="C46" s="170"/>
      <c r="D46" s="170"/>
      <c r="E46" s="170">
        <f>'実質公債費比率（分子）の構造'!L$48</f>
        <v>83</v>
      </c>
      <c r="F46" s="170"/>
      <c r="G46" s="170"/>
      <c r="H46" s="170">
        <f>'実質公債費比率（分子）の構造'!M$48</f>
        <v>86</v>
      </c>
      <c r="I46" s="170"/>
      <c r="J46" s="170"/>
      <c r="K46" s="170">
        <f>'実質公債費比率（分子）の構造'!N$48</f>
        <v>91</v>
      </c>
      <c r="L46" s="170"/>
      <c r="M46" s="170"/>
      <c r="N46" s="170">
        <f>'実質公債費比率（分子）の構造'!O$48</f>
        <v>97</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354</v>
      </c>
      <c r="C49" s="170"/>
      <c r="D49" s="170"/>
      <c r="E49" s="170">
        <f>'実質公債費比率（分子）の構造'!L$45</f>
        <v>439</v>
      </c>
      <c r="F49" s="170"/>
      <c r="G49" s="170"/>
      <c r="H49" s="170">
        <f>'実質公債費比率（分子）の構造'!M$45</f>
        <v>457</v>
      </c>
      <c r="I49" s="170"/>
      <c r="J49" s="170"/>
      <c r="K49" s="170">
        <f>'実質公債費比率（分子）の構造'!N$45</f>
        <v>445</v>
      </c>
      <c r="L49" s="170"/>
      <c r="M49" s="170"/>
      <c r="N49" s="170">
        <f>'実質公債費比率（分子）の構造'!O$45</f>
        <v>513</v>
      </c>
      <c r="O49" s="170"/>
      <c r="P49" s="170"/>
    </row>
    <row r="50" spans="1:16" x14ac:dyDescent="0.15">
      <c r="A50" s="170" t="s">
        <v>67</v>
      </c>
      <c r="B50" s="170" t="e">
        <f>NA()</f>
        <v>#N/A</v>
      </c>
      <c r="C50" s="170">
        <f>IF(ISNUMBER('実質公債費比率（分子）の構造'!K$53),'実質公債費比率（分子）の構造'!K$53,NA())</f>
        <v>92</v>
      </c>
      <c r="D50" s="170" t="e">
        <f>NA()</f>
        <v>#N/A</v>
      </c>
      <c r="E50" s="170" t="e">
        <f>NA()</f>
        <v>#N/A</v>
      </c>
      <c r="F50" s="170">
        <f>IF(ISNUMBER('実質公債費比率（分子）の構造'!L$53),'実質公債費比率（分子）の構造'!L$53,NA())</f>
        <v>112</v>
      </c>
      <c r="G50" s="170" t="e">
        <f>NA()</f>
        <v>#N/A</v>
      </c>
      <c r="H50" s="170" t="e">
        <f>NA()</f>
        <v>#N/A</v>
      </c>
      <c r="I50" s="170">
        <f>IF(ISNUMBER('実質公債費比率（分子）の構造'!M$53),'実質公債費比率（分子）の構造'!M$53,NA())</f>
        <v>131</v>
      </c>
      <c r="J50" s="170" t="e">
        <f>NA()</f>
        <v>#N/A</v>
      </c>
      <c r="K50" s="170" t="e">
        <f>NA()</f>
        <v>#N/A</v>
      </c>
      <c r="L50" s="170">
        <f>IF(ISNUMBER('実質公債費比率（分子）の構造'!N$53),'実質公債費比率（分子）の構造'!N$53,NA())</f>
        <v>122</v>
      </c>
      <c r="M50" s="170" t="e">
        <f>NA()</f>
        <v>#N/A</v>
      </c>
      <c r="N50" s="170" t="e">
        <f>NA()</f>
        <v>#N/A</v>
      </c>
      <c r="O50" s="170">
        <f>IF(ISNUMBER('実質公債費比率（分子）の構造'!O$53),'実質公債費比率（分子）の構造'!O$53,NA())</f>
        <v>163</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3893</v>
      </c>
      <c r="E56" s="169"/>
      <c r="F56" s="169"/>
      <c r="G56" s="169">
        <f>'将来負担比率（分子）の構造'!J$52</f>
        <v>3832</v>
      </c>
      <c r="H56" s="169"/>
      <c r="I56" s="169"/>
      <c r="J56" s="169">
        <f>'将来負担比率（分子）の構造'!K$52</f>
        <v>3664</v>
      </c>
      <c r="K56" s="169"/>
      <c r="L56" s="169"/>
      <c r="M56" s="169">
        <f>'将来負担比率（分子）の構造'!L$52</f>
        <v>3596</v>
      </c>
      <c r="N56" s="169"/>
      <c r="O56" s="169"/>
      <c r="P56" s="169">
        <f>'将来負担比率（分子）の構造'!M$52</f>
        <v>3434</v>
      </c>
    </row>
    <row r="57" spans="1:16" x14ac:dyDescent="0.15">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15">
      <c r="A58" s="169" t="s">
        <v>41</v>
      </c>
      <c r="B58" s="169"/>
      <c r="C58" s="169"/>
      <c r="D58" s="169">
        <f>'将来負担比率（分子）の構造'!I$50</f>
        <v>1996</v>
      </c>
      <c r="E58" s="169"/>
      <c r="F58" s="169"/>
      <c r="G58" s="169">
        <f>'将来負担比率（分子）の構造'!J$50</f>
        <v>2164</v>
      </c>
      <c r="H58" s="169"/>
      <c r="I58" s="169"/>
      <c r="J58" s="169">
        <f>'将来負担比率（分子）の構造'!K$50</f>
        <v>2407</v>
      </c>
      <c r="K58" s="169"/>
      <c r="L58" s="169"/>
      <c r="M58" s="169">
        <f>'将来負担比率（分子）の構造'!L$50</f>
        <v>2606</v>
      </c>
      <c r="N58" s="169"/>
      <c r="O58" s="169"/>
      <c r="P58" s="169">
        <f>'将来負担比率（分子）の構造'!M$50</f>
        <v>2708</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324</v>
      </c>
      <c r="C62" s="169"/>
      <c r="D62" s="169"/>
      <c r="E62" s="169">
        <f>'将来負担比率（分子）の構造'!J$45</f>
        <v>309</v>
      </c>
      <c r="F62" s="169"/>
      <c r="G62" s="169"/>
      <c r="H62" s="169">
        <f>'将来負担比率（分子）の構造'!K$45</f>
        <v>331</v>
      </c>
      <c r="I62" s="169"/>
      <c r="J62" s="169"/>
      <c r="K62" s="169">
        <f>'将来負担比率（分子）の構造'!L$45</f>
        <v>372</v>
      </c>
      <c r="L62" s="169"/>
      <c r="M62" s="169"/>
      <c r="N62" s="169">
        <f>'将来負担比率（分子）の構造'!M$45</f>
        <v>371</v>
      </c>
      <c r="O62" s="169"/>
      <c r="P62" s="169"/>
    </row>
    <row r="63" spans="1:16" x14ac:dyDescent="0.15">
      <c r="A63" s="169" t="s">
        <v>34</v>
      </c>
      <c r="B63" s="169">
        <f>'将来負担比率（分子）の構造'!I$44</f>
        <v>37</v>
      </c>
      <c r="C63" s="169"/>
      <c r="D63" s="169"/>
      <c r="E63" s="169">
        <f>'将来負担比率（分子）の構造'!J$44</f>
        <v>34</v>
      </c>
      <c r="F63" s="169"/>
      <c r="G63" s="169"/>
      <c r="H63" s="169">
        <f>'将来負担比率（分子）の構造'!K$44</f>
        <v>30</v>
      </c>
      <c r="I63" s="169"/>
      <c r="J63" s="169"/>
      <c r="K63" s="169">
        <f>'将来負担比率（分子）の構造'!L$44</f>
        <v>36</v>
      </c>
      <c r="L63" s="169"/>
      <c r="M63" s="169"/>
      <c r="N63" s="169">
        <f>'将来負担比率（分子）の構造'!M$44</f>
        <v>38</v>
      </c>
      <c r="O63" s="169"/>
      <c r="P63" s="169"/>
    </row>
    <row r="64" spans="1:16" x14ac:dyDescent="0.15">
      <c r="A64" s="169" t="s">
        <v>33</v>
      </c>
      <c r="B64" s="169">
        <f>'将来負担比率（分子）の構造'!I$43</f>
        <v>854</v>
      </c>
      <c r="C64" s="169"/>
      <c r="D64" s="169"/>
      <c r="E64" s="169">
        <f>'将来負担比率（分子）の構造'!J$43</f>
        <v>783</v>
      </c>
      <c r="F64" s="169"/>
      <c r="G64" s="169"/>
      <c r="H64" s="169">
        <f>'将来負担比率（分子）の構造'!K$43</f>
        <v>746</v>
      </c>
      <c r="I64" s="169"/>
      <c r="J64" s="169"/>
      <c r="K64" s="169">
        <f>'将来負担比率（分子）の構造'!L$43</f>
        <v>728</v>
      </c>
      <c r="L64" s="169"/>
      <c r="M64" s="169"/>
      <c r="N64" s="169">
        <f>'将来負担比率（分子）の構造'!M$43</f>
        <v>702</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4438</v>
      </c>
      <c r="C66" s="169"/>
      <c r="D66" s="169"/>
      <c r="E66" s="169">
        <f>'将来負担比率（分子）の構造'!J$41</f>
        <v>4392</v>
      </c>
      <c r="F66" s="169"/>
      <c r="G66" s="169"/>
      <c r="H66" s="169">
        <f>'将来負担比率（分子）の構造'!K$41</f>
        <v>4095</v>
      </c>
      <c r="I66" s="169"/>
      <c r="J66" s="169"/>
      <c r="K66" s="169">
        <f>'将来負担比率（分子）の構造'!L$41</f>
        <v>4000</v>
      </c>
      <c r="L66" s="169"/>
      <c r="M66" s="169"/>
      <c r="N66" s="169">
        <f>'将来負担比率（分子）の構造'!M$41</f>
        <v>4044</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686</v>
      </c>
      <c r="C72" s="173">
        <f>基金残高に係る経年分析!G55</f>
        <v>784</v>
      </c>
      <c r="D72" s="173">
        <f>基金残高に係る経年分析!H55</f>
        <v>826</v>
      </c>
    </row>
    <row r="73" spans="1:16" x14ac:dyDescent="0.15">
      <c r="A73" s="172" t="s">
        <v>74</v>
      </c>
      <c r="B73" s="173">
        <f>基金残高に係る経年分析!F56</f>
        <v>996</v>
      </c>
      <c r="C73" s="173">
        <f>基金残高に係る経年分析!G56</f>
        <v>1091</v>
      </c>
      <c r="D73" s="173">
        <f>基金残高に係る経年分析!H56</f>
        <v>1159</v>
      </c>
    </row>
    <row r="74" spans="1:16" x14ac:dyDescent="0.15">
      <c r="A74" s="172" t="s">
        <v>75</v>
      </c>
      <c r="B74" s="173">
        <f>基金残高に係る経年分析!F57</f>
        <v>582</v>
      </c>
      <c r="C74" s="173">
        <f>基金残高に係る経年分析!G57</f>
        <v>587</v>
      </c>
      <c r="D74" s="173">
        <f>基金残高に係る経年分析!H57</f>
        <v>578</v>
      </c>
    </row>
  </sheetData>
  <sheetProtection algorithmName="SHA-512" hashValue="M6K6l8NDtWs8uKSAJHRMMiAj3On28y4Te6jlaF8WDw16U8JwggiaYxOF3pzVVHGQp9yv/K8Bvzjq0sKTKi0TnQ==" saltValue="3kGqxZBNrBfVJeqBigsqJ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203</v>
      </c>
      <c r="DI1" s="705"/>
      <c r="DJ1" s="705"/>
      <c r="DK1" s="705"/>
      <c r="DL1" s="705"/>
      <c r="DM1" s="705"/>
      <c r="DN1" s="706"/>
      <c r="DO1" s="208"/>
      <c r="DP1" s="704" t="s">
        <v>204</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168483</v>
      </c>
      <c r="S5" s="664"/>
      <c r="T5" s="664"/>
      <c r="U5" s="664"/>
      <c r="V5" s="664"/>
      <c r="W5" s="664"/>
      <c r="X5" s="664"/>
      <c r="Y5" s="689"/>
      <c r="Z5" s="702">
        <v>3.7</v>
      </c>
      <c r="AA5" s="702"/>
      <c r="AB5" s="702"/>
      <c r="AC5" s="702"/>
      <c r="AD5" s="703">
        <v>164459</v>
      </c>
      <c r="AE5" s="703"/>
      <c r="AF5" s="703"/>
      <c r="AG5" s="703"/>
      <c r="AH5" s="703"/>
      <c r="AI5" s="703"/>
      <c r="AJ5" s="703"/>
      <c r="AK5" s="703"/>
      <c r="AL5" s="690">
        <v>8.4</v>
      </c>
      <c r="AM5" s="672"/>
      <c r="AN5" s="672"/>
      <c r="AO5" s="691"/>
      <c r="AP5" s="666" t="s">
        <v>217</v>
      </c>
      <c r="AQ5" s="667"/>
      <c r="AR5" s="667"/>
      <c r="AS5" s="667"/>
      <c r="AT5" s="667"/>
      <c r="AU5" s="667"/>
      <c r="AV5" s="667"/>
      <c r="AW5" s="667"/>
      <c r="AX5" s="667"/>
      <c r="AY5" s="667"/>
      <c r="AZ5" s="667"/>
      <c r="BA5" s="667"/>
      <c r="BB5" s="667"/>
      <c r="BC5" s="667"/>
      <c r="BD5" s="667"/>
      <c r="BE5" s="667"/>
      <c r="BF5" s="668"/>
      <c r="BG5" s="608">
        <v>165317</v>
      </c>
      <c r="BH5" s="609"/>
      <c r="BI5" s="609"/>
      <c r="BJ5" s="609"/>
      <c r="BK5" s="609"/>
      <c r="BL5" s="609"/>
      <c r="BM5" s="609"/>
      <c r="BN5" s="610"/>
      <c r="BO5" s="646">
        <v>98.1</v>
      </c>
      <c r="BP5" s="646"/>
      <c r="BQ5" s="646"/>
      <c r="BR5" s="646"/>
      <c r="BS5" s="647">
        <v>2222</v>
      </c>
      <c r="BT5" s="647"/>
      <c r="BU5" s="647"/>
      <c r="BV5" s="647"/>
      <c r="BW5" s="647"/>
      <c r="BX5" s="647"/>
      <c r="BY5" s="647"/>
      <c r="BZ5" s="647"/>
      <c r="CA5" s="647"/>
      <c r="CB5" s="682"/>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18718</v>
      </c>
      <c r="S6" s="609"/>
      <c r="T6" s="609"/>
      <c r="U6" s="609"/>
      <c r="V6" s="609"/>
      <c r="W6" s="609"/>
      <c r="X6" s="609"/>
      <c r="Y6" s="610"/>
      <c r="Z6" s="646">
        <v>0.4</v>
      </c>
      <c r="AA6" s="646"/>
      <c r="AB6" s="646"/>
      <c r="AC6" s="646"/>
      <c r="AD6" s="647">
        <v>18718</v>
      </c>
      <c r="AE6" s="647"/>
      <c r="AF6" s="647"/>
      <c r="AG6" s="647"/>
      <c r="AH6" s="647"/>
      <c r="AI6" s="647"/>
      <c r="AJ6" s="647"/>
      <c r="AK6" s="647"/>
      <c r="AL6" s="611">
        <v>1</v>
      </c>
      <c r="AM6" s="612"/>
      <c r="AN6" s="612"/>
      <c r="AO6" s="648"/>
      <c r="AP6" s="605" t="s">
        <v>222</v>
      </c>
      <c r="AQ6" s="606"/>
      <c r="AR6" s="606"/>
      <c r="AS6" s="606"/>
      <c r="AT6" s="606"/>
      <c r="AU6" s="606"/>
      <c r="AV6" s="606"/>
      <c r="AW6" s="606"/>
      <c r="AX6" s="606"/>
      <c r="AY6" s="606"/>
      <c r="AZ6" s="606"/>
      <c r="BA6" s="606"/>
      <c r="BB6" s="606"/>
      <c r="BC6" s="606"/>
      <c r="BD6" s="606"/>
      <c r="BE6" s="606"/>
      <c r="BF6" s="607"/>
      <c r="BG6" s="608">
        <v>165317</v>
      </c>
      <c r="BH6" s="609"/>
      <c r="BI6" s="609"/>
      <c r="BJ6" s="609"/>
      <c r="BK6" s="609"/>
      <c r="BL6" s="609"/>
      <c r="BM6" s="609"/>
      <c r="BN6" s="610"/>
      <c r="BO6" s="646">
        <v>98.1</v>
      </c>
      <c r="BP6" s="646"/>
      <c r="BQ6" s="646"/>
      <c r="BR6" s="646"/>
      <c r="BS6" s="647">
        <v>2222</v>
      </c>
      <c r="BT6" s="647"/>
      <c r="BU6" s="647"/>
      <c r="BV6" s="647"/>
      <c r="BW6" s="647"/>
      <c r="BX6" s="647"/>
      <c r="BY6" s="647"/>
      <c r="BZ6" s="647"/>
      <c r="CA6" s="647"/>
      <c r="CB6" s="682"/>
      <c r="CD6" s="666" t="s">
        <v>223</v>
      </c>
      <c r="CE6" s="667"/>
      <c r="CF6" s="667"/>
      <c r="CG6" s="667"/>
      <c r="CH6" s="667"/>
      <c r="CI6" s="667"/>
      <c r="CJ6" s="667"/>
      <c r="CK6" s="667"/>
      <c r="CL6" s="667"/>
      <c r="CM6" s="667"/>
      <c r="CN6" s="667"/>
      <c r="CO6" s="667"/>
      <c r="CP6" s="667"/>
      <c r="CQ6" s="668"/>
      <c r="CR6" s="608">
        <v>48561</v>
      </c>
      <c r="CS6" s="609"/>
      <c r="CT6" s="609"/>
      <c r="CU6" s="609"/>
      <c r="CV6" s="609"/>
      <c r="CW6" s="609"/>
      <c r="CX6" s="609"/>
      <c r="CY6" s="610"/>
      <c r="CZ6" s="690">
        <v>1.2</v>
      </c>
      <c r="DA6" s="672"/>
      <c r="DB6" s="672"/>
      <c r="DC6" s="692"/>
      <c r="DD6" s="614" t="s">
        <v>122</v>
      </c>
      <c r="DE6" s="609"/>
      <c r="DF6" s="609"/>
      <c r="DG6" s="609"/>
      <c r="DH6" s="609"/>
      <c r="DI6" s="609"/>
      <c r="DJ6" s="609"/>
      <c r="DK6" s="609"/>
      <c r="DL6" s="609"/>
      <c r="DM6" s="609"/>
      <c r="DN6" s="609"/>
      <c r="DO6" s="609"/>
      <c r="DP6" s="610"/>
      <c r="DQ6" s="614">
        <v>48561</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61</v>
      </c>
      <c r="S7" s="609"/>
      <c r="T7" s="609"/>
      <c r="U7" s="609"/>
      <c r="V7" s="609"/>
      <c r="W7" s="609"/>
      <c r="X7" s="609"/>
      <c r="Y7" s="610"/>
      <c r="Z7" s="646">
        <v>0</v>
      </c>
      <c r="AA7" s="646"/>
      <c r="AB7" s="646"/>
      <c r="AC7" s="646"/>
      <c r="AD7" s="647">
        <v>61</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74288</v>
      </c>
      <c r="BH7" s="609"/>
      <c r="BI7" s="609"/>
      <c r="BJ7" s="609"/>
      <c r="BK7" s="609"/>
      <c r="BL7" s="609"/>
      <c r="BM7" s="609"/>
      <c r="BN7" s="610"/>
      <c r="BO7" s="646">
        <v>44.1</v>
      </c>
      <c r="BP7" s="646"/>
      <c r="BQ7" s="646"/>
      <c r="BR7" s="646"/>
      <c r="BS7" s="647">
        <v>2222</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911458</v>
      </c>
      <c r="CS7" s="609"/>
      <c r="CT7" s="609"/>
      <c r="CU7" s="609"/>
      <c r="CV7" s="609"/>
      <c r="CW7" s="609"/>
      <c r="CX7" s="609"/>
      <c r="CY7" s="610"/>
      <c r="CZ7" s="646">
        <v>21.7</v>
      </c>
      <c r="DA7" s="646"/>
      <c r="DB7" s="646"/>
      <c r="DC7" s="646"/>
      <c r="DD7" s="614">
        <v>134945</v>
      </c>
      <c r="DE7" s="609"/>
      <c r="DF7" s="609"/>
      <c r="DG7" s="609"/>
      <c r="DH7" s="609"/>
      <c r="DI7" s="609"/>
      <c r="DJ7" s="609"/>
      <c r="DK7" s="609"/>
      <c r="DL7" s="609"/>
      <c r="DM7" s="609"/>
      <c r="DN7" s="609"/>
      <c r="DO7" s="609"/>
      <c r="DP7" s="610"/>
      <c r="DQ7" s="614">
        <v>762917</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1504</v>
      </c>
      <c r="S8" s="609"/>
      <c r="T8" s="609"/>
      <c r="U8" s="609"/>
      <c r="V8" s="609"/>
      <c r="W8" s="609"/>
      <c r="X8" s="609"/>
      <c r="Y8" s="610"/>
      <c r="Z8" s="646">
        <v>0</v>
      </c>
      <c r="AA8" s="646"/>
      <c r="AB8" s="646"/>
      <c r="AC8" s="646"/>
      <c r="AD8" s="647">
        <v>1504</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4141</v>
      </c>
      <c r="BH8" s="609"/>
      <c r="BI8" s="609"/>
      <c r="BJ8" s="609"/>
      <c r="BK8" s="609"/>
      <c r="BL8" s="609"/>
      <c r="BM8" s="609"/>
      <c r="BN8" s="610"/>
      <c r="BO8" s="646">
        <v>2.5</v>
      </c>
      <c r="BP8" s="646"/>
      <c r="BQ8" s="646"/>
      <c r="BR8" s="646"/>
      <c r="BS8" s="647" t="s">
        <v>122</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582621</v>
      </c>
      <c r="CS8" s="609"/>
      <c r="CT8" s="609"/>
      <c r="CU8" s="609"/>
      <c r="CV8" s="609"/>
      <c r="CW8" s="609"/>
      <c r="CX8" s="609"/>
      <c r="CY8" s="610"/>
      <c r="CZ8" s="646">
        <v>13.9</v>
      </c>
      <c r="DA8" s="646"/>
      <c r="DB8" s="646"/>
      <c r="DC8" s="646"/>
      <c r="DD8" s="614">
        <v>3803</v>
      </c>
      <c r="DE8" s="609"/>
      <c r="DF8" s="609"/>
      <c r="DG8" s="609"/>
      <c r="DH8" s="609"/>
      <c r="DI8" s="609"/>
      <c r="DJ8" s="609"/>
      <c r="DK8" s="609"/>
      <c r="DL8" s="609"/>
      <c r="DM8" s="609"/>
      <c r="DN8" s="609"/>
      <c r="DO8" s="609"/>
      <c r="DP8" s="610"/>
      <c r="DQ8" s="614">
        <v>436754</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1531</v>
      </c>
      <c r="S9" s="609"/>
      <c r="T9" s="609"/>
      <c r="U9" s="609"/>
      <c r="V9" s="609"/>
      <c r="W9" s="609"/>
      <c r="X9" s="609"/>
      <c r="Y9" s="610"/>
      <c r="Z9" s="646">
        <v>0</v>
      </c>
      <c r="AA9" s="646"/>
      <c r="AB9" s="646"/>
      <c r="AC9" s="646"/>
      <c r="AD9" s="647">
        <v>1531</v>
      </c>
      <c r="AE9" s="647"/>
      <c r="AF9" s="647"/>
      <c r="AG9" s="647"/>
      <c r="AH9" s="647"/>
      <c r="AI9" s="647"/>
      <c r="AJ9" s="647"/>
      <c r="AK9" s="647"/>
      <c r="AL9" s="611">
        <v>0.1</v>
      </c>
      <c r="AM9" s="612"/>
      <c r="AN9" s="612"/>
      <c r="AO9" s="648"/>
      <c r="AP9" s="605" t="s">
        <v>231</v>
      </c>
      <c r="AQ9" s="606"/>
      <c r="AR9" s="606"/>
      <c r="AS9" s="606"/>
      <c r="AT9" s="606"/>
      <c r="AU9" s="606"/>
      <c r="AV9" s="606"/>
      <c r="AW9" s="606"/>
      <c r="AX9" s="606"/>
      <c r="AY9" s="606"/>
      <c r="AZ9" s="606"/>
      <c r="BA9" s="606"/>
      <c r="BB9" s="606"/>
      <c r="BC9" s="606"/>
      <c r="BD9" s="606"/>
      <c r="BE9" s="606"/>
      <c r="BF9" s="607"/>
      <c r="BG9" s="608">
        <v>58730</v>
      </c>
      <c r="BH9" s="609"/>
      <c r="BI9" s="609"/>
      <c r="BJ9" s="609"/>
      <c r="BK9" s="609"/>
      <c r="BL9" s="609"/>
      <c r="BM9" s="609"/>
      <c r="BN9" s="610"/>
      <c r="BO9" s="646">
        <v>34.9</v>
      </c>
      <c r="BP9" s="646"/>
      <c r="BQ9" s="646"/>
      <c r="BR9" s="646"/>
      <c r="BS9" s="647" t="s">
        <v>122</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195540</v>
      </c>
      <c r="CS9" s="609"/>
      <c r="CT9" s="609"/>
      <c r="CU9" s="609"/>
      <c r="CV9" s="609"/>
      <c r="CW9" s="609"/>
      <c r="CX9" s="609"/>
      <c r="CY9" s="610"/>
      <c r="CZ9" s="646">
        <v>4.7</v>
      </c>
      <c r="DA9" s="646"/>
      <c r="DB9" s="646"/>
      <c r="DC9" s="646"/>
      <c r="DD9" s="614">
        <v>825</v>
      </c>
      <c r="DE9" s="609"/>
      <c r="DF9" s="609"/>
      <c r="DG9" s="609"/>
      <c r="DH9" s="609"/>
      <c r="DI9" s="609"/>
      <c r="DJ9" s="609"/>
      <c r="DK9" s="609"/>
      <c r="DL9" s="609"/>
      <c r="DM9" s="609"/>
      <c r="DN9" s="609"/>
      <c r="DO9" s="609"/>
      <c r="DP9" s="610"/>
      <c r="DQ9" s="614">
        <v>111562</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8386</v>
      </c>
      <c r="BH10" s="609"/>
      <c r="BI10" s="609"/>
      <c r="BJ10" s="609"/>
      <c r="BK10" s="609"/>
      <c r="BL10" s="609"/>
      <c r="BM10" s="609"/>
      <c r="BN10" s="610"/>
      <c r="BO10" s="646">
        <v>5</v>
      </c>
      <c r="BP10" s="646"/>
      <c r="BQ10" s="646"/>
      <c r="BR10" s="646"/>
      <c r="BS10" s="647">
        <v>1358</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45639</v>
      </c>
      <c r="S11" s="609"/>
      <c r="T11" s="609"/>
      <c r="U11" s="609"/>
      <c r="V11" s="609"/>
      <c r="W11" s="609"/>
      <c r="X11" s="609"/>
      <c r="Y11" s="610"/>
      <c r="Z11" s="611">
        <v>1</v>
      </c>
      <c r="AA11" s="612"/>
      <c r="AB11" s="612"/>
      <c r="AC11" s="613"/>
      <c r="AD11" s="614">
        <v>45639</v>
      </c>
      <c r="AE11" s="609"/>
      <c r="AF11" s="609"/>
      <c r="AG11" s="609"/>
      <c r="AH11" s="609"/>
      <c r="AI11" s="609"/>
      <c r="AJ11" s="609"/>
      <c r="AK11" s="610"/>
      <c r="AL11" s="611">
        <v>2.2999999999999998</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3031</v>
      </c>
      <c r="BH11" s="609"/>
      <c r="BI11" s="609"/>
      <c r="BJ11" s="609"/>
      <c r="BK11" s="609"/>
      <c r="BL11" s="609"/>
      <c r="BM11" s="609"/>
      <c r="BN11" s="610"/>
      <c r="BO11" s="646">
        <v>1.8</v>
      </c>
      <c r="BP11" s="646"/>
      <c r="BQ11" s="646"/>
      <c r="BR11" s="646"/>
      <c r="BS11" s="647">
        <v>864</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558181</v>
      </c>
      <c r="CS11" s="609"/>
      <c r="CT11" s="609"/>
      <c r="CU11" s="609"/>
      <c r="CV11" s="609"/>
      <c r="CW11" s="609"/>
      <c r="CX11" s="609"/>
      <c r="CY11" s="610"/>
      <c r="CZ11" s="646">
        <v>13.3</v>
      </c>
      <c r="DA11" s="646"/>
      <c r="DB11" s="646"/>
      <c r="DC11" s="646"/>
      <c r="DD11" s="614">
        <v>401465</v>
      </c>
      <c r="DE11" s="609"/>
      <c r="DF11" s="609"/>
      <c r="DG11" s="609"/>
      <c r="DH11" s="609"/>
      <c r="DI11" s="609"/>
      <c r="DJ11" s="609"/>
      <c r="DK11" s="609"/>
      <c r="DL11" s="609"/>
      <c r="DM11" s="609"/>
      <c r="DN11" s="609"/>
      <c r="DO11" s="609"/>
      <c r="DP11" s="610"/>
      <c r="DQ11" s="614">
        <v>140977</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79567</v>
      </c>
      <c r="BH12" s="609"/>
      <c r="BI12" s="609"/>
      <c r="BJ12" s="609"/>
      <c r="BK12" s="609"/>
      <c r="BL12" s="609"/>
      <c r="BM12" s="609"/>
      <c r="BN12" s="610"/>
      <c r="BO12" s="646">
        <v>47.2</v>
      </c>
      <c r="BP12" s="646"/>
      <c r="BQ12" s="646"/>
      <c r="BR12" s="646"/>
      <c r="BS12" s="647" t="s">
        <v>122</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91438</v>
      </c>
      <c r="CS12" s="609"/>
      <c r="CT12" s="609"/>
      <c r="CU12" s="609"/>
      <c r="CV12" s="609"/>
      <c r="CW12" s="609"/>
      <c r="CX12" s="609"/>
      <c r="CY12" s="610"/>
      <c r="CZ12" s="646">
        <v>2.2000000000000002</v>
      </c>
      <c r="DA12" s="646"/>
      <c r="DB12" s="646"/>
      <c r="DC12" s="646"/>
      <c r="DD12" s="614" t="s">
        <v>122</v>
      </c>
      <c r="DE12" s="609"/>
      <c r="DF12" s="609"/>
      <c r="DG12" s="609"/>
      <c r="DH12" s="609"/>
      <c r="DI12" s="609"/>
      <c r="DJ12" s="609"/>
      <c r="DK12" s="609"/>
      <c r="DL12" s="609"/>
      <c r="DM12" s="609"/>
      <c r="DN12" s="609"/>
      <c r="DO12" s="609"/>
      <c r="DP12" s="610"/>
      <c r="DQ12" s="614">
        <v>38414</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79565</v>
      </c>
      <c r="BH13" s="609"/>
      <c r="BI13" s="609"/>
      <c r="BJ13" s="609"/>
      <c r="BK13" s="609"/>
      <c r="BL13" s="609"/>
      <c r="BM13" s="609"/>
      <c r="BN13" s="610"/>
      <c r="BO13" s="646">
        <v>47.2</v>
      </c>
      <c r="BP13" s="646"/>
      <c r="BQ13" s="646"/>
      <c r="BR13" s="646"/>
      <c r="BS13" s="647" t="s">
        <v>122</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498526</v>
      </c>
      <c r="CS13" s="609"/>
      <c r="CT13" s="609"/>
      <c r="CU13" s="609"/>
      <c r="CV13" s="609"/>
      <c r="CW13" s="609"/>
      <c r="CX13" s="609"/>
      <c r="CY13" s="610"/>
      <c r="CZ13" s="646">
        <v>11.9</v>
      </c>
      <c r="DA13" s="646"/>
      <c r="DB13" s="646"/>
      <c r="DC13" s="646"/>
      <c r="DD13" s="614">
        <v>373087</v>
      </c>
      <c r="DE13" s="609"/>
      <c r="DF13" s="609"/>
      <c r="DG13" s="609"/>
      <c r="DH13" s="609"/>
      <c r="DI13" s="609"/>
      <c r="DJ13" s="609"/>
      <c r="DK13" s="609"/>
      <c r="DL13" s="609"/>
      <c r="DM13" s="609"/>
      <c r="DN13" s="609"/>
      <c r="DO13" s="609"/>
      <c r="DP13" s="610"/>
      <c r="DQ13" s="614">
        <v>92854</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v>161</v>
      </c>
      <c r="S14" s="609"/>
      <c r="T14" s="609"/>
      <c r="U14" s="609"/>
      <c r="V14" s="609"/>
      <c r="W14" s="609"/>
      <c r="X14" s="609"/>
      <c r="Y14" s="610"/>
      <c r="Z14" s="646">
        <v>0</v>
      </c>
      <c r="AA14" s="646"/>
      <c r="AB14" s="646"/>
      <c r="AC14" s="646"/>
      <c r="AD14" s="647">
        <v>161</v>
      </c>
      <c r="AE14" s="647"/>
      <c r="AF14" s="647"/>
      <c r="AG14" s="647"/>
      <c r="AH14" s="647"/>
      <c r="AI14" s="647"/>
      <c r="AJ14" s="647"/>
      <c r="AK14" s="647"/>
      <c r="AL14" s="611">
        <v>0</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8475</v>
      </c>
      <c r="BH14" s="609"/>
      <c r="BI14" s="609"/>
      <c r="BJ14" s="609"/>
      <c r="BK14" s="609"/>
      <c r="BL14" s="609"/>
      <c r="BM14" s="609"/>
      <c r="BN14" s="610"/>
      <c r="BO14" s="646">
        <v>5</v>
      </c>
      <c r="BP14" s="646"/>
      <c r="BQ14" s="646"/>
      <c r="BR14" s="646"/>
      <c r="BS14" s="647" t="s">
        <v>122</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99606</v>
      </c>
      <c r="CS14" s="609"/>
      <c r="CT14" s="609"/>
      <c r="CU14" s="609"/>
      <c r="CV14" s="609"/>
      <c r="CW14" s="609"/>
      <c r="CX14" s="609"/>
      <c r="CY14" s="610"/>
      <c r="CZ14" s="646">
        <v>2.4</v>
      </c>
      <c r="DA14" s="646"/>
      <c r="DB14" s="646"/>
      <c r="DC14" s="646"/>
      <c r="DD14" s="614">
        <v>8547</v>
      </c>
      <c r="DE14" s="609"/>
      <c r="DF14" s="609"/>
      <c r="DG14" s="609"/>
      <c r="DH14" s="609"/>
      <c r="DI14" s="609"/>
      <c r="DJ14" s="609"/>
      <c r="DK14" s="609"/>
      <c r="DL14" s="609"/>
      <c r="DM14" s="609"/>
      <c r="DN14" s="609"/>
      <c r="DO14" s="609"/>
      <c r="DP14" s="610"/>
      <c r="DQ14" s="614">
        <v>89377</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2987</v>
      </c>
      <c r="BH15" s="609"/>
      <c r="BI15" s="609"/>
      <c r="BJ15" s="609"/>
      <c r="BK15" s="609"/>
      <c r="BL15" s="609"/>
      <c r="BM15" s="609"/>
      <c r="BN15" s="610"/>
      <c r="BO15" s="646">
        <v>1.8</v>
      </c>
      <c r="BP15" s="646"/>
      <c r="BQ15" s="646"/>
      <c r="BR15" s="646"/>
      <c r="BS15" s="647" t="s">
        <v>122</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607953</v>
      </c>
      <c r="CS15" s="609"/>
      <c r="CT15" s="609"/>
      <c r="CU15" s="609"/>
      <c r="CV15" s="609"/>
      <c r="CW15" s="609"/>
      <c r="CX15" s="609"/>
      <c r="CY15" s="610"/>
      <c r="CZ15" s="646">
        <v>14.5</v>
      </c>
      <c r="DA15" s="646"/>
      <c r="DB15" s="646"/>
      <c r="DC15" s="646"/>
      <c r="DD15" s="614">
        <v>410333</v>
      </c>
      <c r="DE15" s="609"/>
      <c r="DF15" s="609"/>
      <c r="DG15" s="609"/>
      <c r="DH15" s="609"/>
      <c r="DI15" s="609"/>
      <c r="DJ15" s="609"/>
      <c r="DK15" s="609"/>
      <c r="DL15" s="609"/>
      <c r="DM15" s="609"/>
      <c r="DN15" s="609"/>
      <c r="DO15" s="609"/>
      <c r="DP15" s="610"/>
      <c r="DQ15" s="614">
        <v>308420</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2928</v>
      </c>
      <c r="S16" s="609"/>
      <c r="T16" s="609"/>
      <c r="U16" s="609"/>
      <c r="V16" s="609"/>
      <c r="W16" s="609"/>
      <c r="X16" s="609"/>
      <c r="Y16" s="610"/>
      <c r="Z16" s="646">
        <v>0.1</v>
      </c>
      <c r="AA16" s="646"/>
      <c r="AB16" s="646"/>
      <c r="AC16" s="646"/>
      <c r="AD16" s="647">
        <v>2928</v>
      </c>
      <c r="AE16" s="647"/>
      <c r="AF16" s="647"/>
      <c r="AG16" s="647"/>
      <c r="AH16" s="647"/>
      <c r="AI16" s="647"/>
      <c r="AJ16" s="647"/>
      <c r="AK16" s="647"/>
      <c r="AL16" s="611">
        <v>0.1</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v>1419</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5</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5316</v>
      </c>
      <c r="S17" s="609"/>
      <c r="T17" s="609"/>
      <c r="U17" s="609"/>
      <c r="V17" s="609"/>
      <c r="W17" s="609"/>
      <c r="X17" s="609"/>
      <c r="Y17" s="610"/>
      <c r="Z17" s="646">
        <v>0.1</v>
      </c>
      <c r="AA17" s="646"/>
      <c r="AB17" s="646"/>
      <c r="AC17" s="646"/>
      <c r="AD17" s="647">
        <v>5316</v>
      </c>
      <c r="AE17" s="647"/>
      <c r="AF17" s="647"/>
      <c r="AG17" s="647"/>
      <c r="AH17" s="647"/>
      <c r="AI17" s="647"/>
      <c r="AJ17" s="647"/>
      <c r="AK17" s="647"/>
      <c r="AL17" s="611">
        <v>0.3</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606122</v>
      </c>
      <c r="CS17" s="609"/>
      <c r="CT17" s="609"/>
      <c r="CU17" s="609"/>
      <c r="CV17" s="609"/>
      <c r="CW17" s="609"/>
      <c r="CX17" s="609"/>
      <c r="CY17" s="610"/>
      <c r="CZ17" s="646">
        <v>14.4</v>
      </c>
      <c r="DA17" s="646"/>
      <c r="DB17" s="646"/>
      <c r="DC17" s="646"/>
      <c r="DD17" s="614" t="s">
        <v>122</v>
      </c>
      <c r="DE17" s="609"/>
      <c r="DF17" s="609"/>
      <c r="DG17" s="609"/>
      <c r="DH17" s="609"/>
      <c r="DI17" s="609"/>
      <c r="DJ17" s="609"/>
      <c r="DK17" s="609"/>
      <c r="DL17" s="609"/>
      <c r="DM17" s="609"/>
      <c r="DN17" s="609"/>
      <c r="DO17" s="609"/>
      <c r="DP17" s="610"/>
      <c r="DQ17" s="614">
        <v>606122</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163</v>
      </c>
      <c r="S18" s="609"/>
      <c r="T18" s="609"/>
      <c r="U18" s="609"/>
      <c r="V18" s="609"/>
      <c r="W18" s="609"/>
      <c r="X18" s="609"/>
      <c r="Y18" s="610"/>
      <c r="Z18" s="646">
        <v>0</v>
      </c>
      <c r="AA18" s="646"/>
      <c r="AB18" s="646"/>
      <c r="AC18" s="646"/>
      <c r="AD18" s="647">
        <v>163</v>
      </c>
      <c r="AE18" s="647"/>
      <c r="AF18" s="647"/>
      <c r="AG18" s="647"/>
      <c r="AH18" s="647"/>
      <c r="AI18" s="647"/>
      <c r="AJ18" s="647"/>
      <c r="AK18" s="647"/>
      <c r="AL18" s="611">
        <v>0</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163</v>
      </c>
      <c r="S19" s="609"/>
      <c r="T19" s="609"/>
      <c r="U19" s="609"/>
      <c r="V19" s="609"/>
      <c r="W19" s="609"/>
      <c r="X19" s="609"/>
      <c r="Y19" s="610"/>
      <c r="Z19" s="646">
        <v>0</v>
      </c>
      <c r="AA19" s="646"/>
      <c r="AB19" s="646"/>
      <c r="AC19" s="646"/>
      <c r="AD19" s="647">
        <v>163</v>
      </c>
      <c r="AE19" s="647"/>
      <c r="AF19" s="647"/>
      <c r="AG19" s="647"/>
      <c r="AH19" s="647"/>
      <c r="AI19" s="647"/>
      <c r="AJ19" s="647"/>
      <c r="AK19" s="647"/>
      <c r="AL19" s="611">
        <v>0</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3166</v>
      </c>
      <c r="BH19" s="609"/>
      <c r="BI19" s="609"/>
      <c r="BJ19" s="609"/>
      <c r="BK19" s="609"/>
      <c r="BL19" s="609"/>
      <c r="BM19" s="609"/>
      <c r="BN19" s="610"/>
      <c r="BO19" s="646">
        <v>1.9</v>
      </c>
      <c r="BP19" s="646"/>
      <c r="BQ19" s="646"/>
      <c r="BR19" s="646"/>
      <c r="BS19" s="647" t="s">
        <v>122</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263</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3166</v>
      </c>
      <c r="BH20" s="609"/>
      <c r="BI20" s="609"/>
      <c r="BJ20" s="609"/>
      <c r="BK20" s="609"/>
      <c r="BL20" s="609"/>
      <c r="BM20" s="609"/>
      <c r="BN20" s="610"/>
      <c r="BO20" s="646">
        <v>1.9</v>
      </c>
      <c r="BP20" s="646"/>
      <c r="BQ20" s="646"/>
      <c r="BR20" s="646"/>
      <c r="BS20" s="647" t="s">
        <v>122</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4201425</v>
      </c>
      <c r="CS20" s="609"/>
      <c r="CT20" s="609"/>
      <c r="CU20" s="609"/>
      <c r="CV20" s="609"/>
      <c r="CW20" s="609"/>
      <c r="CX20" s="609"/>
      <c r="CY20" s="610"/>
      <c r="CZ20" s="646">
        <v>100</v>
      </c>
      <c r="DA20" s="646"/>
      <c r="DB20" s="646"/>
      <c r="DC20" s="646"/>
      <c r="DD20" s="614">
        <v>1333005</v>
      </c>
      <c r="DE20" s="609"/>
      <c r="DF20" s="609"/>
      <c r="DG20" s="609"/>
      <c r="DH20" s="609"/>
      <c r="DI20" s="609"/>
      <c r="DJ20" s="609"/>
      <c r="DK20" s="609"/>
      <c r="DL20" s="609"/>
      <c r="DM20" s="609"/>
      <c r="DN20" s="609"/>
      <c r="DO20" s="609"/>
      <c r="DP20" s="610"/>
      <c r="DQ20" s="614">
        <v>2635963</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1973915</v>
      </c>
      <c r="S21" s="609"/>
      <c r="T21" s="609"/>
      <c r="U21" s="609"/>
      <c r="V21" s="609"/>
      <c r="W21" s="609"/>
      <c r="X21" s="609"/>
      <c r="Y21" s="610"/>
      <c r="Z21" s="646">
        <v>43</v>
      </c>
      <c r="AA21" s="646"/>
      <c r="AB21" s="646"/>
      <c r="AC21" s="646"/>
      <c r="AD21" s="647">
        <v>1715562</v>
      </c>
      <c r="AE21" s="647"/>
      <c r="AF21" s="647"/>
      <c r="AG21" s="647"/>
      <c r="AH21" s="647"/>
      <c r="AI21" s="647"/>
      <c r="AJ21" s="647"/>
      <c r="AK21" s="647"/>
      <c r="AL21" s="611">
        <v>87.7</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v>3166</v>
      </c>
      <c r="BH21" s="609"/>
      <c r="BI21" s="609"/>
      <c r="BJ21" s="609"/>
      <c r="BK21" s="609"/>
      <c r="BL21" s="609"/>
      <c r="BM21" s="609"/>
      <c r="BN21" s="610"/>
      <c r="BO21" s="646">
        <v>1.9</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1715562</v>
      </c>
      <c r="S22" s="609"/>
      <c r="T22" s="609"/>
      <c r="U22" s="609"/>
      <c r="V22" s="609"/>
      <c r="W22" s="609"/>
      <c r="X22" s="609"/>
      <c r="Y22" s="610"/>
      <c r="Z22" s="646">
        <v>37.4</v>
      </c>
      <c r="AA22" s="646"/>
      <c r="AB22" s="646"/>
      <c r="AC22" s="646"/>
      <c r="AD22" s="647">
        <v>1715562</v>
      </c>
      <c r="AE22" s="647"/>
      <c r="AF22" s="647"/>
      <c r="AG22" s="647"/>
      <c r="AH22" s="647"/>
      <c r="AI22" s="647"/>
      <c r="AJ22" s="647"/>
      <c r="AK22" s="647"/>
      <c r="AL22" s="611">
        <v>87.7</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258353</v>
      </c>
      <c r="S23" s="609"/>
      <c r="T23" s="609"/>
      <c r="U23" s="609"/>
      <c r="V23" s="609"/>
      <c r="W23" s="609"/>
      <c r="X23" s="609"/>
      <c r="Y23" s="610"/>
      <c r="Z23" s="646">
        <v>5.6</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280</v>
      </c>
      <c r="CE24" s="667"/>
      <c r="CF24" s="667"/>
      <c r="CG24" s="667"/>
      <c r="CH24" s="667"/>
      <c r="CI24" s="667"/>
      <c r="CJ24" s="667"/>
      <c r="CK24" s="667"/>
      <c r="CL24" s="667"/>
      <c r="CM24" s="667"/>
      <c r="CN24" s="667"/>
      <c r="CO24" s="667"/>
      <c r="CP24" s="667"/>
      <c r="CQ24" s="668"/>
      <c r="CR24" s="663">
        <v>1409749</v>
      </c>
      <c r="CS24" s="664"/>
      <c r="CT24" s="664"/>
      <c r="CU24" s="664"/>
      <c r="CV24" s="664"/>
      <c r="CW24" s="664"/>
      <c r="CX24" s="664"/>
      <c r="CY24" s="689"/>
      <c r="CZ24" s="690">
        <v>33.6</v>
      </c>
      <c r="DA24" s="672"/>
      <c r="DB24" s="672"/>
      <c r="DC24" s="692"/>
      <c r="DD24" s="688">
        <v>1288926</v>
      </c>
      <c r="DE24" s="664"/>
      <c r="DF24" s="664"/>
      <c r="DG24" s="664"/>
      <c r="DH24" s="664"/>
      <c r="DI24" s="664"/>
      <c r="DJ24" s="664"/>
      <c r="DK24" s="689"/>
      <c r="DL24" s="688">
        <v>1155377</v>
      </c>
      <c r="DM24" s="664"/>
      <c r="DN24" s="664"/>
      <c r="DO24" s="664"/>
      <c r="DP24" s="664"/>
      <c r="DQ24" s="664"/>
      <c r="DR24" s="664"/>
      <c r="DS24" s="664"/>
      <c r="DT24" s="664"/>
      <c r="DU24" s="664"/>
      <c r="DV24" s="689"/>
      <c r="DW24" s="690">
        <v>58.9</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2218419</v>
      </c>
      <c r="S25" s="609"/>
      <c r="T25" s="609"/>
      <c r="U25" s="609"/>
      <c r="V25" s="609"/>
      <c r="W25" s="609"/>
      <c r="X25" s="609"/>
      <c r="Y25" s="610"/>
      <c r="Z25" s="646">
        <v>48.4</v>
      </c>
      <c r="AA25" s="646"/>
      <c r="AB25" s="646"/>
      <c r="AC25" s="646"/>
      <c r="AD25" s="647">
        <v>1956042</v>
      </c>
      <c r="AE25" s="647"/>
      <c r="AF25" s="647"/>
      <c r="AG25" s="647"/>
      <c r="AH25" s="647"/>
      <c r="AI25" s="647"/>
      <c r="AJ25" s="647"/>
      <c r="AK25" s="647"/>
      <c r="AL25" s="611">
        <v>100</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631773</v>
      </c>
      <c r="CS25" s="621"/>
      <c r="CT25" s="621"/>
      <c r="CU25" s="621"/>
      <c r="CV25" s="621"/>
      <c r="CW25" s="621"/>
      <c r="CX25" s="621"/>
      <c r="CY25" s="622"/>
      <c r="CZ25" s="611">
        <v>15</v>
      </c>
      <c r="DA25" s="623"/>
      <c r="DB25" s="623"/>
      <c r="DC25" s="624"/>
      <c r="DD25" s="614">
        <v>601925</v>
      </c>
      <c r="DE25" s="621"/>
      <c r="DF25" s="621"/>
      <c r="DG25" s="621"/>
      <c r="DH25" s="621"/>
      <c r="DI25" s="621"/>
      <c r="DJ25" s="621"/>
      <c r="DK25" s="622"/>
      <c r="DL25" s="614">
        <v>598828</v>
      </c>
      <c r="DM25" s="621"/>
      <c r="DN25" s="621"/>
      <c r="DO25" s="621"/>
      <c r="DP25" s="621"/>
      <c r="DQ25" s="621"/>
      <c r="DR25" s="621"/>
      <c r="DS25" s="621"/>
      <c r="DT25" s="621"/>
      <c r="DU25" s="621"/>
      <c r="DV25" s="622"/>
      <c r="DW25" s="611">
        <v>30.5</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361375</v>
      </c>
      <c r="CS26" s="609"/>
      <c r="CT26" s="609"/>
      <c r="CU26" s="609"/>
      <c r="CV26" s="609"/>
      <c r="CW26" s="609"/>
      <c r="CX26" s="609"/>
      <c r="CY26" s="610"/>
      <c r="CZ26" s="611">
        <v>8.6</v>
      </c>
      <c r="DA26" s="623"/>
      <c r="DB26" s="623"/>
      <c r="DC26" s="624"/>
      <c r="DD26" s="614">
        <v>339739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8298</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168483</v>
      </c>
      <c r="BH27" s="609"/>
      <c r="BI27" s="609"/>
      <c r="BJ27" s="609"/>
      <c r="BK27" s="609"/>
      <c r="BL27" s="609"/>
      <c r="BM27" s="609"/>
      <c r="BN27" s="610"/>
      <c r="BO27" s="646">
        <v>100</v>
      </c>
      <c r="BP27" s="646"/>
      <c r="BQ27" s="646"/>
      <c r="BR27" s="646"/>
      <c r="BS27" s="647">
        <v>2222</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171854</v>
      </c>
      <c r="CS27" s="621"/>
      <c r="CT27" s="621"/>
      <c r="CU27" s="621"/>
      <c r="CV27" s="621"/>
      <c r="CW27" s="621"/>
      <c r="CX27" s="621"/>
      <c r="CY27" s="622"/>
      <c r="CZ27" s="611">
        <v>4.0999999999999996</v>
      </c>
      <c r="DA27" s="623"/>
      <c r="DB27" s="623"/>
      <c r="DC27" s="624"/>
      <c r="DD27" s="614">
        <v>80879</v>
      </c>
      <c r="DE27" s="621"/>
      <c r="DF27" s="621"/>
      <c r="DG27" s="621"/>
      <c r="DH27" s="621"/>
      <c r="DI27" s="621"/>
      <c r="DJ27" s="621"/>
      <c r="DK27" s="622"/>
      <c r="DL27" s="614">
        <v>43121</v>
      </c>
      <c r="DM27" s="621"/>
      <c r="DN27" s="621"/>
      <c r="DO27" s="621"/>
      <c r="DP27" s="621"/>
      <c r="DQ27" s="621"/>
      <c r="DR27" s="621"/>
      <c r="DS27" s="621"/>
      <c r="DT27" s="621"/>
      <c r="DU27" s="621"/>
      <c r="DV27" s="622"/>
      <c r="DW27" s="611">
        <v>2.2000000000000002</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165015</v>
      </c>
      <c r="S28" s="609"/>
      <c r="T28" s="609"/>
      <c r="U28" s="609"/>
      <c r="V28" s="609"/>
      <c r="W28" s="609"/>
      <c r="X28" s="609"/>
      <c r="Y28" s="610"/>
      <c r="Z28" s="646">
        <v>3.6</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606122</v>
      </c>
      <c r="CS28" s="609"/>
      <c r="CT28" s="609"/>
      <c r="CU28" s="609"/>
      <c r="CV28" s="609"/>
      <c r="CW28" s="609"/>
      <c r="CX28" s="609"/>
      <c r="CY28" s="610"/>
      <c r="CZ28" s="611">
        <v>14.4</v>
      </c>
      <c r="DA28" s="623"/>
      <c r="DB28" s="623"/>
      <c r="DC28" s="624"/>
      <c r="DD28" s="614">
        <v>606122</v>
      </c>
      <c r="DE28" s="609"/>
      <c r="DF28" s="609"/>
      <c r="DG28" s="609"/>
      <c r="DH28" s="609"/>
      <c r="DI28" s="609"/>
      <c r="DJ28" s="609"/>
      <c r="DK28" s="610"/>
      <c r="DL28" s="614">
        <v>513428</v>
      </c>
      <c r="DM28" s="609"/>
      <c r="DN28" s="609"/>
      <c r="DO28" s="609"/>
      <c r="DP28" s="609"/>
      <c r="DQ28" s="609"/>
      <c r="DR28" s="609"/>
      <c r="DS28" s="609"/>
      <c r="DT28" s="609"/>
      <c r="DU28" s="609"/>
      <c r="DV28" s="610"/>
      <c r="DW28" s="611">
        <v>26.2</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10523</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606122</v>
      </c>
      <c r="CS29" s="621"/>
      <c r="CT29" s="621"/>
      <c r="CU29" s="621"/>
      <c r="CV29" s="621"/>
      <c r="CW29" s="621"/>
      <c r="CX29" s="621"/>
      <c r="CY29" s="622"/>
      <c r="CZ29" s="611">
        <v>14.4</v>
      </c>
      <c r="DA29" s="623"/>
      <c r="DB29" s="623"/>
      <c r="DC29" s="624"/>
      <c r="DD29" s="614">
        <v>606122</v>
      </c>
      <c r="DE29" s="621"/>
      <c r="DF29" s="621"/>
      <c r="DG29" s="621"/>
      <c r="DH29" s="621"/>
      <c r="DI29" s="621"/>
      <c r="DJ29" s="621"/>
      <c r="DK29" s="622"/>
      <c r="DL29" s="614">
        <v>513428</v>
      </c>
      <c r="DM29" s="621"/>
      <c r="DN29" s="621"/>
      <c r="DO29" s="621"/>
      <c r="DP29" s="621"/>
      <c r="DQ29" s="621"/>
      <c r="DR29" s="621"/>
      <c r="DS29" s="621"/>
      <c r="DT29" s="621"/>
      <c r="DU29" s="621"/>
      <c r="DV29" s="622"/>
      <c r="DW29" s="611">
        <v>26.2</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447735</v>
      </c>
      <c r="S30" s="609"/>
      <c r="T30" s="609"/>
      <c r="U30" s="609"/>
      <c r="V30" s="609"/>
      <c r="W30" s="609"/>
      <c r="X30" s="609"/>
      <c r="Y30" s="610"/>
      <c r="Z30" s="646">
        <v>9.8000000000000007</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0"/>
      <c r="BI30" s="680"/>
      <c r="BJ30" s="680"/>
      <c r="BK30" s="680"/>
      <c r="BL30" s="680"/>
      <c r="BM30" s="680"/>
      <c r="BN30" s="680"/>
      <c r="BO30" s="680"/>
      <c r="BP30" s="680"/>
      <c r="BQ30" s="681"/>
      <c r="BR30" s="660"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600186</v>
      </c>
      <c r="CS30" s="609"/>
      <c r="CT30" s="609"/>
      <c r="CU30" s="609"/>
      <c r="CV30" s="609"/>
      <c r="CW30" s="609"/>
      <c r="CX30" s="609"/>
      <c r="CY30" s="610"/>
      <c r="CZ30" s="611">
        <v>14.3</v>
      </c>
      <c r="DA30" s="623"/>
      <c r="DB30" s="623"/>
      <c r="DC30" s="624"/>
      <c r="DD30" s="614">
        <v>600186</v>
      </c>
      <c r="DE30" s="609"/>
      <c r="DF30" s="609"/>
      <c r="DG30" s="609"/>
      <c r="DH30" s="609"/>
      <c r="DI30" s="609"/>
      <c r="DJ30" s="609"/>
      <c r="DK30" s="610"/>
      <c r="DL30" s="614">
        <v>507492</v>
      </c>
      <c r="DM30" s="609"/>
      <c r="DN30" s="609"/>
      <c r="DO30" s="609"/>
      <c r="DP30" s="609"/>
      <c r="DQ30" s="609"/>
      <c r="DR30" s="609"/>
      <c r="DS30" s="609"/>
      <c r="DT30" s="609"/>
      <c r="DU30" s="609"/>
      <c r="DV30" s="610"/>
      <c r="DW30" s="611">
        <v>25.9</v>
      </c>
      <c r="DX30" s="623"/>
      <c r="DY30" s="623"/>
      <c r="DZ30" s="623"/>
      <c r="EA30" s="623"/>
      <c r="EB30" s="623"/>
      <c r="EC30" s="635"/>
    </row>
    <row r="31" spans="2:133" ht="11.25" customHeight="1" x14ac:dyDescent="0.15">
      <c r="B31" s="683" t="s">
        <v>298</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299</v>
      </c>
      <c r="AQ31" s="675"/>
      <c r="AR31" s="675"/>
      <c r="AS31" s="675"/>
      <c r="AT31" s="676" t="s">
        <v>300</v>
      </c>
      <c r="AU31" s="212"/>
      <c r="AV31" s="212"/>
      <c r="AW31" s="212"/>
      <c r="AX31" s="666" t="s">
        <v>178</v>
      </c>
      <c r="AY31" s="667"/>
      <c r="AZ31" s="667"/>
      <c r="BA31" s="667"/>
      <c r="BB31" s="667"/>
      <c r="BC31" s="667"/>
      <c r="BD31" s="667"/>
      <c r="BE31" s="667"/>
      <c r="BF31" s="668"/>
      <c r="BG31" s="670">
        <v>99.5</v>
      </c>
      <c r="BH31" s="671"/>
      <c r="BI31" s="671"/>
      <c r="BJ31" s="671"/>
      <c r="BK31" s="671"/>
      <c r="BL31" s="671"/>
      <c r="BM31" s="672">
        <v>97.7</v>
      </c>
      <c r="BN31" s="671"/>
      <c r="BO31" s="671"/>
      <c r="BP31" s="671"/>
      <c r="BQ31" s="673"/>
      <c r="BR31" s="670">
        <v>99.2</v>
      </c>
      <c r="BS31" s="671"/>
      <c r="BT31" s="671"/>
      <c r="BU31" s="671"/>
      <c r="BV31" s="671"/>
      <c r="BW31" s="671"/>
      <c r="BX31" s="672">
        <v>97.6</v>
      </c>
      <c r="BY31" s="671"/>
      <c r="BZ31" s="671"/>
      <c r="CA31" s="671"/>
      <c r="CB31" s="673"/>
      <c r="CD31" s="629"/>
      <c r="CE31" s="630"/>
      <c r="CF31" s="605" t="s">
        <v>301</v>
      </c>
      <c r="CG31" s="606"/>
      <c r="CH31" s="606"/>
      <c r="CI31" s="606"/>
      <c r="CJ31" s="606"/>
      <c r="CK31" s="606"/>
      <c r="CL31" s="606"/>
      <c r="CM31" s="606"/>
      <c r="CN31" s="606"/>
      <c r="CO31" s="606"/>
      <c r="CP31" s="606"/>
      <c r="CQ31" s="607"/>
      <c r="CR31" s="608">
        <v>5936</v>
      </c>
      <c r="CS31" s="621"/>
      <c r="CT31" s="621"/>
      <c r="CU31" s="621"/>
      <c r="CV31" s="621"/>
      <c r="CW31" s="621"/>
      <c r="CX31" s="621"/>
      <c r="CY31" s="622"/>
      <c r="CZ31" s="611">
        <v>0.1</v>
      </c>
      <c r="DA31" s="623"/>
      <c r="DB31" s="623"/>
      <c r="DC31" s="624"/>
      <c r="DD31" s="614">
        <v>5936</v>
      </c>
      <c r="DE31" s="621"/>
      <c r="DF31" s="621"/>
      <c r="DG31" s="621"/>
      <c r="DH31" s="621"/>
      <c r="DI31" s="621"/>
      <c r="DJ31" s="621"/>
      <c r="DK31" s="622"/>
      <c r="DL31" s="614">
        <v>5936</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316177</v>
      </c>
      <c r="S32" s="609"/>
      <c r="T32" s="609"/>
      <c r="U32" s="609"/>
      <c r="V32" s="609"/>
      <c r="W32" s="609"/>
      <c r="X32" s="609"/>
      <c r="Y32" s="610"/>
      <c r="Z32" s="646">
        <v>6.9</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208" t="s">
        <v>303</v>
      </c>
      <c r="AX32" s="605" t="s">
        <v>304</v>
      </c>
      <c r="AY32" s="606"/>
      <c r="AZ32" s="606"/>
      <c r="BA32" s="606"/>
      <c r="BB32" s="606"/>
      <c r="BC32" s="606"/>
      <c r="BD32" s="606"/>
      <c r="BE32" s="606"/>
      <c r="BF32" s="607"/>
      <c r="BG32" s="679">
        <v>99.7</v>
      </c>
      <c r="BH32" s="621"/>
      <c r="BI32" s="621"/>
      <c r="BJ32" s="621"/>
      <c r="BK32" s="621"/>
      <c r="BL32" s="621"/>
      <c r="BM32" s="612">
        <v>99.5</v>
      </c>
      <c r="BN32" s="621"/>
      <c r="BO32" s="621"/>
      <c r="BP32" s="621"/>
      <c r="BQ32" s="644"/>
      <c r="BR32" s="679">
        <v>99.2</v>
      </c>
      <c r="BS32" s="621"/>
      <c r="BT32" s="621"/>
      <c r="BU32" s="621"/>
      <c r="BV32" s="621"/>
      <c r="BW32" s="621"/>
      <c r="BX32" s="612">
        <v>98.9</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15085</v>
      </c>
      <c r="S33" s="609"/>
      <c r="T33" s="609"/>
      <c r="U33" s="609"/>
      <c r="V33" s="609"/>
      <c r="W33" s="609"/>
      <c r="X33" s="609"/>
      <c r="Y33" s="610"/>
      <c r="Z33" s="646">
        <v>0.3</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78"/>
      <c r="AU33" s="213"/>
      <c r="AV33" s="213"/>
      <c r="AW33" s="213"/>
      <c r="AX33" s="589" t="s">
        <v>307</v>
      </c>
      <c r="AY33" s="590"/>
      <c r="AZ33" s="590"/>
      <c r="BA33" s="590"/>
      <c r="BB33" s="590"/>
      <c r="BC33" s="590"/>
      <c r="BD33" s="590"/>
      <c r="BE33" s="590"/>
      <c r="BF33" s="591"/>
      <c r="BG33" s="669">
        <v>99.2</v>
      </c>
      <c r="BH33" s="593"/>
      <c r="BI33" s="593"/>
      <c r="BJ33" s="593"/>
      <c r="BK33" s="593"/>
      <c r="BL33" s="593"/>
      <c r="BM33" s="639">
        <v>95.9</v>
      </c>
      <c r="BN33" s="593"/>
      <c r="BO33" s="593"/>
      <c r="BP33" s="593"/>
      <c r="BQ33" s="656"/>
      <c r="BR33" s="669">
        <v>99.1</v>
      </c>
      <c r="BS33" s="593"/>
      <c r="BT33" s="593"/>
      <c r="BU33" s="593"/>
      <c r="BV33" s="593"/>
      <c r="BW33" s="593"/>
      <c r="BX33" s="639">
        <v>96.1</v>
      </c>
      <c r="BY33" s="593"/>
      <c r="BZ33" s="593"/>
      <c r="CA33" s="593"/>
      <c r="CB33" s="656"/>
      <c r="CD33" s="605" t="s">
        <v>308</v>
      </c>
      <c r="CE33" s="606"/>
      <c r="CF33" s="606"/>
      <c r="CG33" s="606"/>
      <c r="CH33" s="606"/>
      <c r="CI33" s="606"/>
      <c r="CJ33" s="606"/>
      <c r="CK33" s="606"/>
      <c r="CL33" s="606"/>
      <c r="CM33" s="606"/>
      <c r="CN33" s="606"/>
      <c r="CO33" s="606"/>
      <c r="CP33" s="606"/>
      <c r="CQ33" s="607"/>
      <c r="CR33" s="608">
        <v>1457252</v>
      </c>
      <c r="CS33" s="621"/>
      <c r="CT33" s="621"/>
      <c r="CU33" s="621"/>
      <c r="CV33" s="621"/>
      <c r="CW33" s="621"/>
      <c r="CX33" s="621"/>
      <c r="CY33" s="622"/>
      <c r="CZ33" s="611">
        <v>34.700000000000003</v>
      </c>
      <c r="DA33" s="623"/>
      <c r="DB33" s="623"/>
      <c r="DC33" s="624"/>
      <c r="DD33" s="614">
        <v>1080558</v>
      </c>
      <c r="DE33" s="621"/>
      <c r="DF33" s="621"/>
      <c r="DG33" s="621"/>
      <c r="DH33" s="621"/>
      <c r="DI33" s="621"/>
      <c r="DJ33" s="621"/>
      <c r="DK33" s="622"/>
      <c r="DL33" s="614">
        <v>541336</v>
      </c>
      <c r="DM33" s="621"/>
      <c r="DN33" s="621"/>
      <c r="DO33" s="621"/>
      <c r="DP33" s="621"/>
      <c r="DQ33" s="621"/>
      <c r="DR33" s="621"/>
      <c r="DS33" s="621"/>
      <c r="DT33" s="621"/>
      <c r="DU33" s="621"/>
      <c r="DV33" s="622"/>
      <c r="DW33" s="611">
        <v>27.6</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21346</v>
      </c>
      <c r="S34" s="609"/>
      <c r="T34" s="609"/>
      <c r="U34" s="609"/>
      <c r="V34" s="609"/>
      <c r="W34" s="609"/>
      <c r="X34" s="609"/>
      <c r="Y34" s="610"/>
      <c r="Z34" s="646">
        <v>0.5</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310</v>
      </c>
      <c r="CE34" s="606"/>
      <c r="CF34" s="606"/>
      <c r="CG34" s="606"/>
      <c r="CH34" s="606"/>
      <c r="CI34" s="606"/>
      <c r="CJ34" s="606"/>
      <c r="CK34" s="606"/>
      <c r="CL34" s="606"/>
      <c r="CM34" s="606"/>
      <c r="CN34" s="606"/>
      <c r="CO34" s="606"/>
      <c r="CP34" s="606"/>
      <c r="CQ34" s="607"/>
      <c r="CR34" s="608">
        <v>444731</v>
      </c>
      <c r="CS34" s="609"/>
      <c r="CT34" s="609"/>
      <c r="CU34" s="609"/>
      <c r="CV34" s="609"/>
      <c r="CW34" s="609"/>
      <c r="CX34" s="609"/>
      <c r="CY34" s="610"/>
      <c r="CZ34" s="611">
        <v>10.6</v>
      </c>
      <c r="DA34" s="623"/>
      <c r="DB34" s="623"/>
      <c r="DC34" s="624"/>
      <c r="DD34" s="614">
        <v>239372</v>
      </c>
      <c r="DE34" s="609"/>
      <c r="DF34" s="609"/>
      <c r="DG34" s="609"/>
      <c r="DH34" s="609"/>
      <c r="DI34" s="609"/>
      <c r="DJ34" s="609"/>
      <c r="DK34" s="610"/>
      <c r="DL34" s="614">
        <v>198098</v>
      </c>
      <c r="DM34" s="609"/>
      <c r="DN34" s="609"/>
      <c r="DO34" s="609"/>
      <c r="DP34" s="609"/>
      <c r="DQ34" s="609"/>
      <c r="DR34" s="609"/>
      <c r="DS34" s="609"/>
      <c r="DT34" s="609"/>
      <c r="DU34" s="609"/>
      <c r="DV34" s="610"/>
      <c r="DW34" s="611">
        <v>10.1</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320207</v>
      </c>
      <c r="S35" s="609"/>
      <c r="T35" s="609"/>
      <c r="U35" s="609"/>
      <c r="V35" s="609"/>
      <c r="W35" s="609"/>
      <c r="X35" s="609"/>
      <c r="Y35" s="610"/>
      <c r="Z35" s="646">
        <v>7</v>
      </c>
      <c r="AA35" s="646"/>
      <c r="AB35" s="646"/>
      <c r="AC35" s="646"/>
      <c r="AD35" s="647" t="s">
        <v>122</v>
      </c>
      <c r="AE35" s="647"/>
      <c r="AF35" s="647"/>
      <c r="AG35" s="647"/>
      <c r="AH35" s="647"/>
      <c r="AI35" s="647"/>
      <c r="AJ35" s="647"/>
      <c r="AK35" s="647"/>
      <c r="AL35" s="611" t="s">
        <v>122</v>
      </c>
      <c r="AM35" s="612"/>
      <c r="AN35" s="612"/>
      <c r="AO35" s="648"/>
      <c r="AP35" s="21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7427</v>
      </c>
      <c r="CS35" s="621"/>
      <c r="CT35" s="621"/>
      <c r="CU35" s="621"/>
      <c r="CV35" s="621"/>
      <c r="CW35" s="621"/>
      <c r="CX35" s="621"/>
      <c r="CY35" s="622"/>
      <c r="CZ35" s="611">
        <v>0.2</v>
      </c>
      <c r="DA35" s="623"/>
      <c r="DB35" s="623"/>
      <c r="DC35" s="624"/>
      <c r="DD35" s="614">
        <v>6630</v>
      </c>
      <c r="DE35" s="621"/>
      <c r="DF35" s="621"/>
      <c r="DG35" s="621"/>
      <c r="DH35" s="621"/>
      <c r="DI35" s="621"/>
      <c r="DJ35" s="621"/>
      <c r="DK35" s="622"/>
      <c r="DL35" s="614" t="s">
        <v>122</v>
      </c>
      <c r="DM35" s="621"/>
      <c r="DN35" s="621"/>
      <c r="DO35" s="621"/>
      <c r="DP35" s="621"/>
      <c r="DQ35" s="621"/>
      <c r="DR35" s="621"/>
      <c r="DS35" s="621"/>
      <c r="DT35" s="621"/>
      <c r="DU35" s="621"/>
      <c r="DV35" s="622"/>
      <c r="DW35" s="611" t="s">
        <v>122</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374039</v>
      </c>
      <c r="S36" s="609"/>
      <c r="T36" s="609"/>
      <c r="U36" s="609"/>
      <c r="V36" s="609"/>
      <c r="W36" s="609"/>
      <c r="X36" s="609"/>
      <c r="Y36" s="610"/>
      <c r="Z36" s="646">
        <v>8.1999999999999993</v>
      </c>
      <c r="AA36" s="646"/>
      <c r="AB36" s="646"/>
      <c r="AC36" s="646"/>
      <c r="AD36" s="647" t="s">
        <v>122</v>
      </c>
      <c r="AE36" s="647"/>
      <c r="AF36" s="647"/>
      <c r="AG36" s="647"/>
      <c r="AH36" s="647"/>
      <c r="AI36" s="647"/>
      <c r="AJ36" s="647"/>
      <c r="AK36" s="647"/>
      <c r="AL36" s="611" t="s">
        <v>122</v>
      </c>
      <c r="AM36" s="612"/>
      <c r="AN36" s="612"/>
      <c r="AO36" s="648"/>
      <c r="AP36" s="216"/>
      <c r="AQ36" s="657" t="s">
        <v>316</v>
      </c>
      <c r="AR36" s="658"/>
      <c r="AS36" s="658"/>
      <c r="AT36" s="658"/>
      <c r="AU36" s="658"/>
      <c r="AV36" s="658"/>
      <c r="AW36" s="658"/>
      <c r="AX36" s="658"/>
      <c r="AY36" s="659"/>
      <c r="AZ36" s="663">
        <v>245739</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8125</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337506</v>
      </c>
      <c r="CS36" s="609"/>
      <c r="CT36" s="609"/>
      <c r="CU36" s="609"/>
      <c r="CV36" s="609"/>
      <c r="CW36" s="609"/>
      <c r="CX36" s="609"/>
      <c r="CY36" s="610"/>
      <c r="CZ36" s="611">
        <v>8</v>
      </c>
      <c r="DA36" s="623"/>
      <c r="DB36" s="623"/>
      <c r="DC36" s="624"/>
      <c r="DD36" s="614">
        <v>258785</v>
      </c>
      <c r="DE36" s="609"/>
      <c r="DF36" s="609"/>
      <c r="DG36" s="609"/>
      <c r="DH36" s="609"/>
      <c r="DI36" s="609"/>
      <c r="DJ36" s="609"/>
      <c r="DK36" s="610"/>
      <c r="DL36" s="614">
        <v>196067</v>
      </c>
      <c r="DM36" s="609"/>
      <c r="DN36" s="609"/>
      <c r="DO36" s="609"/>
      <c r="DP36" s="609"/>
      <c r="DQ36" s="609"/>
      <c r="DR36" s="609"/>
      <c r="DS36" s="609"/>
      <c r="DT36" s="609"/>
      <c r="DU36" s="609"/>
      <c r="DV36" s="610"/>
      <c r="DW36" s="611">
        <v>10</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45968</v>
      </c>
      <c r="S37" s="609"/>
      <c r="T37" s="609"/>
      <c r="U37" s="609"/>
      <c r="V37" s="609"/>
      <c r="W37" s="609"/>
      <c r="X37" s="609"/>
      <c r="Y37" s="610"/>
      <c r="Z37" s="646">
        <v>1</v>
      </c>
      <c r="AA37" s="646"/>
      <c r="AB37" s="646"/>
      <c r="AC37" s="646"/>
      <c r="AD37" s="647">
        <v>5</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73249</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14284</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124174</v>
      </c>
      <c r="CS37" s="621"/>
      <c r="CT37" s="621"/>
      <c r="CU37" s="621"/>
      <c r="CV37" s="621"/>
      <c r="CW37" s="621"/>
      <c r="CX37" s="621"/>
      <c r="CY37" s="622"/>
      <c r="CZ37" s="611">
        <v>3</v>
      </c>
      <c r="DA37" s="623"/>
      <c r="DB37" s="623"/>
      <c r="DC37" s="624"/>
      <c r="DD37" s="614">
        <v>110374</v>
      </c>
      <c r="DE37" s="621"/>
      <c r="DF37" s="621"/>
      <c r="DG37" s="621"/>
      <c r="DH37" s="621"/>
      <c r="DI37" s="621"/>
      <c r="DJ37" s="621"/>
      <c r="DK37" s="622"/>
      <c r="DL37" s="614">
        <v>110374</v>
      </c>
      <c r="DM37" s="621"/>
      <c r="DN37" s="621"/>
      <c r="DO37" s="621"/>
      <c r="DP37" s="621"/>
      <c r="DQ37" s="621"/>
      <c r="DR37" s="621"/>
      <c r="DS37" s="621"/>
      <c r="DT37" s="621"/>
      <c r="DU37" s="621"/>
      <c r="DV37" s="622"/>
      <c r="DW37" s="611">
        <v>5.6</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644313</v>
      </c>
      <c r="S38" s="609"/>
      <c r="T38" s="609"/>
      <c r="U38" s="609"/>
      <c r="V38" s="609"/>
      <c r="W38" s="609"/>
      <c r="X38" s="609"/>
      <c r="Y38" s="610"/>
      <c r="Z38" s="646">
        <v>14</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39743</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361</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245739</v>
      </c>
      <c r="CS38" s="609"/>
      <c r="CT38" s="609"/>
      <c r="CU38" s="609"/>
      <c r="CV38" s="609"/>
      <c r="CW38" s="609"/>
      <c r="CX38" s="609"/>
      <c r="CY38" s="610"/>
      <c r="CZ38" s="611">
        <v>5.8</v>
      </c>
      <c r="DA38" s="623"/>
      <c r="DB38" s="623"/>
      <c r="DC38" s="624"/>
      <c r="DD38" s="614">
        <v>216351</v>
      </c>
      <c r="DE38" s="609"/>
      <c r="DF38" s="609"/>
      <c r="DG38" s="609"/>
      <c r="DH38" s="609"/>
      <c r="DI38" s="609"/>
      <c r="DJ38" s="609"/>
      <c r="DK38" s="610"/>
      <c r="DL38" s="614">
        <v>147131</v>
      </c>
      <c r="DM38" s="609"/>
      <c r="DN38" s="609"/>
      <c r="DO38" s="609"/>
      <c r="DP38" s="609"/>
      <c r="DQ38" s="609"/>
      <c r="DR38" s="609"/>
      <c r="DS38" s="609"/>
      <c r="DT38" s="609"/>
      <c r="DU38" s="609"/>
      <c r="DV38" s="610"/>
      <c r="DW38" s="611">
        <v>7.5</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t="s">
        <v>122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570</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421809</v>
      </c>
      <c r="CS39" s="621"/>
      <c r="CT39" s="621"/>
      <c r="CU39" s="621"/>
      <c r="CV39" s="621"/>
      <c r="CW39" s="621"/>
      <c r="CX39" s="621"/>
      <c r="CY39" s="622"/>
      <c r="CZ39" s="611">
        <v>10</v>
      </c>
      <c r="DA39" s="623"/>
      <c r="DB39" s="623"/>
      <c r="DC39" s="624"/>
      <c r="DD39" s="614">
        <v>359380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6713</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17"/>
      <c r="BM40" s="606" t="s">
        <v>334</v>
      </c>
      <c r="BN40" s="606"/>
      <c r="BO40" s="606"/>
      <c r="BP40" s="606"/>
      <c r="BQ40" s="606"/>
      <c r="BR40" s="606"/>
      <c r="BS40" s="606"/>
      <c r="BT40" s="606"/>
      <c r="BU40" s="607"/>
      <c r="BV40" s="608">
        <v>68</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40</v>
      </c>
      <c r="CS40" s="609"/>
      <c r="CT40" s="609"/>
      <c r="CU40" s="609"/>
      <c r="CV40" s="609"/>
      <c r="CW40" s="609"/>
      <c r="CX40" s="609"/>
      <c r="CY40" s="610"/>
      <c r="CZ40" s="611">
        <v>0</v>
      </c>
      <c r="DA40" s="623"/>
      <c r="DB40" s="623"/>
      <c r="DC40" s="624"/>
      <c r="DD40" s="614">
        <v>40</v>
      </c>
      <c r="DE40" s="609"/>
      <c r="DF40" s="609"/>
      <c r="DG40" s="609"/>
      <c r="DH40" s="609"/>
      <c r="DI40" s="609"/>
      <c r="DJ40" s="609"/>
      <c r="DK40" s="610"/>
      <c r="DL40" s="614">
        <v>40</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4587125</v>
      </c>
      <c r="S41" s="633"/>
      <c r="T41" s="633"/>
      <c r="U41" s="633"/>
      <c r="V41" s="633"/>
      <c r="W41" s="633"/>
      <c r="X41" s="633"/>
      <c r="Y41" s="636"/>
      <c r="Z41" s="637">
        <v>100</v>
      </c>
      <c r="AA41" s="637"/>
      <c r="AB41" s="637"/>
      <c r="AC41" s="637"/>
      <c r="AD41" s="638">
        <v>1956047</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48993</v>
      </c>
      <c r="BA41" s="609"/>
      <c r="BB41" s="609"/>
      <c r="BC41" s="609"/>
      <c r="BD41" s="621"/>
      <c r="BE41" s="621"/>
      <c r="BF41" s="644"/>
      <c r="BG41" s="649"/>
      <c r="BH41" s="650"/>
      <c r="BI41" s="650"/>
      <c r="BJ41" s="650"/>
      <c r="BK41" s="650"/>
      <c r="BL41" s="217"/>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83754</v>
      </c>
      <c r="BA42" s="633"/>
      <c r="BB42" s="633"/>
      <c r="BC42" s="633"/>
      <c r="BD42" s="593"/>
      <c r="BE42" s="593"/>
      <c r="BF42" s="656"/>
      <c r="BG42" s="651"/>
      <c r="BH42" s="652"/>
      <c r="BI42" s="652"/>
      <c r="BJ42" s="652"/>
      <c r="BK42" s="652"/>
      <c r="BL42" s="218"/>
      <c r="BM42" s="590" t="s">
        <v>341</v>
      </c>
      <c r="BN42" s="590"/>
      <c r="BO42" s="590"/>
      <c r="BP42" s="590"/>
      <c r="BQ42" s="590"/>
      <c r="BR42" s="590"/>
      <c r="BS42" s="590"/>
      <c r="BT42" s="590"/>
      <c r="BU42" s="591"/>
      <c r="BV42" s="592">
        <v>416</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1334424</v>
      </c>
      <c r="CS42" s="621"/>
      <c r="CT42" s="621"/>
      <c r="CU42" s="621"/>
      <c r="CV42" s="621"/>
      <c r="CW42" s="621"/>
      <c r="CX42" s="621"/>
      <c r="CY42" s="622"/>
      <c r="CZ42" s="611">
        <v>31.8</v>
      </c>
      <c r="DA42" s="623"/>
      <c r="DB42" s="623"/>
      <c r="DC42" s="624"/>
      <c r="DD42" s="614">
        <v>266479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343</v>
      </c>
      <c r="CD43" s="605" t="s">
        <v>344</v>
      </c>
      <c r="CE43" s="606"/>
      <c r="CF43" s="606"/>
      <c r="CG43" s="606"/>
      <c r="CH43" s="606"/>
      <c r="CI43" s="606"/>
      <c r="CJ43" s="606"/>
      <c r="CK43" s="606"/>
      <c r="CL43" s="606"/>
      <c r="CM43" s="606"/>
      <c r="CN43" s="606"/>
      <c r="CO43" s="606"/>
      <c r="CP43" s="606"/>
      <c r="CQ43" s="607"/>
      <c r="CR43" s="608">
        <v>57478</v>
      </c>
      <c r="CS43" s="621"/>
      <c r="CT43" s="621"/>
      <c r="CU43" s="621"/>
      <c r="CV43" s="621"/>
      <c r="CW43" s="621"/>
      <c r="CX43" s="621"/>
      <c r="CY43" s="622"/>
      <c r="CZ43" s="611">
        <v>1.4</v>
      </c>
      <c r="DA43" s="623"/>
      <c r="DB43" s="623"/>
      <c r="DC43" s="624"/>
      <c r="DD43" s="614">
        <v>40481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1333005</v>
      </c>
      <c r="CS44" s="609"/>
      <c r="CT44" s="609"/>
      <c r="CU44" s="609"/>
      <c r="CV44" s="609"/>
      <c r="CW44" s="609"/>
      <c r="CX44" s="609"/>
      <c r="CY44" s="610"/>
      <c r="CZ44" s="611">
        <v>31.7</v>
      </c>
      <c r="DA44" s="612"/>
      <c r="DB44" s="612"/>
      <c r="DC44" s="613"/>
      <c r="DD44" s="614">
        <v>266474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928692</v>
      </c>
      <c r="CS45" s="621"/>
      <c r="CT45" s="621"/>
      <c r="CU45" s="621"/>
      <c r="CV45" s="621"/>
      <c r="CW45" s="621"/>
      <c r="CX45" s="621"/>
      <c r="CY45" s="622"/>
      <c r="CZ45" s="611">
        <v>22.1</v>
      </c>
      <c r="DA45" s="623"/>
      <c r="DB45" s="623"/>
      <c r="DC45" s="624"/>
      <c r="DD45" s="614">
        <v>153816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349</v>
      </c>
      <c r="CG46" s="606"/>
      <c r="CH46" s="606"/>
      <c r="CI46" s="606"/>
      <c r="CJ46" s="606"/>
      <c r="CK46" s="606"/>
      <c r="CL46" s="606"/>
      <c r="CM46" s="606"/>
      <c r="CN46" s="606"/>
      <c r="CO46" s="606"/>
      <c r="CP46" s="606"/>
      <c r="CQ46" s="607"/>
      <c r="CR46" s="608">
        <v>380909</v>
      </c>
      <c r="CS46" s="609"/>
      <c r="CT46" s="609"/>
      <c r="CU46" s="609"/>
      <c r="CV46" s="609"/>
      <c r="CW46" s="609"/>
      <c r="CX46" s="609"/>
      <c r="CY46" s="610"/>
      <c r="CZ46" s="611">
        <v>9.1</v>
      </c>
      <c r="DA46" s="612"/>
      <c r="DB46" s="612"/>
      <c r="DC46" s="613"/>
      <c r="DD46" s="614">
        <v>100594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350</v>
      </c>
      <c r="CG47" s="606"/>
      <c r="CH47" s="606"/>
      <c r="CI47" s="606"/>
      <c r="CJ47" s="606"/>
      <c r="CK47" s="606"/>
      <c r="CL47" s="606"/>
      <c r="CM47" s="606"/>
      <c r="CN47" s="606"/>
      <c r="CO47" s="606"/>
      <c r="CP47" s="606"/>
      <c r="CQ47" s="607"/>
      <c r="CR47" s="608">
        <v>1419</v>
      </c>
      <c r="CS47" s="621"/>
      <c r="CT47" s="621"/>
      <c r="CU47" s="621"/>
      <c r="CV47" s="621"/>
      <c r="CW47" s="621"/>
      <c r="CX47" s="621"/>
      <c r="CY47" s="622"/>
      <c r="CZ47" s="611">
        <v>0</v>
      </c>
      <c r="DA47" s="623"/>
      <c r="DB47" s="623"/>
      <c r="DC47" s="624"/>
      <c r="DD47" s="614">
        <v>5</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352</v>
      </c>
      <c r="CE49" s="590"/>
      <c r="CF49" s="590"/>
      <c r="CG49" s="590"/>
      <c r="CH49" s="590"/>
      <c r="CI49" s="590"/>
      <c r="CJ49" s="590"/>
      <c r="CK49" s="590"/>
      <c r="CL49" s="590"/>
      <c r="CM49" s="590"/>
      <c r="CN49" s="590"/>
      <c r="CO49" s="590"/>
      <c r="CP49" s="590"/>
      <c r="CQ49" s="591"/>
      <c r="CR49" s="592">
        <v>4201425</v>
      </c>
      <c r="CS49" s="593"/>
      <c r="CT49" s="593"/>
      <c r="CU49" s="593"/>
      <c r="CV49" s="593"/>
      <c r="CW49" s="593"/>
      <c r="CX49" s="593"/>
      <c r="CY49" s="594"/>
      <c r="CZ49" s="595">
        <v>100</v>
      </c>
      <c r="DA49" s="596"/>
      <c r="DB49" s="596"/>
      <c r="DC49" s="597"/>
      <c r="DD49" s="598">
        <v>2635963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Zuks7+TbJ1t8GLW3vBPD3Z5V5648GatoZKwdCvyI5V7iSsaUq07xdQ48hW0zmfdSnCtBEFj7QRj+MV+oFRj+YA==" saltValue="+kOxuDm9wSCHRma3mfMVf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354</v>
      </c>
      <c r="DK2" s="1079"/>
      <c r="DL2" s="1079"/>
      <c r="DM2" s="1079"/>
      <c r="DN2" s="1079"/>
      <c r="DO2" s="1080"/>
      <c r="DP2" s="222"/>
      <c r="DQ2" s="1078" t="s">
        <v>355</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26"/>
      <c r="BA5" s="226"/>
      <c r="BB5" s="226"/>
      <c r="BC5" s="226"/>
      <c r="BD5" s="226"/>
      <c r="BE5" s="227"/>
      <c r="BF5" s="227"/>
      <c r="BG5" s="227"/>
      <c r="BH5" s="227"/>
      <c r="BI5" s="227"/>
      <c r="BJ5" s="227"/>
      <c r="BK5" s="227"/>
      <c r="BL5" s="227"/>
      <c r="BM5" s="227"/>
      <c r="BN5" s="227"/>
      <c r="BO5" s="227"/>
      <c r="BP5" s="227"/>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28"/>
    </row>
    <row r="6" spans="1:131" s="229"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15">
      <c r="A7" s="230">
        <v>1</v>
      </c>
      <c r="B7" s="1034" t="s">
        <v>375</v>
      </c>
      <c r="C7" s="1035"/>
      <c r="D7" s="1035"/>
      <c r="E7" s="1035"/>
      <c r="F7" s="1035"/>
      <c r="G7" s="1035"/>
      <c r="H7" s="1035"/>
      <c r="I7" s="1035"/>
      <c r="J7" s="1035"/>
      <c r="K7" s="1035"/>
      <c r="L7" s="1035"/>
      <c r="M7" s="1035"/>
      <c r="N7" s="1035"/>
      <c r="O7" s="1035"/>
      <c r="P7" s="1036"/>
      <c r="Q7" s="1089">
        <v>4587</v>
      </c>
      <c r="R7" s="1090"/>
      <c r="S7" s="1090"/>
      <c r="T7" s="1090"/>
      <c r="U7" s="1090"/>
      <c r="V7" s="1090">
        <v>4201</v>
      </c>
      <c r="W7" s="1090"/>
      <c r="X7" s="1090"/>
      <c r="Y7" s="1090"/>
      <c r="Z7" s="1090"/>
      <c r="AA7" s="1090">
        <v>386</v>
      </c>
      <c r="AB7" s="1090"/>
      <c r="AC7" s="1090"/>
      <c r="AD7" s="1090"/>
      <c r="AE7" s="1091"/>
      <c r="AF7" s="1092">
        <v>208</v>
      </c>
      <c r="AG7" s="1093"/>
      <c r="AH7" s="1093"/>
      <c r="AI7" s="1093"/>
      <c r="AJ7" s="1094"/>
      <c r="AK7" s="1095">
        <v>320</v>
      </c>
      <c r="AL7" s="1096"/>
      <c r="AM7" s="1096"/>
      <c r="AN7" s="1096"/>
      <c r="AO7" s="1096"/>
      <c r="AP7" s="1096">
        <v>4044</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560</v>
      </c>
      <c r="BT7" s="1087"/>
      <c r="BU7" s="1087"/>
      <c r="BV7" s="1087"/>
      <c r="BW7" s="1087"/>
      <c r="BX7" s="1087"/>
      <c r="BY7" s="1087"/>
      <c r="BZ7" s="1087"/>
      <c r="CA7" s="1087"/>
      <c r="CB7" s="1087"/>
      <c r="CC7" s="1087"/>
      <c r="CD7" s="1087"/>
      <c r="CE7" s="1087"/>
      <c r="CF7" s="1087"/>
      <c r="CG7" s="1099"/>
      <c r="CH7" s="1083" t="s">
        <v>566</v>
      </c>
      <c r="CI7" s="1084"/>
      <c r="CJ7" s="1084"/>
      <c r="CK7" s="1084"/>
      <c r="CL7" s="1085"/>
      <c r="CM7" s="1083" t="s">
        <v>566</v>
      </c>
      <c r="CN7" s="1084"/>
      <c r="CO7" s="1084"/>
      <c r="CP7" s="1084"/>
      <c r="CQ7" s="1085"/>
      <c r="CR7" s="1083" t="s">
        <v>566</v>
      </c>
      <c r="CS7" s="1084"/>
      <c r="CT7" s="1084"/>
      <c r="CU7" s="1084"/>
      <c r="CV7" s="1085"/>
      <c r="CW7" s="1083" t="s">
        <v>566</v>
      </c>
      <c r="CX7" s="1084"/>
      <c r="CY7" s="1084"/>
      <c r="CZ7" s="1084"/>
      <c r="DA7" s="1085"/>
      <c r="DB7" s="1083" t="s">
        <v>566</v>
      </c>
      <c r="DC7" s="1084"/>
      <c r="DD7" s="1084"/>
      <c r="DE7" s="1084"/>
      <c r="DF7" s="1085"/>
      <c r="DG7" s="1083" t="s">
        <v>566</v>
      </c>
      <c r="DH7" s="1084"/>
      <c r="DI7" s="1084"/>
      <c r="DJ7" s="1084"/>
      <c r="DK7" s="1085"/>
      <c r="DL7" s="1083" t="s">
        <v>566</v>
      </c>
      <c r="DM7" s="1084"/>
      <c r="DN7" s="1084"/>
      <c r="DO7" s="1084"/>
      <c r="DP7" s="1085"/>
      <c r="DQ7" s="1083" t="s">
        <v>566</v>
      </c>
      <c r="DR7" s="1084"/>
      <c r="DS7" s="1084"/>
      <c r="DT7" s="1084"/>
      <c r="DU7" s="1085"/>
      <c r="DV7" s="1086"/>
      <c r="DW7" s="1087"/>
      <c r="DX7" s="1087"/>
      <c r="DY7" s="1087"/>
      <c r="DZ7" s="1088"/>
      <c r="EA7" s="228"/>
    </row>
    <row r="8" spans="1:131" s="229" customFormat="1" ht="26.25" customHeight="1" x14ac:dyDescent="0.15">
      <c r="A8" s="232">
        <v>2</v>
      </c>
      <c r="B8" s="1017" t="s">
        <v>376</v>
      </c>
      <c r="C8" s="1018"/>
      <c r="D8" s="1018"/>
      <c r="E8" s="1018"/>
      <c r="F8" s="1018"/>
      <c r="G8" s="1018"/>
      <c r="H8" s="1018"/>
      <c r="I8" s="1018"/>
      <c r="J8" s="1018"/>
      <c r="K8" s="1018"/>
      <c r="L8" s="1018"/>
      <c r="M8" s="1018"/>
      <c r="N8" s="1018"/>
      <c r="O8" s="1018"/>
      <c r="P8" s="1019"/>
      <c r="Q8" s="1025">
        <v>20</v>
      </c>
      <c r="R8" s="1026"/>
      <c r="S8" s="1026"/>
      <c r="T8" s="1026"/>
      <c r="U8" s="1026"/>
      <c r="V8" s="1026">
        <v>19</v>
      </c>
      <c r="W8" s="1026"/>
      <c r="X8" s="1026"/>
      <c r="Y8" s="1026"/>
      <c r="Z8" s="1026"/>
      <c r="AA8" s="1026">
        <v>1</v>
      </c>
      <c r="AB8" s="1026"/>
      <c r="AC8" s="1026"/>
      <c r="AD8" s="1026"/>
      <c r="AE8" s="1027"/>
      <c r="AF8" s="1022">
        <v>1</v>
      </c>
      <c r="AG8" s="1023"/>
      <c r="AH8" s="1023"/>
      <c r="AI8" s="1023"/>
      <c r="AJ8" s="1024"/>
      <c r="AK8" s="1067" t="s">
        <v>549</v>
      </c>
      <c r="AL8" s="1068"/>
      <c r="AM8" s="1068"/>
      <c r="AN8" s="1068"/>
      <c r="AO8" s="1068"/>
      <c r="AP8" s="1068" t="s">
        <v>549</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8"/>
    </row>
    <row r="9" spans="1:131" s="229" customFormat="1" ht="26.25" customHeight="1" x14ac:dyDescent="0.15">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15">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15">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15">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15">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15">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15">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15">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15">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15">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15">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15">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15">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
      <c r="A23" s="234" t="s">
        <v>378</v>
      </c>
      <c r="B23" s="924" t="s">
        <v>379</v>
      </c>
      <c r="C23" s="925"/>
      <c r="D23" s="925"/>
      <c r="E23" s="925"/>
      <c r="F23" s="925"/>
      <c r="G23" s="925"/>
      <c r="H23" s="925"/>
      <c r="I23" s="925"/>
      <c r="J23" s="925"/>
      <c r="K23" s="925"/>
      <c r="L23" s="925"/>
      <c r="M23" s="925"/>
      <c r="N23" s="925"/>
      <c r="O23" s="925"/>
      <c r="P23" s="935"/>
      <c r="Q23" s="1054">
        <v>4607</v>
      </c>
      <c r="R23" s="1048"/>
      <c r="S23" s="1048"/>
      <c r="T23" s="1048"/>
      <c r="U23" s="1048"/>
      <c r="V23" s="1048">
        <v>4221</v>
      </c>
      <c r="W23" s="1048"/>
      <c r="X23" s="1048"/>
      <c r="Y23" s="1048"/>
      <c r="Z23" s="1048"/>
      <c r="AA23" s="1048">
        <v>387</v>
      </c>
      <c r="AB23" s="1048"/>
      <c r="AC23" s="1048"/>
      <c r="AD23" s="1048"/>
      <c r="AE23" s="1055"/>
      <c r="AF23" s="1056">
        <v>209</v>
      </c>
      <c r="AG23" s="1048"/>
      <c r="AH23" s="1048"/>
      <c r="AI23" s="1048"/>
      <c r="AJ23" s="1057"/>
      <c r="AK23" s="1058"/>
      <c r="AL23" s="1059"/>
      <c r="AM23" s="1059"/>
      <c r="AN23" s="1059"/>
      <c r="AO23" s="1059"/>
      <c r="AP23" s="1048">
        <v>4044</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365</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6">
        <v>1</v>
      </c>
      <c r="B28" s="1034" t="s">
        <v>390</v>
      </c>
      <c r="C28" s="1035"/>
      <c r="D28" s="1035"/>
      <c r="E28" s="1035"/>
      <c r="F28" s="1035"/>
      <c r="G28" s="1035"/>
      <c r="H28" s="1035"/>
      <c r="I28" s="1035"/>
      <c r="J28" s="1035"/>
      <c r="K28" s="1035"/>
      <c r="L28" s="1035"/>
      <c r="M28" s="1035"/>
      <c r="N28" s="1035"/>
      <c r="O28" s="1035"/>
      <c r="P28" s="1036"/>
      <c r="Q28" s="1037">
        <v>364</v>
      </c>
      <c r="R28" s="1038"/>
      <c r="S28" s="1038"/>
      <c r="T28" s="1038"/>
      <c r="U28" s="1038"/>
      <c r="V28" s="1038">
        <v>356</v>
      </c>
      <c r="W28" s="1038"/>
      <c r="X28" s="1038"/>
      <c r="Y28" s="1038"/>
      <c r="Z28" s="1038"/>
      <c r="AA28" s="1038">
        <v>8</v>
      </c>
      <c r="AB28" s="1038"/>
      <c r="AC28" s="1038"/>
      <c r="AD28" s="1038"/>
      <c r="AE28" s="1039"/>
      <c r="AF28" s="1040">
        <v>8</v>
      </c>
      <c r="AG28" s="1038"/>
      <c r="AH28" s="1038"/>
      <c r="AI28" s="1038"/>
      <c r="AJ28" s="1041"/>
      <c r="AK28" s="1029">
        <v>29</v>
      </c>
      <c r="AL28" s="1030"/>
      <c r="AM28" s="1030"/>
      <c r="AN28" s="1030"/>
      <c r="AO28" s="1030"/>
      <c r="AP28" s="1030" t="s">
        <v>549</v>
      </c>
      <c r="AQ28" s="1030"/>
      <c r="AR28" s="1030"/>
      <c r="AS28" s="1030"/>
      <c r="AT28" s="1030"/>
      <c r="AU28" s="1030" t="s">
        <v>549</v>
      </c>
      <c r="AV28" s="1030"/>
      <c r="AW28" s="1030"/>
      <c r="AX28" s="1030"/>
      <c r="AY28" s="1030"/>
      <c r="AZ28" s="1031" t="s">
        <v>549</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6">
        <v>2</v>
      </c>
      <c r="B29" s="1017" t="s">
        <v>391</v>
      </c>
      <c r="C29" s="1018"/>
      <c r="D29" s="1018"/>
      <c r="E29" s="1018"/>
      <c r="F29" s="1018"/>
      <c r="G29" s="1018"/>
      <c r="H29" s="1018"/>
      <c r="I29" s="1018"/>
      <c r="J29" s="1018"/>
      <c r="K29" s="1018"/>
      <c r="L29" s="1018"/>
      <c r="M29" s="1018"/>
      <c r="N29" s="1018"/>
      <c r="O29" s="1018"/>
      <c r="P29" s="1019"/>
      <c r="Q29" s="1025">
        <v>134</v>
      </c>
      <c r="R29" s="1026"/>
      <c r="S29" s="1026"/>
      <c r="T29" s="1026"/>
      <c r="U29" s="1026"/>
      <c r="V29" s="1026">
        <v>125</v>
      </c>
      <c r="W29" s="1026"/>
      <c r="X29" s="1026"/>
      <c r="Y29" s="1026"/>
      <c r="Z29" s="1026"/>
      <c r="AA29" s="1026">
        <v>9</v>
      </c>
      <c r="AB29" s="1026"/>
      <c r="AC29" s="1026"/>
      <c r="AD29" s="1026"/>
      <c r="AE29" s="1027"/>
      <c r="AF29" s="1022">
        <v>9</v>
      </c>
      <c r="AG29" s="1023"/>
      <c r="AH29" s="1023"/>
      <c r="AI29" s="1023"/>
      <c r="AJ29" s="1024"/>
      <c r="AK29" s="967">
        <v>20</v>
      </c>
      <c r="AL29" s="958"/>
      <c r="AM29" s="958"/>
      <c r="AN29" s="958"/>
      <c r="AO29" s="958"/>
      <c r="AP29" s="958">
        <v>36</v>
      </c>
      <c r="AQ29" s="958"/>
      <c r="AR29" s="958"/>
      <c r="AS29" s="958"/>
      <c r="AT29" s="958"/>
      <c r="AU29" s="958">
        <v>5</v>
      </c>
      <c r="AV29" s="958"/>
      <c r="AW29" s="958"/>
      <c r="AX29" s="958"/>
      <c r="AY29" s="958"/>
      <c r="AZ29" s="1028" t="s">
        <v>549</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6">
        <v>3</v>
      </c>
      <c r="B30" s="1017" t="s">
        <v>392</v>
      </c>
      <c r="C30" s="1018"/>
      <c r="D30" s="1018"/>
      <c r="E30" s="1018"/>
      <c r="F30" s="1018"/>
      <c r="G30" s="1018"/>
      <c r="H30" s="1018"/>
      <c r="I30" s="1018"/>
      <c r="J30" s="1018"/>
      <c r="K30" s="1018"/>
      <c r="L30" s="1018"/>
      <c r="M30" s="1018"/>
      <c r="N30" s="1018"/>
      <c r="O30" s="1018"/>
      <c r="P30" s="1019"/>
      <c r="Q30" s="1025">
        <v>468</v>
      </c>
      <c r="R30" s="1026"/>
      <c r="S30" s="1026"/>
      <c r="T30" s="1026"/>
      <c r="U30" s="1026"/>
      <c r="V30" s="1026">
        <v>453</v>
      </c>
      <c r="W30" s="1026"/>
      <c r="X30" s="1026"/>
      <c r="Y30" s="1026"/>
      <c r="Z30" s="1026"/>
      <c r="AA30" s="1026">
        <v>16</v>
      </c>
      <c r="AB30" s="1026"/>
      <c r="AC30" s="1026"/>
      <c r="AD30" s="1026"/>
      <c r="AE30" s="1027"/>
      <c r="AF30" s="1022">
        <v>16</v>
      </c>
      <c r="AG30" s="1023"/>
      <c r="AH30" s="1023"/>
      <c r="AI30" s="1023"/>
      <c r="AJ30" s="1024"/>
      <c r="AK30" s="967">
        <v>71</v>
      </c>
      <c r="AL30" s="958"/>
      <c r="AM30" s="958"/>
      <c r="AN30" s="958"/>
      <c r="AO30" s="958"/>
      <c r="AP30" s="958" t="s">
        <v>549</v>
      </c>
      <c r="AQ30" s="958"/>
      <c r="AR30" s="958"/>
      <c r="AS30" s="958"/>
      <c r="AT30" s="958"/>
      <c r="AU30" s="958" t="s">
        <v>549</v>
      </c>
      <c r="AV30" s="958"/>
      <c r="AW30" s="958"/>
      <c r="AX30" s="958"/>
      <c r="AY30" s="958"/>
      <c r="AZ30" s="1028" t="s">
        <v>549</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6">
        <v>4</v>
      </c>
      <c r="B31" s="1017" t="s">
        <v>393</v>
      </c>
      <c r="C31" s="1018"/>
      <c r="D31" s="1018"/>
      <c r="E31" s="1018"/>
      <c r="F31" s="1018"/>
      <c r="G31" s="1018"/>
      <c r="H31" s="1018"/>
      <c r="I31" s="1018"/>
      <c r="J31" s="1018"/>
      <c r="K31" s="1018"/>
      <c r="L31" s="1018"/>
      <c r="M31" s="1018"/>
      <c r="N31" s="1018"/>
      <c r="O31" s="1018"/>
      <c r="P31" s="1019"/>
      <c r="Q31" s="1025">
        <v>40</v>
      </c>
      <c r="R31" s="1026"/>
      <c r="S31" s="1026"/>
      <c r="T31" s="1026"/>
      <c r="U31" s="1026"/>
      <c r="V31" s="1026">
        <v>40</v>
      </c>
      <c r="W31" s="1026"/>
      <c r="X31" s="1026"/>
      <c r="Y31" s="1026"/>
      <c r="Z31" s="1026"/>
      <c r="AA31" s="1026" t="s">
        <v>566</v>
      </c>
      <c r="AB31" s="1026"/>
      <c r="AC31" s="1026"/>
      <c r="AD31" s="1026"/>
      <c r="AE31" s="1027"/>
      <c r="AF31" s="1022" t="s">
        <v>566</v>
      </c>
      <c r="AG31" s="1023"/>
      <c r="AH31" s="1023"/>
      <c r="AI31" s="1023"/>
      <c r="AJ31" s="1024"/>
      <c r="AK31" s="967">
        <v>12</v>
      </c>
      <c r="AL31" s="958"/>
      <c r="AM31" s="958"/>
      <c r="AN31" s="958"/>
      <c r="AO31" s="958"/>
      <c r="AP31" s="958" t="s">
        <v>549</v>
      </c>
      <c r="AQ31" s="958"/>
      <c r="AR31" s="958"/>
      <c r="AS31" s="958"/>
      <c r="AT31" s="958"/>
      <c r="AU31" s="958" t="s">
        <v>549</v>
      </c>
      <c r="AV31" s="958"/>
      <c r="AW31" s="958"/>
      <c r="AX31" s="958"/>
      <c r="AY31" s="958"/>
      <c r="AZ31" s="1028" t="s">
        <v>549</v>
      </c>
      <c r="BA31" s="1028"/>
      <c r="BB31" s="1028"/>
      <c r="BC31" s="1028"/>
      <c r="BD31" s="1028"/>
      <c r="BE31" s="959"/>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6">
        <v>5</v>
      </c>
      <c r="B32" s="1017" t="s">
        <v>394</v>
      </c>
      <c r="C32" s="1018"/>
      <c r="D32" s="1018"/>
      <c r="E32" s="1018"/>
      <c r="F32" s="1018"/>
      <c r="G32" s="1018"/>
      <c r="H32" s="1018"/>
      <c r="I32" s="1018"/>
      <c r="J32" s="1018"/>
      <c r="K32" s="1018"/>
      <c r="L32" s="1018"/>
      <c r="M32" s="1018"/>
      <c r="N32" s="1018"/>
      <c r="O32" s="1018"/>
      <c r="P32" s="1019"/>
      <c r="Q32" s="1025">
        <v>3</v>
      </c>
      <c r="R32" s="1026"/>
      <c r="S32" s="1026"/>
      <c r="T32" s="1026"/>
      <c r="U32" s="1026"/>
      <c r="V32" s="1026">
        <v>2</v>
      </c>
      <c r="W32" s="1026"/>
      <c r="X32" s="1026"/>
      <c r="Y32" s="1026"/>
      <c r="Z32" s="1026"/>
      <c r="AA32" s="1026">
        <v>1</v>
      </c>
      <c r="AB32" s="1026"/>
      <c r="AC32" s="1026"/>
      <c r="AD32" s="1026"/>
      <c r="AE32" s="1027"/>
      <c r="AF32" s="1022">
        <v>1</v>
      </c>
      <c r="AG32" s="1023"/>
      <c r="AH32" s="1023"/>
      <c r="AI32" s="1023"/>
      <c r="AJ32" s="1024"/>
      <c r="AK32" s="967" t="s">
        <v>549</v>
      </c>
      <c r="AL32" s="958"/>
      <c r="AM32" s="958"/>
      <c r="AN32" s="958"/>
      <c r="AO32" s="958"/>
      <c r="AP32" s="958" t="s">
        <v>549</v>
      </c>
      <c r="AQ32" s="958"/>
      <c r="AR32" s="958"/>
      <c r="AS32" s="958"/>
      <c r="AT32" s="958"/>
      <c r="AU32" s="958" t="s">
        <v>549</v>
      </c>
      <c r="AV32" s="958"/>
      <c r="AW32" s="958"/>
      <c r="AX32" s="958"/>
      <c r="AY32" s="958"/>
      <c r="AZ32" s="1028" t="s">
        <v>549</v>
      </c>
      <c r="BA32" s="1028"/>
      <c r="BB32" s="1028"/>
      <c r="BC32" s="1028"/>
      <c r="BD32" s="1028"/>
      <c r="BE32" s="959"/>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6">
        <v>6</v>
      </c>
      <c r="B33" s="1017" t="s">
        <v>395</v>
      </c>
      <c r="C33" s="1018"/>
      <c r="D33" s="1018"/>
      <c r="E33" s="1018"/>
      <c r="F33" s="1018"/>
      <c r="G33" s="1018"/>
      <c r="H33" s="1018"/>
      <c r="I33" s="1018"/>
      <c r="J33" s="1018"/>
      <c r="K33" s="1018"/>
      <c r="L33" s="1018"/>
      <c r="M33" s="1018"/>
      <c r="N33" s="1018"/>
      <c r="O33" s="1018"/>
      <c r="P33" s="1019"/>
      <c r="Q33" s="1025">
        <v>185</v>
      </c>
      <c r="R33" s="1026"/>
      <c r="S33" s="1026"/>
      <c r="T33" s="1026"/>
      <c r="U33" s="1026"/>
      <c r="V33" s="1026">
        <v>179</v>
      </c>
      <c r="W33" s="1026"/>
      <c r="X33" s="1026"/>
      <c r="Y33" s="1026"/>
      <c r="Z33" s="1026"/>
      <c r="AA33" s="1026">
        <v>6</v>
      </c>
      <c r="AB33" s="1026"/>
      <c r="AC33" s="1026"/>
      <c r="AD33" s="1026"/>
      <c r="AE33" s="1027"/>
      <c r="AF33" s="1022">
        <v>6</v>
      </c>
      <c r="AG33" s="1023"/>
      <c r="AH33" s="1023"/>
      <c r="AI33" s="1023"/>
      <c r="AJ33" s="1024"/>
      <c r="AK33" s="967">
        <v>40</v>
      </c>
      <c r="AL33" s="958"/>
      <c r="AM33" s="958"/>
      <c r="AN33" s="958"/>
      <c r="AO33" s="958"/>
      <c r="AP33" s="958">
        <v>414</v>
      </c>
      <c r="AQ33" s="958"/>
      <c r="AR33" s="958"/>
      <c r="AS33" s="958"/>
      <c r="AT33" s="958"/>
      <c r="AU33" s="958">
        <v>282</v>
      </c>
      <c r="AV33" s="958"/>
      <c r="AW33" s="958"/>
      <c r="AX33" s="958"/>
      <c r="AY33" s="958"/>
      <c r="AZ33" s="1028" t="s">
        <v>549</v>
      </c>
      <c r="BA33" s="1028"/>
      <c r="BB33" s="1028"/>
      <c r="BC33" s="1028"/>
      <c r="BD33" s="1028"/>
      <c r="BE33" s="959" t="s">
        <v>396</v>
      </c>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6">
        <v>7</v>
      </c>
      <c r="B34" s="1017" t="s">
        <v>397</v>
      </c>
      <c r="C34" s="1018"/>
      <c r="D34" s="1018"/>
      <c r="E34" s="1018"/>
      <c r="F34" s="1018"/>
      <c r="G34" s="1018"/>
      <c r="H34" s="1018"/>
      <c r="I34" s="1018"/>
      <c r="J34" s="1018"/>
      <c r="K34" s="1018"/>
      <c r="L34" s="1018"/>
      <c r="M34" s="1018"/>
      <c r="N34" s="1018"/>
      <c r="O34" s="1018"/>
      <c r="P34" s="1019"/>
      <c r="Q34" s="1025">
        <v>120</v>
      </c>
      <c r="R34" s="1026"/>
      <c r="S34" s="1026"/>
      <c r="T34" s="1026"/>
      <c r="U34" s="1026"/>
      <c r="V34" s="1026">
        <v>111</v>
      </c>
      <c r="W34" s="1026"/>
      <c r="X34" s="1026"/>
      <c r="Y34" s="1026"/>
      <c r="Z34" s="1026"/>
      <c r="AA34" s="1026">
        <v>9</v>
      </c>
      <c r="AB34" s="1026"/>
      <c r="AC34" s="1026"/>
      <c r="AD34" s="1026"/>
      <c r="AE34" s="1027"/>
      <c r="AF34" s="1022">
        <v>9</v>
      </c>
      <c r="AG34" s="1023"/>
      <c r="AH34" s="1023"/>
      <c r="AI34" s="1023"/>
      <c r="AJ34" s="1024"/>
      <c r="AK34" s="967">
        <v>73</v>
      </c>
      <c r="AL34" s="958"/>
      <c r="AM34" s="958"/>
      <c r="AN34" s="958"/>
      <c r="AO34" s="958"/>
      <c r="AP34" s="958">
        <v>616</v>
      </c>
      <c r="AQ34" s="958"/>
      <c r="AR34" s="958"/>
      <c r="AS34" s="958"/>
      <c r="AT34" s="958"/>
      <c r="AU34" s="958">
        <v>415</v>
      </c>
      <c r="AV34" s="958"/>
      <c r="AW34" s="958"/>
      <c r="AX34" s="958"/>
      <c r="AY34" s="958"/>
      <c r="AZ34" s="1028" t="s">
        <v>549</v>
      </c>
      <c r="BA34" s="1028"/>
      <c r="BB34" s="1028"/>
      <c r="BC34" s="1028"/>
      <c r="BD34" s="1028"/>
      <c r="BE34" s="959" t="s">
        <v>396</v>
      </c>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4" t="s">
        <v>378</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49</v>
      </c>
      <c r="AG63" s="946"/>
      <c r="AH63" s="946"/>
      <c r="AI63" s="946"/>
      <c r="AJ63" s="1009"/>
      <c r="AK63" s="1010"/>
      <c r="AL63" s="950"/>
      <c r="AM63" s="950"/>
      <c r="AN63" s="950"/>
      <c r="AO63" s="950"/>
      <c r="AP63" s="946">
        <v>1066</v>
      </c>
      <c r="AQ63" s="946"/>
      <c r="AR63" s="946"/>
      <c r="AS63" s="946"/>
      <c r="AT63" s="946"/>
      <c r="AU63" s="946">
        <v>702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401</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402</v>
      </c>
      <c r="AV66" s="989"/>
      <c r="AW66" s="989"/>
      <c r="AX66" s="989"/>
      <c r="AY66" s="990"/>
      <c r="AZ66" s="988" t="s">
        <v>365</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0">
        <v>1</v>
      </c>
      <c r="B68" s="972" t="s">
        <v>550</v>
      </c>
      <c r="C68" s="973"/>
      <c r="D68" s="973"/>
      <c r="E68" s="973"/>
      <c r="F68" s="973"/>
      <c r="G68" s="973"/>
      <c r="H68" s="973"/>
      <c r="I68" s="973"/>
      <c r="J68" s="973"/>
      <c r="K68" s="973"/>
      <c r="L68" s="973"/>
      <c r="M68" s="973"/>
      <c r="N68" s="973"/>
      <c r="O68" s="973"/>
      <c r="P68" s="974"/>
      <c r="Q68" s="975">
        <v>3</v>
      </c>
      <c r="R68" s="969"/>
      <c r="S68" s="969"/>
      <c r="T68" s="969"/>
      <c r="U68" s="969"/>
      <c r="V68" s="969">
        <v>1</v>
      </c>
      <c r="W68" s="969"/>
      <c r="X68" s="969"/>
      <c r="Y68" s="969"/>
      <c r="Z68" s="969"/>
      <c r="AA68" s="969">
        <v>2</v>
      </c>
      <c r="AB68" s="969"/>
      <c r="AC68" s="969"/>
      <c r="AD68" s="969"/>
      <c r="AE68" s="969"/>
      <c r="AF68" s="969">
        <v>2</v>
      </c>
      <c r="AG68" s="969"/>
      <c r="AH68" s="969"/>
      <c r="AI68" s="969"/>
      <c r="AJ68" s="969"/>
      <c r="AK68" s="969" t="s">
        <v>549</v>
      </c>
      <c r="AL68" s="969"/>
      <c r="AM68" s="969"/>
      <c r="AN68" s="969"/>
      <c r="AO68" s="969"/>
      <c r="AP68" s="969" t="s">
        <v>549</v>
      </c>
      <c r="AQ68" s="969"/>
      <c r="AR68" s="969"/>
      <c r="AS68" s="969"/>
      <c r="AT68" s="969"/>
      <c r="AU68" s="969" t="s">
        <v>549</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2">
        <v>2</v>
      </c>
      <c r="B69" s="961" t="s">
        <v>551</v>
      </c>
      <c r="C69" s="962"/>
      <c r="D69" s="962"/>
      <c r="E69" s="962"/>
      <c r="F69" s="962"/>
      <c r="G69" s="962"/>
      <c r="H69" s="962"/>
      <c r="I69" s="962"/>
      <c r="J69" s="962"/>
      <c r="K69" s="962"/>
      <c r="L69" s="962"/>
      <c r="M69" s="962"/>
      <c r="N69" s="962"/>
      <c r="O69" s="962"/>
      <c r="P69" s="963"/>
      <c r="Q69" s="964">
        <v>3963</v>
      </c>
      <c r="R69" s="958"/>
      <c r="S69" s="958"/>
      <c r="T69" s="958"/>
      <c r="U69" s="958"/>
      <c r="V69" s="958">
        <v>3588</v>
      </c>
      <c r="W69" s="958"/>
      <c r="X69" s="958"/>
      <c r="Y69" s="958"/>
      <c r="Z69" s="958"/>
      <c r="AA69" s="958">
        <v>375</v>
      </c>
      <c r="AB69" s="958"/>
      <c r="AC69" s="958"/>
      <c r="AD69" s="958"/>
      <c r="AE69" s="958"/>
      <c r="AF69" s="958">
        <v>375</v>
      </c>
      <c r="AG69" s="958"/>
      <c r="AH69" s="958"/>
      <c r="AI69" s="958"/>
      <c r="AJ69" s="958"/>
      <c r="AK69" s="958">
        <v>22</v>
      </c>
      <c r="AL69" s="958"/>
      <c r="AM69" s="958"/>
      <c r="AN69" s="958"/>
      <c r="AO69" s="958"/>
      <c r="AP69" s="958" t="s">
        <v>549</v>
      </c>
      <c r="AQ69" s="958"/>
      <c r="AR69" s="958"/>
      <c r="AS69" s="958"/>
      <c r="AT69" s="958"/>
      <c r="AU69" s="958" t="s">
        <v>549</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2">
        <v>3</v>
      </c>
      <c r="B70" s="961" t="s">
        <v>552</v>
      </c>
      <c r="C70" s="962"/>
      <c r="D70" s="962"/>
      <c r="E70" s="962"/>
      <c r="F70" s="962"/>
      <c r="G70" s="962"/>
      <c r="H70" s="962"/>
      <c r="I70" s="962"/>
      <c r="J70" s="962"/>
      <c r="K70" s="962"/>
      <c r="L70" s="962"/>
      <c r="M70" s="962"/>
      <c r="N70" s="962"/>
      <c r="O70" s="962"/>
      <c r="P70" s="963"/>
      <c r="Q70" s="964">
        <v>52</v>
      </c>
      <c r="R70" s="958"/>
      <c r="S70" s="958"/>
      <c r="T70" s="958"/>
      <c r="U70" s="958"/>
      <c r="V70" s="958">
        <v>50</v>
      </c>
      <c r="W70" s="958"/>
      <c r="X70" s="958"/>
      <c r="Y70" s="958"/>
      <c r="Z70" s="958"/>
      <c r="AA70" s="958">
        <v>2</v>
      </c>
      <c r="AB70" s="958"/>
      <c r="AC70" s="958"/>
      <c r="AD70" s="958"/>
      <c r="AE70" s="958"/>
      <c r="AF70" s="958">
        <v>2</v>
      </c>
      <c r="AG70" s="958"/>
      <c r="AH70" s="958"/>
      <c r="AI70" s="958"/>
      <c r="AJ70" s="958"/>
      <c r="AK70" s="958">
        <v>46</v>
      </c>
      <c r="AL70" s="958"/>
      <c r="AM70" s="958"/>
      <c r="AN70" s="958"/>
      <c r="AO70" s="958"/>
      <c r="AP70" s="958" t="s">
        <v>549</v>
      </c>
      <c r="AQ70" s="958"/>
      <c r="AR70" s="958"/>
      <c r="AS70" s="958"/>
      <c r="AT70" s="958"/>
      <c r="AU70" s="958" t="s">
        <v>549</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2">
        <v>4</v>
      </c>
      <c r="B71" s="961" t="s">
        <v>553</v>
      </c>
      <c r="C71" s="962"/>
      <c r="D71" s="962"/>
      <c r="E71" s="962"/>
      <c r="F71" s="962"/>
      <c r="G71" s="962"/>
      <c r="H71" s="962"/>
      <c r="I71" s="962"/>
      <c r="J71" s="962"/>
      <c r="K71" s="962"/>
      <c r="L71" s="962"/>
      <c r="M71" s="962"/>
      <c r="N71" s="962"/>
      <c r="O71" s="962"/>
      <c r="P71" s="963"/>
      <c r="Q71" s="964">
        <v>780</v>
      </c>
      <c r="R71" s="958"/>
      <c r="S71" s="958"/>
      <c r="T71" s="958"/>
      <c r="U71" s="958"/>
      <c r="V71" s="958">
        <v>124</v>
      </c>
      <c r="W71" s="958"/>
      <c r="X71" s="958"/>
      <c r="Y71" s="958"/>
      <c r="Z71" s="958"/>
      <c r="AA71" s="958">
        <v>656</v>
      </c>
      <c r="AB71" s="958"/>
      <c r="AC71" s="958"/>
      <c r="AD71" s="958"/>
      <c r="AE71" s="958"/>
      <c r="AF71" s="958">
        <v>656</v>
      </c>
      <c r="AG71" s="958"/>
      <c r="AH71" s="958"/>
      <c r="AI71" s="958"/>
      <c r="AJ71" s="958"/>
      <c r="AK71" s="958">
        <v>45</v>
      </c>
      <c r="AL71" s="958"/>
      <c r="AM71" s="958"/>
      <c r="AN71" s="958"/>
      <c r="AO71" s="958"/>
      <c r="AP71" s="958" t="s">
        <v>549</v>
      </c>
      <c r="AQ71" s="958"/>
      <c r="AR71" s="958"/>
      <c r="AS71" s="958"/>
      <c r="AT71" s="958"/>
      <c r="AU71" s="958" t="s">
        <v>549</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2">
        <v>5</v>
      </c>
      <c r="B72" s="961" t="s">
        <v>554</v>
      </c>
      <c r="C72" s="962"/>
      <c r="D72" s="962"/>
      <c r="E72" s="962"/>
      <c r="F72" s="962"/>
      <c r="G72" s="962"/>
      <c r="H72" s="962"/>
      <c r="I72" s="962"/>
      <c r="J72" s="962"/>
      <c r="K72" s="962"/>
      <c r="L72" s="962"/>
      <c r="M72" s="962"/>
      <c r="N72" s="962"/>
      <c r="O72" s="962"/>
      <c r="P72" s="963"/>
      <c r="Q72" s="964">
        <v>93</v>
      </c>
      <c r="R72" s="958"/>
      <c r="S72" s="958"/>
      <c r="T72" s="958"/>
      <c r="U72" s="958"/>
      <c r="V72" s="958">
        <v>91</v>
      </c>
      <c r="W72" s="958"/>
      <c r="X72" s="958"/>
      <c r="Y72" s="958"/>
      <c r="Z72" s="958"/>
      <c r="AA72" s="958">
        <v>2</v>
      </c>
      <c r="AB72" s="958"/>
      <c r="AC72" s="958"/>
      <c r="AD72" s="958"/>
      <c r="AE72" s="958"/>
      <c r="AF72" s="958">
        <v>2</v>
      </c>
      <c r="AG72" s="958"/>
      <c r="AH72" s="958"/>
      <c r="AI72" s="958"/>
      <c r="AJ72" s="958"/>
      <c r="AK72" s="958" t="s">
        <v>549</v>
      </c>
      <c r="AL72" s="958"/>
      <c r="AM72" s="958"/>
      <c r="AN72" s="958"/>
      <c r="AO72" s="958"/>
      <c r="AP72" s="958" t="s">
        <v>549</v>
      </c>
      <c r="AQ72" s="958"/>
      <c r="AR72" s="958"/>
      <c r="AS72" s="958"/>
      <c r="AT72" s="958"/>
      <c r="AU72" s="958" t="s">
        <v>549</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2">
        <v>6</v>
      </c>
      <c r="B73" s="961" t="s">
        <v>555</v>
      </c>
      <c r="C73" s="962"/>
      <c r="D73" s="962"/>
      <c r="E73" s="962"/>
      <c r="F73" s="962"/>
      <c r="G73" s="962"/>
      <c r="H73" s="962"/>
      <c r="I73" s="962"/>
      <c r="J73" s="962"/>
      <c r="K73" s="962"/>
      <c r="L73" s="962"/>
      <c r="M73" s="962"/>
      <c r="N73" s="962"/>
      <c r="O73" s="962"/>
      <c r="P73" s="963"/>
      <c r="Q73" s="964">
        <v>988</v>
      </c>
      <c r="R73" s="958"/>
      <c r="S73" s="958"/>
      <c r="T73" s="958"/>
      <c r="U73" s="958"/>
      <c r="V73" s="958">
        <v>951</v>
      </c>
      <c r="W73" s="958"/>
      <c r="X73" s="958"/>
      <c r="Y73" s="958"/>
      <c r="Z73" s="958"/>
      <c r="AA73" s="958">
        <v>37</v>
      </c>
      <c r="AB73" s="958"/>
      <c r="AC73" s="958"/>
      <c r="AD73" s="958"/>
      <c r="AE73" s="958"/>
      <c r="AF73" s="958">
        <v>37</v>
      </c>
      <c r="AG73" s="958"/>
      <c r="AH73" s="958"/>
      <c r="AI73" s="958"/>
      <c r="AJ73" s="958"/>
      <c r="AK73" s="958" t="s">
        <v>549</v>
      </c>
      <c r="AL73" s="958"/>
      <c r="AM73" s="958"/>
      <c r="AN73" s="958"/>
      <c r="AO73" s="958"/>
      <c r="AP73" s="958">
        <v>483</v>
      </c>
      <c r="AQ73" s="958"/>
      <c r="AR73" s="958"/>
      <c r="AS73" s="958"/>
      <c r="AT73" s="958"/>
      <c r="AU73" s="958">
        <v>38</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2">
        <v>7</v>
      </c>
      <c r="B74" s="961" t="s">
        <v>556</v>
      </c>
      <c r="C74" s="962"/>
      <c r="D74" s="962"/>
      <c r="E74" s="962"/>
      <c r="F74" s="962"/>
      <c r="G74" s="962"/>
      <c r="H74" s="962"/>
      <c r="I74" s="962"/>
      <c r="J74" s="962"/>
      <c r="K74" s="962"/>
      <c r="L74" s="962"/>
      <c r="M74" s="962"/>
      <c r="N74" s="962"/>
      <c r="O74" s="962"/>
      <c r="P74" s="963"/>
      <c r="Q74" s="964">
        <v>1111</v>
      </c>
      <c r="R74" s="958"/>
      <c r="S74" s="958"/>
      <c r="T74" s="958"/>
      <c r="U74" s="958"/>
      <c r="V74" s="958">
        <v>1018</v>
      </c>
      <c r="W74" s="958"/>
      <c r="X74" s="958"/>
      <c r="Y74" s="958"/>
      <c r="Z74" s="958"/>
      <c r="AA74" s="958">
        <v>93</v>
      </c>
      <c r="AB74" s="958"/>
      <c r="AC74" s="958"/>
      <c r="AD74" s="958"/>
      <c r="AE74" s="958"/>
      <c r="AF74" s="958">
        <v>93</v>
      </c>
      <c r="AG74" s="958"/>
      <c r="AH74" s="958"/>
      <c r="AI74" s="958"/>
      <c r="AJ74" s="958"/>
      <c r="AK74" s="958">
        <v>34</v>
      </c>
      <c r="AL74" s="958"/>
      <c r="AM74" s="958"/>
      <c r="AN74" s="958"/>
      <c r="AO74" s="958"/>
      <c r="AP74" s="958" t="s">
        <v>549</v>
      </c>
      <c r="AQ74" s="958"/>
      <c r="AR74" s="958"/>
      <c r="AS74" s="958"/>
      <c r="AT74" s="958"/>
      <c r="AU74" s="958" t="s">
        <v>549</v>
      </c>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2">
        <v>8</v>
      </c>
      <c r="B75" s="961" t="s">
        <v>557</v>
      </c>
      <c r="C75" s="962"/>
      <c r="D75" s="962"/>
      <c r="E75" s="962"/>
      <c r="F75" s="962"/>
      <c r="G75" s="962"/>
      <c r="H75" s="962"/>
      <c r="I75" s="962"/>
      <c r="J75" s="962"/>
      <c r="K75" s="962"/>
      <c r="L75" s="962"/>
      <c r="M75" s="962"/>
      <c r="N75" s="962"/>
      <c r="O75" s="962"/>
      <c r="P75" s="963"/>
      <c r="Q75" s="965">
        <v>416492</v>
      </c>
      <c r="R75" s="966"/>
      <c r="S75" s="966"/>
      <c r="T75" s="966"/>
      <c r="U75" s="967"/>
      <c r="V75" s="968">
        <v>405939</v>
      </c>
      <c r="W75" s="966"/>
      <c r="X75" s="966"/>
      <c r="Y75" s="966"/>
      <c r="Z75" s="967"/>
      <c r="AA75" s="968">
        <v>10552</v>
      </c>
      <c r="AB75" s="966"/>
      <c r="AC75" s="966"/>
      <c r="AD75" s="966"/>
      <c r="AE75" s="967"/>
      <c r="AF75" s="968">
        <v>10552</v>
      </c>
      <c r="AG75" s="966"/>
      <c r="AH75" s="966"/>
      <c r="AI75" s="966"/>
      <c r="AJ75" s="967"/>
      <c r="AK75" s="968">
        <v>2584</v>
      </c>
      <c r="AL75" s="966"/>
      <c r="AM75" s="966"/>
      <c r="AN75" s="966"/>
      <c r="AO75" s="967"/>
      <c r="AP75" s="968" t="s">
        <v>549</v>
      </c>
      <c r="AQ75" s="966"/>
      <c r="AR75" s="966"/>
      <c r="AS75" s="966"/>
      <c r="AT75" s="967"/>
      <c r="AU75" s="968" t="s">
        <v>549</v>
      </c>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2">
        <v>9</v>
      </c>
      <c r="B76" s="961" t="s">
        <v>558</v>
      </c>
      <c r="C76" s="962"/>
      <c r="D76" s="962"/>
      <c r="E76" s="962"/>
      <c r="F76" s="962"/>
      <c r="G76" s="962"/>
      <c r="H76" s="962"/>
      <c r="I76" s="962"/>
      <c r="J76" s="962"/>
      <c r="K76" s="962"/>
      <c r="L76" s="962"/>
      <c r="M76" s="962"/>
      <c r="N76" s="962"/>
      <c r="O76" s="962"/>
      <c r="P76" s="963"/>
      <c r="Q76" s="965">
        <v>2453</v>
      </c>
      <c r="R76" s="966"/>
      <c r="S76" s="966"/>
      <c r="T76" s="966"/>
      <c r="U76" s="967"/>
      <c r="V76" s="968">
        <v>2452</v>
      </c>
      <c r="W76" s="966"/>
      <c r="X76" s="966"/>
      <c r="Y76" s="966"/>
      <c r="Z76" s="967"/>
      <c r="AA76" s="968">
        <v>1</v>
      </c>
      <c r="AB76" s="966"/>
      <c r="AC76" s="966"/>
      <c r="AD76" s="966"/>
      <c r="AE76" s="967"/>
      <c r="AF76" s="968">
        <v>1</v>
      </c>
      <c r="AG76" s="966"/>
      <c r="AH76" s="966"/>
      <c r="AI76" s="966"/>
      <c r="AJ76" s="967"/>
      <c r="AK76" s="968" t="s">
        <v>549</v>
      </c>
      <c r="AL76" s="966"/>
      <c r="AM76" s="966"/>
      <c r="AN76" s="966"/>
      <c r="AO76" s="967"/>
      <c r="AP76" s="968" t="s">
        <v>549</v>
      </c>
      <c r="AQ76" s="966"/>
      <c r="AR76" s="966"/>
      <c r="AS76" s="966"/>
      <c r="AT76" s="967"/>
      <c r="AU76" s="968" t="s">
        <v>549</v>
      </c>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2">
        <v>10</v>
      </c>
      <c r="B77" s="961" t="s">
        <v>559</v>
      </c>
      <c r="C77" s="962"/>
      <c r="D77" s="962"/>
      <c r="E77" s="962"/>
      <c r="F77" s="962"/>
      <c r="G77" s="962"/>
      <c r="H77" s="962"/>
      <c r="I77" s="962"/>
      <c r="J77" s="962"/>
      <c r="K77" s="962"/>
      <c r="L77" s="962"/>
      <c r="M77" s="962"/>
      <c r="N77" s="962"/>
      <c r="O77" s="962"/>
      <c r="P77" s="963"/>
      <c r="Q77" s="965">
        <v>577</v>
      </c>
      <c r="R77" s="966"/>
      <c r="S77" s="966"/>
      <c r="T77" s="966"/>
      <c r="U77" s="967"/>
      <c r="V77" s="968">
        <v>547</v>
      </c>
      <c r="W77" s="966"/>
      <c r="X77" s="966"/>
      <c r="Y77" s="966"/>
      <c r="Z77" s="967"/>
      <c r="AA77" s="968">
        <v>30</v>
      </c>
      <c r="AB77" s="966"/>
      <c r="AC77" s="966"/>
      <c r="AD77" s="966"/>
      <c r="AE77" s="967"/>
      <c r="AF77" s="968">
        <v>30</v>
      </c>
      <c r="AG77" s="966"/>
      <c r="AH77" s="966"/>
      <c r="AI77" s="966"/>
      <c r="AJ77" s="967"/>
      <c r="AK77" s="968" t="s">
        <v>549</v>
      </c>
      <c r="AL77" s="966"/>
      <c r="AM77" s="966"/>
      <c r="AN77" s="966"/>
      <c r="AO77" s="967"/>
      <c r="AP77" s="968" t="s">
        <v>549</v>
      </c>
      <c r="AQ77" s="966"/>
      <c r="AR77" s="966"/>
      <c r="AS77" s="966"/>
      <c r="AT77" s="967"/>
      <c r="AU77" s="968" t="s">
        <v>549</v>
      </c>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4" t="s">
        <v>378</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11750</v>
      </c>
      <c r="AG88" s="946"/>
      <c r="AH88" s="946"/>
      <c r="AI88" s="946"/>
      <c r="AJ88" s="946"/>
      <c r="AK88" s="950"/>
      <c r="AL88" s="950"/>
      <c r="AM88" s="950"/>
      <c r="AN88" s="950"/>
      <c r="AO88" s="950"/>
      <c r="AP88" s="946">
        <v>483</v>
      </c>
      <c r="AQ88" s="946"/>
      <c r="AR88" s="946"/>
      <c r="AS88" s="946"/>
      <c r="AT88" s="946"/>
      <c r="AU88" s="946">
        <v>38</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t="s">
        <v>566</v>
      </c>
      <c r="CS102" s="940"/>
      <c r="CT102" s="940"/>
      <c r="CU102" s="940"/>
      <c r="CV102" s="941"/>
      <c r="CW102" s="939" t="s">
        <v>566</v>
      </c>
      <c r="CX102" s="940"/>
      <c r="CY102" s="940"/>
      <c r="CZ102" s="940"/>
      <c r="DA102" s="941"/>
      <c r="DB102" s="939" t="s">
        <v>566</v>
      </c>
      <c r="DC102" s="940"/>
      <c r="DD102" s="940"/>
      <c r="DE102" s="940"/>
      <c r="DF102" s="941"/>
      <c r="DG102" s="939" t="s">
        <v>566</v>
      </c>
      <c r="DH102" s="940"/>
      <c r="DI102" s="940"/>
      <c r="DJ102" s="940"/>
      <c r="DK102" s="941"/>
      <c r="DL102" s="939" t="s">
        <v>566</v>
      </c>
      <c r="DM102" s="940"/>
      <c r="DN102" s="940"/>
      <c r="DO102" s="940"/>
      <c r="DP102" s="941"/>
      <c r="DQ102" s="939" t="s">
        <v>566</v>
      </c>
      <c r="DR102" s="940"/>
      <c r="DS102" s="940"/>
      <c r="DT102" s="940"/>
      <c r="DU102" s="941"/>
      <c r="DV102" s="924"/>
      <c r="DW102" s="925"/>
      <c r="DX102" s="925"/>
      <c r="DY102" s="925"/>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295</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295</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295</v>
      </c>
      <c r="DR109" s="883"/>
      <c r="DS109" s="883"/>
      <c r="DT109" s="883"/>
      <c r="DU109" s="884"/>
      <c r="DV109" s="885" t="s">
        <v>414</v>
      </c>
      <c r="DW109" s="883"/>
      <c r="DX109" s="883"/>
      <c r="DY109" s="883"/>
      <c r="DZ109" s="916"/>
    </row>
    <row r="110" spans="1:131" s="224" customFormat="1" ht="26.25" customHeight="1" x14ac:dyDescent="0.15">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456501</v>
      </c>
      <c r="AB110" s="876"/>
      <c r="AC110" s="876"/>
      <c r="AD110" s="876"/>
      <c r="AE110" s="877"/>
      <c r="AF110" s="878">
        <v>445270</v>
      </c>
      <c r="AG110" s="876"/>
      <c r="AH110" s="876"/>
      <c r="AI110" s="876"/>
      <c r="AJ110" s="877"/>
      <c r="AK110" s="878">
        <v>513428</v>
      </c>
      <c r="AL110" s="876"/>
      <c r="AM110" s="876"/>
      <c r="AN110" s="876"/>
      <c r="AO110" s="877"/>
      <c r="AP110" s="879">
        <v>34.200000000000003</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4095490</v>
      </c>
      <c r="BR110" s="829"/>
      <c r="BS110" s="829"/>
      <c r="BT110" s="829"/>
      <c r="BU110" s="829"/>
      <c r="BV110" s="829">
        <v>3999553</v>
      </c>
      <c r="BW110" s="829"/>
      <c r="BX110" s="829"/>
      <c r="BY110" s="829"/>
      <c r="BZ110" s="829"/>
      <c r="CA110" s="829">
        <v>4043680</v>
      </c>
      <c r="CB110" s="829"/>
      <c r="CC110" s="829"/>
      <c r="CD110" s="829"/>
      <c r="CE110" s="829"/>
      <c r="CF110" s="853">
        <v>269.3</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15">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746135</v>
      </c>
      <c r="BR112" s="804"/>
      <c r="BS112" s="804"/>
      <c r="BT112" s="804"/>
      <c r="BU112" s="804"/>
      <c r="BV112" s="804">
        <v>728331</v>
      </c>
      <c r="BW112" s="804"/>
      <c r="BX112" s="804"/>
      <c r="BY112" s="804"/>
      <c r="BZ112" s="804"/>
      <c r="CA112" s="804">
        <v>701651</v>
      </c>
      <c r="CB112" s="804"/>
      <c r="CC112" s="804"/>
      <c r="CD112" s="804"/>
      <c r="CE112" s="804"/>
      <c r="CF112" s="862">
        <v>46.7</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85688</v>
      </c>
      <c r="AB113" s="906"/>
      <c r="AC113" s="906"/>
      <c r="AD113" s="906"/>
      <c r="AE113" s="907"/>
      <c r="AF113" s="908">
        <v>91297</v>
      </c>
      <c r="AG113" s="906"/>
      <c r="AH113" s="906"/>
      <c r="AI113" s="906"/>
      <c r="AJ113" s="907"/>
      <c r="AK113" s="908">
        <v>97066</v>
      </c>
      <c r="AL113" s="906"/>
      <c r="AM113" s="906"/>
      <c r="AN113" s="906"/>
      <c r="AO113" s="907"/>
      <c r="AP113" s="909">
        <v>6.5</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v>30123</v>
      </c>
      <c r="BR113" s="804"/>
      <c r="BS113" s="804"/>
      <c r="BT113" s="804"/>
      <c r="BU113" s="804"/>
      <c r="BV113" s="804">
        <v>35927</v>
      </c>
      <c r="BW113" s="804"/>
      <c r="BX113" s="804"/>
      <c r="BY113" s="804"/>
      <c r="BZ113" s="804"/>
      <c r="CA113" s="804">
        <v>37672</v>
      </c>
      <c r="CB113" s="804"/>
      <c r="CC113" s="804"/>
      <c r="CD113" s="804"/>
      <c r="CE113" s="804"/>
      <c r="CF113" s="862">
        <v>2.5</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3948</v>
      </c>
      <c r="AB114" s="767"/>
      <c r="AC114" s="767"/>
      <c r="AD114" s="767"/>
      <c r="AE114" s="768"/>
      <c r="AF114" s="769">
        <v>4007</v>
      </c>
      <c r="AG114" s="767"/>
      <c r="AH114" s="767"/>
      <c r="AI114" s="767"/>
      <c r="AJ114" s="768"/>
      <c r="AK114" s="769">
        <v>5856</v>
      </c>
      <c r="AL114" s="767"/>
      <c r="AM114" s="767"/>
      <c r="AN114" s="767"/>
      <c r="AO114" s="768"/>
      <c r="AP114" s="811">
        <v>0.4</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331119</v>
      </c>
      <c r="BR114" s="804"/>
      <c r="BS114" s="804"/>
      <c r="BT114" s="804"/>
      <c r="BU114" s="804"/>
      <c r="BV114" s="804">
        <v>371947</v>
      </c>
      <c r="BW114" s="804"/>
      <c r="BX114" s="804"/>
      <c r="BY114" s="804"/>
      <c r="BZ114" s="804"/>
      <c r="CA114" s="804">
        <v>370750</v>
      </c>
      <c r="CB114" s="804"/>
      <c r="CC114" s="804"/>
      <c r="CD114" s="804"/>
      <c r="CE114" s="804"/>
      <c r="CF114" s="862">
        <v>24.7</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15">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546137</v>
      </c>
      <c r="AB117" s="890"/>
      <c r="AC117" s="890"/>
      <c r="AD117" s="890"/>
      <c r="AE117" s="891"/>
      <c r="AF117" s="892">
        <v>540574</v>
      </c>
      <c r="AG117" s="890"/>
      <c r="AH117" s="890"/>
      <c r="AI117" s="890"/>
      <c r="AJ117" s="891"/>
      <c r="AK117" s="892">
        <v>616350</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295</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178</v>
      </c>
      <c r="BA119" s="245"/>
      <c r="BB119" s="245"/>
      <c r="BC119" s="245"/>
      <c r="BD119" s="245"/>
      <c r="BE119" s="245"/>
      <c r="BF119" s="245"/>
      <c r="BG119" s="245"/>
      <c r="BH119" s="245"/>
      <c r="BI119" s="245"/>
      <c r="BJ119" s="245"/>
      <c r="BK119" s="245"/>
      <c r="BL119" s="245"/>
      <c r="BM119" s="245"/>
      <c r="BN119" s="245"/>
      <c r="BO119" s="864" t="s">
        <v>444</v>
      </c>
      <c r="BP119" s="865"/>
      <c r="BQ119" s="866">
        <v>5202867</v>
      </c>
      <c r="BR119" s="832"/>
      <c r="BS119" s="832"/>
      <c r="BT119" s="832"/>
      <c r="BU119" s="832"/>
      <c r="BV119" s="832">
        <v>5135758</v>
      </c>
      <c r="BW119" s="832"/>
      <c r="BX119" s="832"/>
      <c r="BY119" s="832"/>
      <c r="BZ119" s="832"/>
      <c r="CA119" s="832">
        <v>5153753</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15">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2406911</v>
      </c>
      <c r="BR120" s="829"/>
      <c r="BS120" s="829"/>
      <c r="BT120" s="829"/>
      <c r="BU120" s="829"/>
      <c r="BV120" s="829">
        <v>2606079</v>
      </c>
      <c r="BW120" s="829"/>
      <c r="BX120" s="829"/>
      <c r="BY120" s="829"/>
      <c r="BZ120" s="829"/>
      <c r="CA120" s="829">
        <v>2708234</v>
      </c>
      <c r="CB120" s="829"/>
      <c r="CC120" s="829"/>
      <c r="CD120" s="829"/>
      <c r="CE120" s="829"/>
      <c r="CF120" s="853">
        <v>180.4</v>
      </c>
      <c r="CG120" s="854"/>
      <c r="CH120" s="854"/>
      <c r="CI120" s="854"/>
      <c r="CJ120" s="854"/>
      <c r="CK120" s="855" t="s">
        <v>448</v>
      </c>
      <c r="CL120" s="839"/>
      <c r="CM120" s="839"/>
      <c r="CN120" s="839"/>
      <c r="CO120" s="840"/>
      <c r="CP120" s="859" t="s">
        <v>397</v>
      </c>
      <c r="CQ120" s="860"/>
      <c r="CR120" s="860"/>
      <c r="CS120" s="860"/>
      <c r="CT120" s="860"/>
      <c r="CU120" s="860"/>
      <c r="CV120" s="860"/>
      <c r="CW120" s="860"/>
      <c r="CX120" s="860"/>
      <c r="CY120" s="860"/>
      <c r="CZ120" s="860"/>
      <c r="DA120" s="860"/>
      <c r="DB120" s="860"/>
      <c r="DC120" s="860"/>
      <c r="DD120" s="860"/>
      <c r="DE120" s="860"/>
      <c r="DF120" s="861"/>
      <c r="DG120" s="848">
        <v>470444</v>
      </c>
      <c r="DH120" s="829"/>
      <c r="DI120" s="829"/>
      <c r="DJ120" s="829"/>
      <c r="DK120" s="829"/>
      <c r="DL120" s="829">
        <v>449397</v>
      </c>
      <c r="DM120" s="829"/>
      <c r="DN120" s="829"/>
      <c r="DO120" s="829"/>
      <c r="DP120" s="829"/>
      <c r="DQ120" s="829">
        <v>415263</v>
      </c>
      <c r="DR120" s="829"/>
      <c r="DS120" s="829"/>
      <c r="DT120" s="829"/>
      <c r="DU120" s="829"/>
      <c r="DV120" s="830">
        <v>27.7</v>
      </c>
      <c r="DW120" s="830"/>
      <c r="DX120" s="830"/>
      <c r="DY120" s="830"/>
      <c r="DZ120" s="831"/>
    </row>
    <row r="121" spans="1:130" s="224" customFormat="1" ht="26.25" customHeight="1" x14ac:dyDescent="0.15">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v>275291</v>
      </c>
      <c r="DH121" s="804"/>
      <c r="DI121" s="804"/>
      <c r="DJ121" s="804"/>
      <c r="DK121" s="804"/>
      <c r="DL121" s="804">
        <v>274072</v>
      </c>
      <c r="DM121" s="804"/>
      <c r="DN121" s="804"/>
      <c r="DO121" s="804"/>
      <c r="DP121" s="804"/>
      <c r="DQ121" s="804">
        <v>281692</v>
      </c>
      <c r="DR121" s="804"/>
      <c r="DS121" s="804"/>
      <c r="DT121" s="804"/>
      <c r="DU121" s="804"/>
      <c r="DV121" s="781">
        <v>18.8</v>
      </c>
      <c r="DW121" s="781"/>
      <c r="DX121" s="781"/>
      <c r="DY121" s="781"/>
      <c r="DZ121" s="782"/>
    </row>
    <row r="122" spans="1:130" s="224" customFormat="1" ht="26.25" customHeight="1" x14ac:dyDescent="0.15">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3663771</v>
      </c>
      <c r="BR122" s="832"/>
      <c r="BS122" s="832"/>
      <c r="BT122" s="832"/>
      <c r="BU122" s="832"/>
      <c r="BV122" s="832">
        <v>3596179</v>
      </c>
      <c r="BW122" s="832"/>
      <c r="BX122" s="832"/>
      <c r="BY122" s="832"/>
      <c r="BZ122" s="832"/>
      <c r="CA122" s="832">
        <v>3434246</v>
      </c>
      <c r="CB122" s="832"/>
      <c r="CC122" s="832"/>
      <c r="CD122" s="832"/>
      <c r="CE122" s="832"/>
      <c r="CF122" s="833">
        <v>228.7</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v>400</v>
      </c>
      <c r="DH122" s="804"/>
      <c r="DI122" s="804"/>
      <c r="DJ122" s="804"/>
      <c r="DK122" s="804"/>
      <c r="DL122" s="804">
        <v>4862</v>
      </c>
      <c r="DM122" s="804"/>
      <c r="DN122" s="804"/>
      <c r="DO122" s="804"/>
      <c r="DP122" s="804"/>
      <c r="DQ122" s="804">
        <v>4696</v>
      </c>
      <c r="DR122" s="804"/>
      <c r="DS122" s="804"/>
      <c r="DT122" s="804"/>
      <c r="DU122" s="804"/>
      <c r="DV122" s="781">
        <v>0.3</v>
      </c>
      <c r="DW122" s="781"/>
      <c r="DX122" s="781"/>
      <c r="DY122" s="781"/>
      <c r="DZ122" s="782"/>
    </row>
    <row r="123" spans="1:130" s="224" customFormat="1" ht="26.25" customHeight="1" x14ac:dyDescent="0.15">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178</v>
      </c>
      <c r="BA123" s="245"/>
      <c r="BB123" s="245"/>
      <c r="BC123" s="245"/>
      <c r="BD123" s="245"/>
      <c r="BE123" s="245"/>
      <c r="BF123" s="245"/>
      <c r="BG123" s="245"/>
      <c r="BH123" s="245"/>
      <c r="BI123" s="245"/>
      <c r="BJ123" s="245"/>
      <c r="BK123" s="245"/>
      <c r="BL123" s="245"/>
      <c r="BM123" s="245"/>
      <c r="BN123" s="245"/>
      <c r="BO123" s="864" t="s">
        <v>452</v>
      </c>
      <c r="BP123" s="865"/>
      <c r="BQ123" s="819">
        <v>6070682</v>
      </c>
      <c r="BR123" s="820"/>
      <c r="BS123" s="820"/>
      <c r="BT123" s="820"/>
      <c r="BU123" s="820"/>
      <c r="BV123" s="820">
        <v>6202258</v>
      </c>
      <c r="BW123" s="820"/>
      <c r="BX123" s="820"/>
      <c r="BY123" s="820"/>
      <c r="BZ123" s="820"/>
      <c r="CA123" s="820">
        <v>6142480</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24" customFormat="1" ht="26.25" customHeight="1" thickBot="1" x14ac:dyDescent="0.2">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15">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26"/>
      <c r="AV128" s="226"/>
      <c r="AW128" s="226"/>
      <c r="AX128" s="794" t="s">
        <v>466</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1945923</v>
      </c>
      <c r="AB129" s="767"/>
      <c r="AC129" s="767"/>
      <c r="AD129" s="767"/>
      <c r="AE129" s="768"/>
      <c r="AF129" s="769">
        <v>1929609</v>
      </c>
      <c r="AG129" s="767"/>
      <c r="AH129" s="767"/>
      <c r="AI129" s="767"/>
      <c r="AJ129" s="768"/>
      <c r="AK129" s="769">
        <v>1954297</v>
      </c>
      <c r="AL129" s="767"/>
      <c r="AM129" s="767"/>
      <c r="AN129" s="767"/>
      <c r="AO129" s="768"/>
      <c r="AP129" s="770"/>
      <c r="AQ129" s="771"/>
      <c r="AR129" s="771"/>
      <c r="AS129" s="771"/>
      <c r="AT129" s="772"/>
      <c r="AU129" s="227"/>
      <c r="AV129" s="227"/>
      <c r="AW129" s="227"/>
      <c r="AX129" s="738" t="s">
        <v>469</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416475</v>
      </c>
      <c r="AB130" s="767"/>
      <c r="AC130" s="767"/>
      <c r="AD130" s="767"/>
      <c r="AE130" s="768"/>
      <c r="AF130" s="769">
        <v>417733</v>
      </c>
      <c r="AG130" s="767"/>
      <c r="AH130" s="767"/>
      <c r="AI130" s="767"/>
      <c r="AJ130" s="768"/>
      <c r="AK130" s="769">
        <v>452866</v>
      </c>
      <c r="AL130" s="767"/>
      <c r="AM130" s="767"/>
      <c r="AN130" s="767"/>
      <c r="AO130" s="768"/>
      <c r="AP130" s="770"/>
      <c r="AQ130" s="771"/>
      <c r="AR130" s="771"/>
      <c r="AS130" s="771"/>
      <c r="AT130" s="772"/>
      <c r="AU130" s="227"/>
      <c r="AV130" s="227"/>
      <c r="AW130" s="227"/>
      <c r="AX130" s="738" t="s">
        <v>472</v>
      </c>
      <c r="AY130" s="739"/>
      <c r="AZ130" s="739"/>
      <c r="BA130" s="739"/>
      <c r="BB130" s="739"/>
      <c r="BC130" s="739"/>
      <c r="BD130" s="739"/>
      <c r="BE130" s="740"/>
      <c r="BF130" s="741">
        <v>9.1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1529448</v>
      </c>
      <c r="AB131" s="751"/>
      <c r="AC131" s="751"/>
      <c r="AD131" s="751"/>
      <c r="AE131" s="752"/>
      <c r="AF131" s="753">
        <v>1511876</v>
      </c>
      <c r="AG131" s="751"/>
      <c r="AH131" s="751"/>
      <c r="AI131" s="751"/>
      <c r="AJ131" s="752"/>
      <c r="AK131" s="753">
        <v>1501431</v>
      </c>
      <c r="AL131" s="751"/>
      <c r="AM131" s="751"/>
      <c r="AN131" s="751"/>
      <c r="AO131" s="752"/>
      <c r="AP131" s="754"/>
      <c r="AQ131" s="755"/>
      <c r="AR131" s="755"/>
      <c r="AS131" s="755"/>
      <c r="AT131" s="756"/>
      <c r="AU131" s="227"/>
      <c r="AV131" s="227"/>
      <c r="AW131" s="227"/>
      <c r="AX131" s="716" t="s">
        <v>474</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8.4776991440000007</v>
      </c>
      <c r="AB132" s="732"/>
      <c r="AC132" s="732"/>
      <c r="AD132" s="732"/>
      <c r="AE132" s="733"/>
      <c r="AF132" s="734">
        <v>8.1250711039999999</v>
      </c>
      <c r="AG132" s="732"/>
      <c r="AH132" s="732"/>
      <c r="AI132" s="732"/>
      <c r="AJ132" s="733"/>
      <c r="AK132" s="734">
        <v>10.88854566</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8.1999999999999993</v>
      </c>
      <c r="AB133" s="711"/>
      <c r="AC133" s="711"/>
      <c r="AD133" s="711"/>
      <c r="AE133" s="712"/>
      <c r="AF133" s="710">
        <v>8.3000000000000007</v>
      </c>
      <c r="AG133" s="711"/>
      <c r="AH133" s="711"/>
      <c r="AI133" s="711"/>
      <c r="AJ133" s="712"/>
      <c r="AK133" s="710">
        <v>9.1</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84Azu7xAm7rSYgeRGKpE7W0ytymEGvbLj5PLfA0tcfUffIBbwpYWFwG35/OZcNot5wxcsMauVpCb7Jmw7W32YA==" saltValue="yKN6eWbD0yWbOKBm16gwF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478</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OmZd/9VD9Y2kG2FqdojY/Mn0EwtTF0fzP331DxC5OJOWVn5n6ThVfeIX0rhE6g0DGw50jQJisL6AIdECnqu0/g==" saltValue="WGLmelM0MJSXPxNaxBLB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NZp3wC7u5XGgg3Um9cQPX5yWNz3JeGSqZLhdOVEDRzujlvE+xcd5syh2Go/aJLSEdrvhbt15x605/0FjCD0Yg==" saltValue="tRnBwKmEouu2TEuaCDce7A==" spinCount="100000" sheet="1" objects="1" scenarios="1"/>
  <dataConsolidate/>
  <phoneticPr fontId="2"/>
  <printOptions horizontalCentered="1" verticalCentered="1"/>
  <pageMargins left="0" right="0" top="0" bottom="0" header="0" footer="0"/>
  <pageSetup paperSize="9" scale="46" orientation="landscape"/>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480</v>
      </c>
      <c r="AL6" s="260"/>
      <c r="AM6" s="260"/>
      <c r="AN6" s="260"/>
    </row>
    <row r="7" spans="1:46" ht="13.5" customHeight="1" x14ac:dyDescent="0.15">
      <c r="A7" s="259"/>
      <c r="AK7" s="262"/>
      <c r="AL7" s="263"/>
      <c r="AM7" s="263"/>
      <c r="AN7" s="264"/>
      <c r="AO7" s="1105" t="s">
        <v>481</v>
      </c>
      <c r="AP7" s="265"/>
      <c r="AQ7" s="266" t="s">
        <v>482</v>
      </c>
      <c r="AR7" s="267"/>
    </row>
    <row r="8" spans="1:46" x14ac:dyDescent="0.15">
      <c r="A8" s="259"/>
      <c r="AK8" s="268"/>
      <c r="AL8" s="269"/>
      <c r="AM8" s="269"/>
      <c r="AN8" s="270"/>
      <c r="AO8" s="1106"/>
      <c r="AP8" s="271" t="s">
        <v>483</v>
      </c>
      <c r="AQ8" s="272" t="s">
        <v>484</v>
      </c>
      <c r="AR8" s="273" t="s">
        <v>485</v>
      </c>
    </row>
    <row r="9" spans="1:46" x14ac:dyDescent="0.15">
      <c r="A9" s="259"/>
      <c r="AK9" s="1117" t="s">
        <v>486</v>
      </c>
      <c r="AL9" s="1118"/>
      <c r="AM9" s="1118"/>
      <c r="AN9" s="1119"/>
      <c r="AO9" s="274">
        <v>631773</v>
      </c>
      <c r="AP9" s="274">
        <v>330080</v>
      </c>
      <c r="AQ9" s="275">
        <v>243450</v>
      </c>
      <c r="AR9" s="276">
        <v>35.6</v>
      </c>
    </row>
    <row r="10" spans="1:46" ht="13.5" customHeight="1" x14ac:dyDescent="0.15">
      <c r="A10" s="259"/>
      <c r="AK10" s="1117" t="s">
        <v>487</v>
      </c>
      <c r="AL10" s="1118"/>
      <c r="AM10" s="1118"/>
      <c r="AN10" s="1119"/>
      <c r="AO10" s="277">
        <v>54177</v>
      </c>
      <c r="AP10" s="277">
        <v>28306</v>
      </c>
      <c r="AQ10" s="278">
        <v>36828</v>
      </c>
      <c r="AR10" s="279">
        <v>-23.1</v>
      </c>
    </row>
    <row r="11" spans="1:46" ht="13.5" customHeight="1" x14ac:dyDescent="0.15">
      <c r="A11" s="259"/>
      <c r="AK11" s="1117" t="s">
        <v>488</v>
      </c>
      <c r="AL11" s="1118"/>
      <c r="AM11" s="1118"/>
      <c r="AN11" s="1119"/>
      <c r="AO11" s="277" t="s">
        <v>489</v>
      </c>
      <c r="AP11" s="277" t="s">
        <v>489</v>
      </c>
      <c r="AQ11" s="278">
        <v>2575</v>
      </c>
      <c r="AR11" s="279" t="s">
        <v>489</v>
      </c>
    </row>
    <row r="12" spans="1:46" ht="13.5" customHeight="1" x14ac:dyDescent="0.15">
      <c r="A12" s="259"/>
      <c r="AK12" s="1117" t="s">
        <v>490</v>
      </c>
      <c r="AL12" s="1118"/>
      <c r="AM12" s="1118"/>
      <c r="AN12" s="1119"/>
      <c r="AO12" s="277" t="s">
        <v>489</v>
      </c>
      <c r="AP12" s="277" t="s">
        <v>489</v>
      </c>
      <c r="AQ12" s="278" t="s">
        <v>489</v>
      </c>
      <c r="AR12" s="279" t="s">
        <v>489</v>
      </c>
    </row>
    <row r="13" spans="1:46" ht="13.5" customHeight="1" x14ac:dyDescent="0.15">
      <c r="A13" s="259"/>
      <c r="AK13" s="1117" t="s">
        <v>491</v>
      </c>
      <c r="AL13" s="1118"/>
      <c r="AM13" s="1118"/>
      <c r="AN13" s="1119"/>
      <c r="AO13" s="277">
        <v>13061</v>
      </c>
      <c r="AP13" s="277">
        <v>6824</v>
      </c>
      <c r="AQ13" s="278">
        <v>11862</v>
      </c>
      <c r="AR13" s="279">
        <v>-42.5</v>
      </c>
    </row>
    <row r="14" spans="1:46" ht="13.5" customHeight="1" x14ac:dyDescent="0.15">
      <c r="A14" s="259"/>
      <c r="AK14" s="1117" t="s">
        <v>492</v>
      </c>
      <c r="AL14" s="1118"/>
      <c r="AM14" s="1118"/>
      <c r="AN14" s="1119"/>
      <c r="AO14" s="277">
        <v>57478</v>
      </c>
      <c r="AP14" s="277">
        <v>30030</v>
      </c>
      <c r="AQ14" s="278">
        <v>4647</v>
      </c>
      <c r="AR14" s="279">
        <v>546.20000000000005</v>
      </c>
    </row>
    <row r="15" spans="1:46" ht="13.5" customHeight="1" x14ac:dyDescent="0.15">
      <c r="A15" s="259"/>
      <c r="AK15" s="1120" t="s">
        <v>493</v>
      </c>
      <c r="AL15" s="1121"/>
      <c r="AM15" s="1121"/>
      <c r="AN15" s="1122"/>
      <c r="AO15" s="277">
        <v>-43765</v>
      </c>
      <c r="AP15" s="277">
        <v>-22866</v>
      </c>
      <c r="AQ15" s="278">
        <v>-13358</v>
      </c>
      <c r="AR15" s="279">
        <v>71.2</v>
      </c>
    </row>
    <row r="16" spans="1:46" x14ac:dyDescent="0.15">
      <c r="A16" s="259"/>
      <c r="AK16" s="1120" t="s">
        <v>178</v>
      </c>
      <c r="AL16" s="1121"/>
      <c r="AM16" s="1121"/>
      <c r="AN16" s="1122"/>
      <c r="AO16" s="277">
        <v>712724</v>
      </c>
      <c r="AP16" s="277">
        <v>372374</v>
      </c>
      <c r="AQ16" s="278">
        <v>286004</v>
      </c>
      <c r="AR16" s="279">
        <v>30.2</v>
      </c>
    </row>
    <row r="17" spans="1:46" x14ac:dyDescent="0.15">
      <c r="A17" s="259"/>
    </row>
    <row r="18" spans="1:46" x14ac:dyDescent="0.15">
      <c r="A18" s="259"/>
      <c r="AQ18" s="280"/>
      <c r="AR18" s="280"/>
    </row>
    <row r="19" spans="1:46" x14ac:dyDescent="0.15">
      <c r="A19" s="259"/>
      <c r="AK19" s="255" t="s">
        <v>494</v>
      </c>
    </row>
    <row r="20" spans="1:46" x14ac:dyDescent="0.15">
      <c r="A20" s="259"/>
      <c r="AK20" s="281"/>
      <c r="AL20" s="282"/>
      <c r="AM20" s="282"/>
      <c r="AN20" s="283"/>
      <c r="AO20" s="284" t="s">
        <v>495</v>
      </c>
      <c r="AP20" s="285" t="s">
        <v>496</v>
      </c>
      <c r="AQ20" s="286" t="s">
        <v>497</v>
      </c>
      <c r="AR20" s="287"/>
    </row>
    <row r="21" spans="1:46" s="260" customFormat="1" x14ac:dyDescent="0.15">
      <c r="A21" s="288"/>
      <c r="AK21" s="1123" t="s">
        <v>498</v>
      </c>
      <c r="AL21" s="1124"/>
      <c r="AM21" s="1124"/>
      <c r="AN21" s="1125"/>
      <c r="AO21" s="289">
        <v>32.92</v>
      </c>
      <c r="AP21" s="290">
        <v>24.25</v>
      </c>
      <c r="AQ21" s="291">
        <v>8.67</v>
      </c>
      <c r="AS21" s="292"/>
      <c r="AT21" s="288"/>
    </row>
    <row r="22" spans="1:46" s="260" customFormat="1" x14ac:dyDescent="0.15">
      <c r="A22" s="288"/>
      <c r="AK22" s="1123" t="s">
        <v>499</v>
      </c>
      <c r="AL22" s="1124"/>
      <c r="AM22" s="1124"/>
      <c r="AN22" s="1125"/>
      <c r="AO22" s="293">
        <v>96.3</v>
      </c>
      <c r="AP22" s="294">
        <v>95.4</v>
      </c>
      <c r="AQ22" s="295">
        <v>0.9</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502</v>
      </c>
      <c r="AL29" s="260"/>
      <c r="AM29" s="260"/>
      <c r="AN29" s="260"/>
      <c r="AS29" s="302"/>
    </row>
    <row r="30" spans="1:46" ht="13.5" customHeight="1" x14ac:dyDescent="0.15">
      <c r="A30" s="259"/>
      <c r="AK30" s="262"/>
      <c r="AL30" s="263"/>
      <c r="AM30" s="263"/>
      <c r="AN30" s="264"/>
      <c r="AO30" s="1105" t="s">
        <v>481</v>
      </c>
      <c r="AP30" s="265"/>
      <c r="AQ30" s="266" t="s">
        <v>482</v>
      </c>
      <c r="AR30" s="267"/>
    </row>
    <row r="31" spans="1:46" x14ac:dyDescent="0.15">
      <c r="A31" s="259"/>
      <c r="AK31" s="268"/>
      <c r="AL31" s="269"/>
      <c r="AM31" s="269"/>
      <c r="AN31" s="270"/>
      <c r="AO31" s="1106"/>
      <c r="AP31" s="271" t="s">
        <v>483</v>
      </c>
      <c r="AQ31" s="272" t="s">
        <v>484</v>
      </c>
      <c r="AR31" s="273" t="s">
        <v>485</v>
      </c>
    </row>
    <row r="32" spans="1:46" ht="27" customHeight="1" x14ac:dyDescent="0.15">
      <c r="A32" s="259"/>
      <c r="AK32" s="1107" t="s">
        <v>503</v>
      </c>
      <c r="AL32" s="1108"/>
      <c r="AM32" s="1108"/>
      <c r="AN32" s="1109"/>
      <c r="AO32" s="303">
        <v>513428</v>
      </c>
      <c r="AP32" s="303">
        <v>268249</v>
      </c>
      <c r="AQ32" s="304">
        <v>167387</v>
      </c>
      <c r="AR32" s="305">
        <v>60.3</v>
      </c>
    </row>
    <row r="33" spans="1:46" ht="13.5" customHeight="1" x14ac:dyDescent="0.15">
      <c r="A33" s="259"/>
      <c r="AK33" s="1107" t="s">
        <v>504</v>
      </c>
      <c r="AL33" s="1108"/>
      <c r="AM33" s="1108"/>
      <c r="AN33" s="1109"/>
      <c r="AO33" s="303" t="s">
        <v>489</v>
      </c>
      <c r="AP33" s="303" t="s">
        <v>489</v>
      </c>
      <c r="AQ33" s="304" t="s">
        <v>489</v>
      </c>
      <c r="AR33" s="305" t="s">
        <v>489</v>
      </c>
    </row>
    <row r="34" spans="1:46" ht="27" customHeight="1" x14ac:dyDescent="0.15">
      <c r="A34" s="259"/>
      <c r="AK34" s="1107" t="s">
        <v>505</v>
      </c>
      <c r="AL34" s="1108"/>
      <c r="AM34" s="1108"/>
      <c r="AN34" s="1109"/>
      <c r="AO34" s="303" t="s">
        <v>489</v>
      </c>
      <c r="AP34" s="303" t="s">
        <v>489</v>
      </c>
      <c r="AQ34" s="304">
        <v>5</v>
      </c>
      <c r="AR34" s="305" t="s">
        <v>489</v>
      </c>
    </row>
    <row r="35" spans="1:46" ht="27" customHeight="1" x14ac:dyDescent="0.15">
      <c r="A35" s="259"/>
      <c r="AK35" s="1107" t="s">
        <v>506</v>
      </c>
      <c r="AL35" s="1108"/>
      <c r="AM35" s="1108"/>
      <c r="AN35" s="1109"/>
      <c r="AO35" s="303">
        <v>97066</v>
      </c>
      <c r="AP35" s="303">
        <v>50714</v>
      </c>
      <c r="AQ35" s="304">
        <v>34589</v>
      </c>
      <c r="AR35" s="305">
        <v>46.6</v>
      </c>
    </row>
    <row r="36" spans="1:46" ht="27" customHeight="1" x14ac:dyDescent="0.15">
      <c r="A36" s="259"/>
      <c r="AK36" s="1107" t="s">
        <v>507</v>
      </c>
      <c r="AL36" s="1108"/>
      <c r="AM36" s="1108"/>
      <c r="AN36" s="1109"/>
      <c r="AO36" s="303">
        <v>5856</v>
      </c>
      <c r="AP36" s="303">
        <v>3060</v>
      </c>
      <c r="AQ36" s="304">
        <v>2508</v>
      </c>
      <c r="AR36" s="305">
        <v>22</v>
      </c>
    </row>
    <row r="37" spans="1:46" ht="13.5" customHeight="1" x14ac:dyDescent="0.15">
      <c r="A37" s="259"/>
      <c r="AK37" s="1107" t="s">
        <v>508</v>
      </c>
      <c r="AL37" s="1108"/>
      <c r="AM37" s="1108"/>
      <c r="AN37" s="1109"/>
      <c r="AO37" s="303" t="s">
        <v>489</v>
      </c>
      <c r="AP37" s="303" t="s">
        <v>489</v>
      </c>
      <c r="AQ37" s="304">
        <v>1525</v>
      </c>
      <c r="AR37" s="305" t="s">
        <v>489</v>
      </c>
    </row>
    <row r="38" spans="1:46" ht="27" customHeight="1" x14ac:dyDescent="0.15">
      <c r="A38" s="259"/>
      <c r="AK38" s="1110" t="s">
        <v>509</v>
      </c>
      <c r="AL38" s="1111"/>
      <c r="AM38" s="1111"/>
      <c r="AN38" s="1112"/>
      <c r="AO38" s="306" t="s">
        <v>489</v>
      </c>
      <c r="AP38" s="306" t="s">
        <v>489</v>
      </c>
      <c r="AQ38" s="307">
        <v>44</v>
      </c>
      <c r="AR38" s="295" t="s">
        <v>489</v>
      </c>
      <c r="AS38" s="302"/>
    </row>
    <row r="39" spans="1:46" x14ac:dyDescent="0.15">
      <c r="A39" s="259"/>
      <c r="AK39" s="1110" t="s">
        <v>510</v>
      </c>
      <c r="AL39" s="1111"/>
      <c r="AM39" s="1111"/>
      <c r="AN39" s="1112"/>
      <c r="AO39" s="303" t="s">
        <v>489</v>
      </c>
      <c r="AP39" s="303" t="s">
        <v>489</v>
      </c>
      <c r="AQ39" s="304">
        <v>-7489</v>
      </c>
      <c r="AR39" s="305" t="s">
        <v>489</v>
      </c>
      <c r="AS39" s="302"/>
    </row>
    <row r="40" spans="1:46" ht="27" customHeight="1" x14ac:dyDescent="0.15">
      <c r="A40" s="259"/>
      <c r="AK40" s="1107" t="s">
        <v>511</v>
      </c>
      <c r="AL40" s="1108"/>
      <c r="AM40" s="1108"/>
      <c r="AN40" s="1109"/>
      <c r="AO40" s="303">
        <v>-452866</v>
      </c>
      <c r="AP40" s="303">
        <v>-236607</v>
      </c>
      <c r="AQ40" s="304">
        <v>-138932</v>
      </c>
      <c r="AR40" s="305">
        <v>70.3</v>
      </c>
      <c r="AS40" s="302"/>
    </row>
    <row r="41" spans="1:46" x14ac:dyDescent="0.15">
      <c r="A41" s="259"/>
      <c r="AK41" s="1113" t="s">
        <v>288</v>
      </c>
      <c r="AL41" s="1114"/>
      <c r="AM41" s="1114"/>
      <c r="AN41" s="1115"/>
      <c r="AO41" s="303">
        <v>163484</v>
      </c>
      <c r="AP41" s="303">
        <v>85415</v>
      </c>
      <c r="AQ41" s="304">
        <v>59636</v>
      </c>
      <c r="AR41" s="305">
        <v>43.2</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512</v>
      </c>
    </row>
    <row r="48" spans="1:46" x14ac:dyDescent="0.15">
      <c r="A48" s="259"/>
      <c r="AK48" s="313" t="s">
        <v>513</v>
      </c>
      <c r="AL48" s="313"/>
      <c r="AM48" s="313"/>
      <c r="AN48" s="313"/>
      <c r="AO48" s="313"/>
      <c r="AP48" s="313"/>
      <c r="AQ48" s="314"/>
      <c r="AR48" s="313"/>
    </row>
    <row r="49" spans="1:44" ht="13.5" customHeight="1" x14ac:dyDescent="0.15">
      <c r="A49" s="259"/>
      <c r="AK49" s="315"/>
      <c r="AL49" s="316"/>
      <c r="AM49" s="1100" t="s">
        <v>481</v>
      </c>
      <c r="AN49" s="1102" t="s">
        <v>514</v>
      </c>
      <c r="AO49" s="1103"/>
      <c r="AP49" s="1103"/>
      <c r="AQ49" s="1103"/>
      <c r="AR49" s="1104"/>
    </row>
    <row r="50" spans="1:44" x14ac:dyDescent="0.15">
      <c r="A50" s="259"/>
      <c r="AK50" s="317"/>
      <c r="AL50" s="318"/>
      <c r="AM50" s="1101"/>
      <c r="AN50" s="319" t="s">
        <v>515</v>
      </c>
      <c r="AO50" s="320" t="s">
        <v>516</v>
      </c>
      <c r="AP50" s="321" t="s">
        <v>517</v>
      </c>
      <c r="AQ50" s="322" t="s">
        <v>518</v>
      </c>
      <c r="AR50" s="323" t="s">
        <v>519</v>
      </c>
    </row>
    <row r="51" spans="1:44" x14ac:dyDescent="0.15">
      <c r="A51" s="259"/>
      <c r="AK51" s="315" t="s">
        <v>520</v>
      </c>
      <c r="AL51" s="316"/>
      <c r="AM51" s="324">
        <v>814901</v>
      </c>
      <c r="AN51" s="325">
        <v>392913</v>
      </c>
      <c r="AO51" s="326">
        <v>22.8</v>
      </c>
      <c r="AP51" s="327">
        <v>268375</v>
      </c>
      <c r="AQ51" s="328">
        <v>-1.2</v>
      </c>
      <c r="AR51" s="329">
        <v>24</v>
      </c>
    </row>
    <row r="52" spans="1:44" x14ac:dyDescent="0.15">
      <c r="A52" s="259"/>
      <c r="AK52" s="330"/>
      <c r="AL52" s="331" t="s">
        <v>521</v>
      </c>
      <c r="AM52" s="332">
        <v>517319</v>
      </c>
      <c r="AN52" s="333">
        <v>249431</v>
      </c>
      <c r="AO52" s="334">
        <v>78.5</v>
      </c>
      <c r="AP52" s="335">
        <v>119602</v>
      </c>
      <c r="AQ52" s="336">
        <v>1.5</v>
      </c>
      <c r="AR52" s="337">
        <v>77</v>
      </c>
    </row>
    <row r="53" spans="1:44" x14ac:dyDescent="0.15">
      <c r="A53" s="259"/>
      <c r="AK53" s="315" t="s">
        <v>522</v>
      </c>
      <c r="AL53" s="316"/>
      <c r="AM53" s="324">
        <v>721098</v>
      </c>
      <c r="AN53" s="325">
        <v>355046</v>
      </c>
      <c r="AO53" s="326">
        <v>-9.6</v>
      </c>
      <c r="AP53" s="327">
        <v>301035</v>
      </c>
      <c r="AQ53" s="328">
        <v>12.2</v>
      </c>
      <c r="AR53" s="329">
        <v>-21.8</v>
      </c>
    </row>
    <row r="54" spans="1:44" x14ac:dyDescent="0.15">
      <c r="A54" s="259"/>
      <c r="AK54" s="330"/>
      <c r="AL54" s="331" t="s">
        <v>521</v>
      </c>
      <c r="AM54" s="332">
        <v>347403</v>
      </c>
      <c r="AN54" s="333">
        <v>171050</v>
      </c>
      <c r="AO54" s="334">
        <v>-31.4</v>
      </c>
      <c r="AP54" s="335">
        <v>154376</v>
      </c>
      <c r="AQ54" s="336">
        <v>29.1</v>
      </c>
      <c r="AR54" s="337">
        <v>-60.5</v>
      </c>
    </row>
    <row r="55" spans="1:44" x14ac:dyDescent="0.15">
      <c r="A55" s="259"/>
      <c r="AK55" s="315" t="s">
        <v>523</v>
      </c>
      <c r="AL55" s="316"/>
      <c r="AM55" s="324">
        <v>500513</v>
      </c>
      <c r="AN55" s="325">
        <v>251641</v>
      </c>
      <c r="AO55" s="326">
        <v>-29.1</v>
      </c>
      <c r="AP55" s="327">
        <v>277467</v>
      </c>
      <c r="AQ55" s="328">
        <v>-7.8</v>
      </c>
      <c r="AR55" s="329">
        <v>-21.3</v>
      </c>
    </row>
    <row r="56" spans="1:44" x14ac:dyDescent="0.15">
      <c r="A56" s="259"/>
      <c r="AK56" s="330"/>
      <c r="AL56" s="331" t="s">
        <v>521</v>
      </c>
      <c r="AM56" s="332">
        <v>172946</v>
      </c>
      <c r="AN56" s="333">
        <v>86951</v>
      </c>
      <c r="AO56" s="334">
        <v>-49.2</v>
      </c>
      <c r="AP56" s="335">
        <v>128378</v>
      </c>
      <c r="AQ56" s="336">
        <v>-16.8</v>
      </c>
      <c r="AR56" s="337">
        <v>-32.4</v>
      </c>
    </row>
    <row r="57" spans="1:44" x14ac:dyDescent="0.15">
      <c r="A57" s="259"/>
      <c r="AK57" s="315" t="s">
        <v>524</v>
      </c>
      <c r="AL57" s="316"/>
      <c r="AM57" s="324">
        <v>972714</v>
      </c>
      <c r="AN57" s="325">
        <v>498572</v>
      </c>
      <c r="AO57" s="326">
        <v>98.1</v>
      </c>
      <c r="AP57" s="327">
        <v>282256</v>
      </c>
      <c r="AQ57" s="328">
        <v>1.7</v>
      </c>
      <c r="AR57" s="329">
        <v>96.4</v>
      </c>
    </row>
    <row r="58" spans="1:44" x14ac:dyDescent="0.15">
      <c r="A58" s="259"/>
      <c r="AK58" s="330"/>
      <c r="AL58" s="331" t="s">
        <v>521</v>
      </c>
      <c r="AM58" s="332">
        <v>301675</v>
      </c>
      <c r="AN58" s="333">
        <v>154626</v>
      </c>
      <c r="AO58" s="334">
        <v>77.8</v>
      </c>
      <c r="AP58" s="335">
        <v>145453</v>
      </c>
      <c r="AQ58" s="336">
        <v>13.3</v>
      </c>
      <c r="AR58" s="337">
        <v>64.5</v>
      </c>
    </row>
    <row r="59" spans="1:44" x14ac:dyDescent="0.15">
      <c r="A59" s="259"/>
      <c r="AK59" s="315" t="s">
        <v>525</v>
      </c>
      <c r="AL59" s="316"/>
      <c r="AM59" s="324">
        <v>1333005</v>
      </c>
      <c r="AN59" s="325">
        <v>696450</v>
      </c>
      <c r="AO59" s="326">
        <v>39.700000000000003</v>
      </c>
      <c r="AP59" s="327">
        <v>295341</v>
      </c>
      <c r="AQ59" s="328">
        <v>4.5999999999999996</v>
      </c>
      <c r="AR59" s="329">
        <v>35.1</v>
      </c>
    </row>
    <row r="60" spans="1:44" x14ac:dyDescent="0.15">
      <c r="A60" s="259"/>
      <c r="AK60" s="330"/>
      <c r="AL60" s="331" t="s">
        <v>521</v>
      </c>
      <c r="AM60" s="332">
        <v>380909</v>
      </c>
      <c r="AN60" s="333">
        <v>199012</v>
      </c>
      <c r="AO60" s="334">
        <v>28.7</v>
      </c>
      <c r="AP60" s="335">
        <v>137402</v>
      </c>
      <c r="AQ60" s="336">
        <v>-5.5</v>
      </c>
      <c r="AR60" s="337">
        <v>34.200000000000003</v>
      </c>
    </row>
    <row r="61" spans="1:44" x14ac:dyDescent="0.15">
      <c r="A61" s="259"/>
      <c r="AK61" s="315" t="s">
        <v>526</v>
      </c>
      <c r="AL61" s="338"/>
      <c r="AM61" s="324">
        <v>868446</v>
      </c>
      <c r="AN61" s="325">
        <v>438924</v>
      </c>
      <c r="AO61" s="326">
        <v>24.4</v>
      </c>
      <c r="AP61" s="327">
        <v>284895</v>
      </c>
      <c r="AQ61" s="339">
        <v>1.9</v>
      </c>
      <c r="AR61" s="329">
        <v>22.5</v>
      </c>
    </row>
    <row r="62" spans="1:44" x14ac:dyDescent="0.15">
      <c r="A62" s="259"/>
      <c r="AK62" s="330"/>
      <c r="AL62" s="331" t="s">
        <v>521</v>
      </c>
      <c r="AM62" s="332">
        <v>344050</v>
      </c>
      <c r="AN62" s="333">
        <v>172214</v>
      </c>
      <c r="AO62" s="334">
        <v>20.9</v>
      </c>
      <c r="AP62" s="335">
        <v>137042</v>
      </c>
      <c r="AQ62" s="336">
        <v>4.3</v>
      </c>
      <c r="AR62" s="337">
        <v>16.600000000000001</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dfSBPlw1liUZYD2A2f2ZKNDgIuKq557eyDzE5mkXDdmEq2CSZ4G45to4mVeBQ9cS8UOkrR7jPbnn18Klp6p75w==" saltValue="F1XxV4UXPmCEuwm2ZRH6S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478</v>
      </c>
    </row>
    <row r="121" spans="125:125" ht="13.5" hidden="1" customHeight="1" x14ac:dyDescent="0.15">
      <c r="DU121" s="253"/>
    </row>
  </sheetData>
  <sheetProtection algorithmName="SHA-512" hashValue="PgObOFV3s8igGL8zrqdolFUFi/0PzsMzfswQTQBQq81TYU8n9BTqnZsaI1X3P7Vs4bl2nFh/+STThxVV94zm1A==" saltValue="HRUD3QlAIPUJNl56k8CKL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478</v>
      </c>
    </row>
  </sheetData>
  <sheetProtection algorithmName="SHA-512" hashValue="nVyEqMNLykstuQcvSlmiArKBfegd6cg9F6Q408x263CUVN8O2HouLEB2ZVVvlJyQoiILaWNTceR3Fe0Rx6HAPA==" saltValue="FALVl96V4Aej6W0gYPZRuQ==" spinCount="100000" sheet="1" objects="1" scenarios="1"/>
  <dataConsolidate/>
  <phoneticPr fontId="2"/>
  <printOptions horizontalCentered="1" verticalCentered="1"/>
  <pageMargins left="0" right="0" top="0.19685039370078741" bottom="0" header="0.39370078740157483" footer="0"/>
  <pageSetup paperSize="9" scale="38" orientation="landscape"/>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34.31</v>
      </c>
      <c r="G47" s="12">
        <v>36.21</v>
      </c>
      <c r="H47" s="12">
        <v>35.28</v>
      </c>
      <c r="I47" s="12">
        <v>40.630000000000003</v>
      </c>
      <c r="J47" s="13">
        <v>42.26</v>
      </c>
    </row>
    <row r="48" spans="2:10" ht="57.75" customHeight="1" x14ac:dyDescent="0.15">
      <c r="B48" s="14"/>
      <c r="C48" s="1128" t="s">
        <v>4</v>
      </c>
      <c r="D48" s="1128"/>
      <c r="E48" s="1129"/>
      <c r="F48" s="15">
        <v>18.36</v>
      </c>
      <c r="G48" s="16">
        <v>11.88</v>
      </c>
      <c r="H48" s="16">
        <v>10.44</v>
      </c>
      <c r="I48" s="16">
        <v>13.79</v>
      </c>
      <c r="J48" s="17">
        <v>10.62</v>
      </c>
    </row>
    <row r="49" spans="2:10" ht="57.75" customHeight="1" thickBot="1" x14ac:dyDescent="0.2">
      <c r="B49" s="18"/>
      <c r="C49" s="1130" t="s">
        <v>5</v>
      </c>
      <c r="D49" s="1130"/>
      <c r="E49" s="1131"/>
      <c r="F49" s="19">
        <v>33.56</v>
      </c>
      <c r="G49" s="20">
        <v>2.12</v>
      </c>
      <c r="H49" s="20">
        <v>7.86</v>
      </c>
      <c r="I49" s="20">
        <v>8.33</v>
      </c>
      <c r="J49" s="21">
        <v>3.89</v>
      </c>
    </row>
    <row r="50" spans="2:10" x14ac:dyDescent="0.15"/>
  </sheetData>
  <sheetProtection algorithmName="SHA-512" hashValue="w0+i6Rvi83GybvKgJY+ZOOQow7IEu69jjAZ6GHVyrjoIE7OMIM84iYipyenippnYgfp0jfJgLm67ymy5ThA6Tg==" saltValue="NsfoNe8AalJlw85MAPaL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2025-03-18T04:40:07Z</cp:lastPrinted>
  <dcterms:modified xsi:type="dcterms:W3CDTF">2025-10-01T09:07:43Z</dcterms:modified>
</cp:coreProperties>
</file>