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５年度決算\03 ②R7.10公表分\05 HPアップ用データ\"/>
    </mc:Choice>
  </mc:AlternateContent>
  <xr:revisionPtr revIDLastSave="0" documentId="13_ncr:1_{4CF6CD64-81CB-45C4-B2AD-06F283B4B68F}" xr6:coauthVersionLast="47" xr6:coauthVersionMax="47" xr10:uidLastSave="{00000000-0000-0000-0000-000000000000}"/>
  <bookViews>
    <workbookView xWindow="13815" yWindow="600" windowWidth="13935" windowHeight="144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AM34" i="10"/>
  <c r="U34" i="10"/>
  <c r="U35" i="10" s="1"/>
  <c r="U36" i="10" s="1"/>
  <c r="U37" i="10" s="1"/>
  <c r="C34" i="10"/>
  <c r="BE34" i="10" l="1"/>
  <c r="BW34" i="10" s="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<sst xmlns="http://schemas.openxmlformats.org/spreadsheetml/2006/main" count="1151" uniqueCount="578">
  <si>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</si>
  <si>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</si>
  <si>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</si>
  <si>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</si>
  <si>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</si>
  <si>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</si>
  <si>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</si>
  <si>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</si>
  <si>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</si>
  <si>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</si>
  <si>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</si>
  <si>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</si>
  <si>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</si>
  <si>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</si>
  <si>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</si>
  <si>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</si>
  <si>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</si>
  <si>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</si>
  <si>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</si>
  <si>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</si>
  <si>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</si>
  <si>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</si>
  <si>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</si>
  <si>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</si>
  <si>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</si>
  <si>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</si>
  <si>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</si>
  <si>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</si>
  <si>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</si>
  <si>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</si>
  <si>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</si>
  <si>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</si>
  <si>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</si>
  <si>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</si>
  <si>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</si>
  <si>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</si>
  <si>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</si>
  <si>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</si>
  <si>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</si>
  <si>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</si>
  <si>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</si>
  <si>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</si>
  <si>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</si>
  <si>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</si>
  <si>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</si>
  <si>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</si>
  <si>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</si>
  <si>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</si>
  <si>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</si>
  <si>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</si>
  <si>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</si>
  <si>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</si>
  <si>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</si>
  <si>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</si>
  <si>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</si>
  <si>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</si>
  <si>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</si>
  <si>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</si>
  <si>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</si>
  <si>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</si>
  <si>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</si>
  <si>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</si>
  <si>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</si>
  <si>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</si>
  <si>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</si>
  <si>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</si>
  <si>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</si>
  <si>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</si>
  <si>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</si>
  <si>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</si>
  <si>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</si>
  <si>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</si>
  <si>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</si>
  <si>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</si>
  <si>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</si>
  <si>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</si>
  <si>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</si>
  <si>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</si>
  <si>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</si>
  <si>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</si>
  <si>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</si>
  <si>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</si>
  <si>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</si>
  <si>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</si>
  <si>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</si>
  <si>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</si>
  <si>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</si>
  <si>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</si>
  <si>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</si>
  <si>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</si>
  <si>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</si>
  <si>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</si>
  <si>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</si>
  <si>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</si>
  <si>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南山城村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</si>
  <si>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</si>
  <si>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</si>
  <si>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</si>
  <si>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</si>
  <si>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</si>
  <si>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</si>
  <si>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</si>
  <si>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</si>
  <si>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</si>
  <si>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</si>
  <si>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</si>
  <si>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</si>
  <si>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</si>
  <si>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</si>
  <si>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</si>
  <si>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</si>
  <si>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</si>
  <si>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</si>
  <si>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</si>
  <si>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</si>
  <si>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</si>
  <si>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</si>
  <si>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</si>
  <si>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</si>
  <si>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</si>
  <si>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</si>
  <si>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</si>
  <si>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</si>
  <si>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</si>
  <si>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</si>
  <si>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</si>
  <si>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</si>
  <si>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</si>
  <si>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</si>
  <si>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</si>
  <si>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</si>
  <si>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</si>
  <si>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</si>
  <si>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</si>
  <si>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</si>
  <si>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</si>
  <si>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</si>
  <si>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</si>
  <si>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</si>
  <si>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</si>
  <si>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</si>
  <si>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</si>
  <si>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6"/>
  </si>
  <si>
    <t>うち日本人(％)</t>
    <phoneticPr fontId="5"/>
  </si>
  <si>
    <t>-2.5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</si>
  <si>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</si>
  <si>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</si>
  <si>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</si>
  <si>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</si>
  <si>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</si>
  <si>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</si>
  <si>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</si>
  <si>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</si>
  <si>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</si>
  <si>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</si>
  <si>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</si>
  <si>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</si>
  <si>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</si>
  <si>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</si>
  <si>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</si>
  <si>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</si>
  <si>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</si>
  <si>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</si>
  <si>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</si>
  <si>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</si>
  <si>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</si>
  <si>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</si>
  <si>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</si>
  <si>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</si>
  <si>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</si>
  <si>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</si>
  <si>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</si>
  <si>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</si>
  <si>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</si>
  <si>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</si>
  <si>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</si>
  <si>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</si>
  <si>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</si>
  <si>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</si>
  <si>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</si>
  <si>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</si>
  <si>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</si>
  <si>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</si>
  <si>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</si>
  <si>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</si>
  <si>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</si>
  <si>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</si>
  <si>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</si>
  <si>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</si>
  <si>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</si>
  <si>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</si>
  <si>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</si>
  <si>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</si>
  <si>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</si>
  <si>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</si>
  <si>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</si>
  <si>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</si>
  <si>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</si>
  <si>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</si>
  <si>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</si>
  <si>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</si>
  <si>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</si>
  <si>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</si>
  <si>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京都府南山城村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</si>
  <si>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</si>
  <si>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</si>
  <si>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</si>
  <si>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</si>
  <si>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</si>
  <si>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</si>
  <si>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</si>
  <si>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</si>
  <si>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</si>
  <si>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</si>
  <si>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</si>
  <si>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</si>
  <si>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</si>
  <si>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</si>
  <si>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</si>
  <si>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</si>
  <si>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</si>
  <si>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</si>
  <si>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</si>
  <si>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</si>
  <si>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</si>
  <si>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</si>
  <si>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</si>
  <si>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</si>
  <si>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</si>
  <si>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</si>
  <si>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</si>
  <si>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</si>
  <si>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</si>
  <si>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</si>
  <si>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</si>
  <si>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</si>
  <si>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</si>
  <si>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</si>
  <si>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</si>
  <si>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</si>
  <si>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</si>
  <si>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</si>
  <si>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</si>
  <si>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</si>
  <si>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</si>
  <si>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</si>
  <si>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</si>
  <si>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</si>
  <si>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</si>
  <si>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</si>
  <si>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</si>
  <si>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</si>
  <si>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</si>
  <si>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</si>
  <si>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</si>
  <si>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</si>
  <si>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</si>
  <si>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</si>
  <si>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</si>
  <si>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</si>
  <si>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</si>
  <si>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</si>
  <si>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</si>
  <si>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</si>
  <si>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</si>
  <si>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</si>
  <si>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</si>
  <si>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</si>
  <si>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</si>
  <si>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</si>
  <si>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</si>
  <si>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</si>
  <si>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</si>
  <si>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</si>
  <si>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</si>
  <si>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</si>
  <si>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</si>
  <si>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</si>
  <si>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</si>
  <si>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</si>
  <si>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</si>
  <si>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</si>
  <si>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</si>
  <si>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</si>
  <si>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</si>
  <si>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</si>
  <si>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</si>
  <si>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</si>
  <si>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</si>
  <si>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</si>
  <si>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</si>
  <si>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</si>
  <si>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</si>
  <si>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</si>
  <si>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</si>
  <si>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</si>
  <si>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</si>
  <si>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</si>
  <si>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</si>
  <si>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</si>
  <si>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</si>
  <si>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</si>
  <si>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</si>
  <si>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</si>
  <si>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</si>
  <si>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</si>
  <si>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</si>
  <si>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</si>
  <si>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</si>
  <si>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</si>
  <si>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</si>
  <si>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</si>
  <si>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</si>
  <si>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</si>
  <si>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</si>
  <si>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</si>
  <si>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</si>
  <si>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</si>
  <si>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</si>
  <si>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</si>
  <si>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</si>
  <si>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</si>
  <si>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</si>
  <si>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</si>
  <si>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</si>
  <si>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</si>
  <si>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</si>
  <si>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</si>
  <si>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</si>
  <si>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</si>
  <si>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</si>
  <si>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</si>
  <si>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</si>
  <si>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</si>
  <si>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</si>
  <si>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</si>
  <si>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</si>
  <si>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</si>
  <si>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</si>
  <si>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</si>
  <si>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</si>
  <si>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</si>
  <si>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</si>
  <si>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</si>
  <si>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</si>
  <si>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</si>
  <si>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</si>
  <si>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</si>
  <si>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</si>
  <si>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</si>
  <si>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</si>
  <si>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</si>
  <si>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</si>
  <si>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</si>
  <si>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京都府南山城村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</si>
  <si>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</si>
  <si>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</si>
  <si>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</si>
  <si>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</si>
  <si>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</si>
  <si>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</si>
  <si>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</si>
  <si>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</si>
  <si>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</si>
  <si>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</si>
  <si>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</si>
  <si>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</si>
  <si>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</si>
  <si>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</si>
  <si>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</si>
  <si>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</si>
  <si>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</si>
  <si>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</si>
  <si>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</si>
  <si>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</si>
  <si>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</si>
  <si>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</si>
  <si>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</si>
  <si>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</si>
  <si>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</si>
  <si>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</si>
  <si>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</si>
  <si>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</si>
  <si>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</si>
  <si>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</si>
  <si>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</si>
  <si>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</si>
  <si>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</si>
  <si>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</si>
  <si>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</si>
  <si>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介護保険特別会計（サービス事業勘定）</t>
    <phoneticPr fontId="5"/>
  </si>
  <si>
    <t>後期高齢者医療特別会計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</si>
  <si>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</si>
  <si>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</si>
  <si>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</si>
  <si>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</si>
  <si>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</si>
  <si>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</si>
  <si>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</si>
  <si>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</si>
  <si>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</si>
  <si>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</si>
  <si>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</si>
  <si>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</si>
  <si>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</si>
  <si>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</si>
  <si>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</si>
  <si>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</si>
  <si>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</si>
  <si>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</si>
  <si>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</si>
  <si>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</si>
  <si>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</si>
  <si>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</si>
  <si>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</si>
  <si>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</si>
  <si>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</si>
  <si>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</si>
  <si>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</si>
  <si>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</si>
  <si>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</si>
  <si>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</si>
  <si>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</si>
  <si>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</si>
  <si>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</si>
  <si>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</si>
  <si>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</si>
  <si>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</si>
  <si>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</si>
  <si>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</si>
  <si>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</si>
  <si>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</si>
  <si>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</si>
  <si>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</si>
  <si>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</si>
  <si>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</si>
  <si>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</si>
  <si>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</si>
  <si>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</si>
  <si>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</si>
  <si>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</si>
  <si>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</si>
  <si>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</si>
  <si>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</si>
  <si>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</si>
  <si>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</si>
  <si>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</si>
  <si>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</si>
  <si>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</si>
  <si>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</si>
  <si>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</si>
  <si>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</si>
  <si>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</si>
  <si>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</si>
  <si>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</si>
  <si>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</si>
  <si>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</si>
  <si>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</si>
  <si>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</si>
  <si>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</si>
  <si>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</si>
  <si>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</si>
  <si>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</si>
  <si>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</si>
  <si>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</si>
  <si>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</si>
  <si>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</si>
  <si>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</si>
  <si>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</si>
  <si>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</si>
  <si>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</si>
  <si>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</si>
  <si>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</si>
  <si>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</si>
  <si>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</si>
  <si>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</si>
  <si>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</si>
  <si>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</si>
  <si>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</si>
  <si>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</si>
  <si>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</si>
  <si>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</si>
  <si>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</si>
  <si>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</si>
  <si>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</si>
  <si>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</si>
  <si>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</si>
  <si>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</si>
  <si>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</si>
  <si>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</si>
  <si>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</si>
  <si>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</si>
  <si>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</si>
  <si>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</si>
  <si>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</si>
  <si>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</si>
  <si>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</si>
  <si>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</si>
  <si>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</si>
  <si>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</si>
  <si>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</si>
  <si>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</si>
  <si>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</si>
  <si>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</si>
  <si>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</si>
  <si>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</si>
  <si>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</si>
  <si>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</si>
  <si>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</si>
  <si>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</si>
  <si>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</si>
  <si>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</si>
  <si>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</si>
  <si>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</si>
  <si>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</si>
  <si>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</si>
  <si>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</si>
  <si>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</si>
  <si>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</si>
  <si>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</si>
  <si>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</si>
  <si>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</si>
  <si>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</si>
  <si>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</si>
  <si>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</si>
  <si>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</si>
  <si>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</si>
  <si>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</si>
  <si>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</si>
  <si>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5.04</t>
  </si>
  <si>
    <t>▲ 1.52</t>
  </si>
  <si>
    <t>▲ 2.99</t>
  </si>
  <si>
    <t>国民健康保険特別会計</t>
  </si>
  <si>
    <t>介護保険特別会計（保険事業勘定）</t>
  </si>
  <si>
    <t>簡易水道特別会計</t>
  </si>
  <si>
    <t>一般会計</t>
  </si>
  <si>
    <t>介護保険特別会計（サービス事業勘定）</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</si>
  <si>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</si>
  <si>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</si>
  <si>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</si>
  <si>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</si>
  <si>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</si>
  <si>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</si>
  <si>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</si>
  <si>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</si>
  <si>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</si>
  <si>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京都府市町村職員退職手当組合</t>
  </si>
  <si>
    <t>京都府市町村議会議員公務災害補償等組合</t>
  </si>
  <si>
    <t>相楽中部消防組合</t>
  </si>
  <si>
    <t>京都府自治会館管理組合</t>
  </si>
  <si>
    <t>京都府後期高齢者医療広域連合（一般会計）</t>
  </si>
  <si>
    <t>京都府後期高齢者医療広域連合（後期高齢者医療特別会計）</t>
  </si>
  <si>
    <t>相楽東部広域連合</t>
  </si>
  <si>
    <t>京都地方税機構</t>
  </si>
  <si>
    <t>相楽広域行政組合（一般会計）</t>
    <rPh sb="4" eb="6">
      <t>ギョウセイ</t>
    </rPh>
    <phoneticPr fontId="2"/>
  </si>
  <si>
    <t>南山城</t>
  </si>
  <si>
    <t>国民健康保険山城病院組合（病院事業会計）</t>
    <phoneticPr fontId="2"/>
  </si>
  <si>
    <t>国民健康保険山城病院組合（介護老人保健施設事業会計）</t>
    <phoneticPr fontId="2"/>
  </si>
  <si>
    <t>南山城村庁舎等整備基金</t>
    <rPh sb="0" eb="4">
      <t>ミナミヤマシロムラ</t>
    </rPh>
    <rPh sb="4" eb="6">
      <t>チョウシャ</t>
    </rPh>
    <rPh sb="6" eb="7">
      <t>ナド</t>
    </rPh>
    <rPh sb="7" eb="9">
      <t>セイビ</t>
    </rPh>
    <rPh sb="9" eb="11">
      <t>キキン</t>
    </rPh>
    <phoneticPr fontId="5"/>
  </si>
  <si>
    <t>ふるさと南山城村応援基金</t>
    <rPh sb="4" eb="8">
      <t>ミナミヤマシロムラ</t>
    </rPh>
    <rPh sb="8" eb="10">
      <t>オウエン</t>
    </rPh>
    <rPh sb="10" eb="12">
      <t>キキン</t>
    </rPh>
    <phoneticPr fontId="10"/>
  </si>
  <si>
    <t>電源立地地域対策交付金基金</t>
    <rPh sb="0" eb="2">
      <t>デンゲン</t>
    </rPh>
    <rPh sb="2" eb="4">
      <t>リッチ</t>
    </rPh>
    <rPh sb="4" eb="6">
      <t>チイキ</t>
    </rPh>
    <rPh sb="6" eb="8">
      <t>タイサク</t>
    </rPh>
    <rPh sb="8" eb="11">
      <t>コウフキン</t>
    </rPh>
    <rPh sb="11" eb="13">
      <t>キキン</t>
    </rPh>
    <phoneticPr fontId="10"/>
  </si>
  <si>
    <t>文化振興基金</t>
    <rPh sb="0" eb="2">
      <t>ブンカ</t>
    </rPh>
    <rPh sb="2" eb="4">
      <t>シンコウ</t>
    </rPh>
    <rPh sb="4" eb="6">
      <t>キキン</t>
    </rPh>
    <phoneticPr fontId="10"/>
  </si>
  <si>
    <t>中山間ふるさと・水と土保全基金</t>
    <rPh sb="0" eb="3">
      <t>チュウサンカン</t>
    </rPh>
    <rPh sb="8" eb="9">
      <t>ミズ</t>
    </rPh>
    <rPh sb="10" eb="11">
      <t>ツチ</t>
    </rPh>
    <rPh sb="11" eb="13">
      <t>ホゼン</t>
    </rPh>
    <rPh sb="13" eb="15">
      <t>キキン</t>
    </rPh>
    <phoneticPr fontId="10"/>
  </si>
  <si>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</si>
  <si>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</si>
  <si>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</si>
  <si>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</si>
  <si>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</si>
  <si>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</si>
  <si>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2年度より3年連続基金を積み増すことが出来たため、将来負担比率を改善することが出来ている。しかしながら、有形固定資産減価償却率は徐々に上昇している。これは、先に述べたとおり、山間地であり集落が点在していて、且つ、高齢化が進行しているため、施設の統廃合等が出来ないことが大きい。また、既存施設についても、大規模改修ではなく、部分的な補修に留まっているため、数値が改善されにくい状況になっている。
いずれ更新しなければならない時期が来るため、今後は、計画的に大規模改修や更新等を行っていく必要がある。</t>
    <rPh sb="0" eb="2">
      <t>レイワ</t>
    </rPh>
    <rPh sb="3" eb="4">
      <t>ネン</t>
    </rPh>
    <rPh sb="4" eb="5">
      <t>ド</t>
    </rPh>
    <rPh sb="8" eb="9">
      <t>ネン</t>
    </rPh>
    <rPh sb="9" eb="11">
      <t>レンゾク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</si>
  <si>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</si>
  <si>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</si>
  <si>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</si>
  <si>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</si>
  <si>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</si>
  <si>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</si>
  <si>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の数値を上回っている。将来負担比率については、基金の積み増し等により改善したが、実質公債費比率は若干増加している。これは、道の駅関係の起債等が大きく、元利償還が始まったことにより、単年度の比率が上昇したことにより、３ヵ年平均値も上がったものと思われる。                                                                                                                                                                        当村は、比較的交付税算入率の高い地方債（辺地や過疎債）が使えることから、急激に数値が悪化することはないと考えるものの、今後は多額の建て替えや更新費用等が必要なインフラ等が耐用年数を迎えることになるため、可能な限り補助金等を活用した事業を実施し財源を確保するとともに、起債の発行を極力抑え、財政の硬直化を避ける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</si>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</sst>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1602F50-2499-4498-A48B-047684EB2D8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362690</c:v>
                </c:pt>
                <c:pt idx="3">
                  <c:v>296093</c:v>
                </c:pt>
                <c:pt idx="4">
                  <c:v>308655</c:v>
                </c:pt>
              </c:numCache>
            </c:numRef>
          </c:val>
          <c:smooth val="0"/>
          <c:extLst>
            <c:ext xmlns:c16="http://schemas.microsoft.com/office/drawing/2014/chart" uri="{C3380CC4-5D6E-409C-BE32-E72D297353CC}">
              <c16:uniqueId val="{00000000-767A-4AD1-B29F-9AFC3930857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111688</c:v>
                </c:pt>
                <c:pt idx="1">
                  <c:v>75154</c:v>
                </c:pt>
                <c:pt idx="2">
                  <c:v>113989</c:v>
                </c:pt>
                <c:pt idx="3">
                  <c:v>108116</c:v>
                </c:pt>
                <c:pt idx="4">
                  <c:v>120409</c:v>
                </c:pt>
              </c:numCache>
            </c:numRef>
          </c:val>
          <c:smooth val="0"/>
          <c:extLst>
            <c:ext xmlns:c16="http://schemas.microsoft.com/office/drawing/2014/chart" uri="{C3380CC4-5D6E-409C-BE32-E72D297353CC}">
              <c16:uniqueId val="{00000001-767A-4AD1-B29F-9AFC3930857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4.6399999999999997</c:v>
                </c:pt>
                <c:pt idx="1">
                  <c:v>3.03</c:v>
                </c:pt>
                <c:pt idx="2">
                  <c:v>3.5</c:v>
                </c:pt>
                <c:pt idx="3">
                  <c:v>0.6</c:v>
                </c:pt>
                <c:pt idx="4">
                  <c:v>1.38</c:v>
                </c:pt>
              </c:numCache>
            </c:numRef>
          </c:val>
          <c:extLst>
            <c:ext xmlns:c16="http://schemas.microsoft.com/office/drawing/2014/chart" uri="{C3380CC4-5D6E-409C-BE32-E72D297353CC}">
              <c16:uniqueId val="{00000000-5BA8-4A6E-A61C-A016D5BAECB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27.64</c:v>
                </c:pt>
                <c:pt idx="1">
                  <c:v>29.02</c:v>
                </c:pt>
                <c:pt idx="2">
                  <c:v>32.299999999999997</c:v>
                </c:pt>
                <c:pt idx="3">
                  <c:v>35.33</c:v>
                </c:pt>
                <c:pt idx="4">
                  <c:v>34.32</c:v>
                </c:pt>
              </c:numCache>
            </c:numRef>
          </c:val>
          <c:extLst>
            <c:ext xmlns:c16="http://schemas.microsoft.com/office/drawing/2014/chart" uri="{C3380CC4-5D6E-409C-BE32-E72D297353CC}">
              <c16:uniqueId val="{00000001-5BA8-4A6E-A61C-A016D5BAECB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-5.04</c:v>
                </c:pt>
                <c:pt idx="1">
                  <c:v>-1.52</c:v>
                </c:pt>
                <c:pt idx="2">
                  <c:v>6.09</c:v>
                </c:pt>
                <c:pt idx="3">
                  <c:v>-2.99</c:v>
                </c:pt>
                <c:pt idx="4">
                  <c:v>0.27</c:v>
                </c:pt>
              </c:numCache>
            </c:numRef>
          </c:val>
          <c:smooth val="0"/>
          <c:extLst>
            <c:ext xmlns:c16="http://schemas.microsoft.com/office/drawing/2014/chart" uri="{C3380CC4-5D6E-409C-BE32-E72D297353CC}">
              <c16:uniqueId val="{00000002-5BA8-4A6E-A61C-A016D5BAECB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0.24</c:v>
                </c:pt>
                <c:pt idx="2">
                  <c:v>#N/A</c:v>
                </c:pt>
                <c:pt idx="3">
                  <c:v>0.26</c:v>
                </c:pt>
                <c:pt idx="4">
                  <c:v>#N/A</c:v>
                </c:pt>
                <c:pt idx="5">
                  <c:v>0</c:v>
                </c:pt>
                <c:pt idx="6">
                  <c:v>0</c:v>
                </c:pt>
                <c:pt idx="7">
                  <c:v>0</c:v>
                </c:pt>
                <c:pt idx="8">
                  <c:v>0</c:v>
                </c:pt>
                <c:pt idx="9">
                  <c:v>0</c:v>
                </c:pt>
              </c:numCache>
            </c:numRef>
          </c:val>
          <c:extLst>
            <c:ext xmlns:c16="http://schemas.microsoft.com/office/drawing/2014/chart" uri="{C3380CC4-5D6E-409C-BE32-E72D297353CC}">
              <c16:uniqueId val="{00000000-4E30-4790-A016-4AF7855CD9A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E30-4790-A016-4AF7855CD9A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E30-4790-A016-4AF7855CD9A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E30-4790-A016-4AF7855CD9A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0.16</c:v>
                </c:pt>
                <c:pt idx="2">
                  <c:v>#N/A</c:v>
                </c:pt>
                <c:pt idx="3">
                  <c:v>0.14000000000000001</c:v>
                </c:pt>
                <c:pt idx="4">
                  <c:v>#N/A</c:v>
                </c:pt>
                <c:pt idx="5">
                  <c:v>0.14000000000000001</c:v>
                </c:pt>
                <c:pt idx="6">
                  <c:v>#N/A</c:v>
                </c:pt>
                <c:pt idx="7">
                  <c:v>0.12</c:v>
                </c:pt>
                <c:pt idx="8">
                  <c:v>#N/A</c:v>
                </c:pt>
                <c:pt idx="9">
                  <c:v>0.11</c:v>
                </c:pt>
              </c:numCache>
            </c:numRef>
          </c:val>
          <c:extLst>
            <c:ext xmlns:c16="http://schemas.microsoft.com/office/drawing/2014/chart" uri="{C3380CC4-5D6E-409C-BE32-E72D297353CC}">
              <c16:uniqueId val="{00000004-4E30-4790-A016-4AF7855CD9A6}"/>
            </c:ext>
          </c:extLst>
        </c:ser>
        <c:ser>
          <c:idx val="5"/>
          <c:order val="5"/>
          <c:tx>
            <c:strRef>
              <c:f>データシート!$A$32</c:f>
              <c:strCache>
                <c:ptCount val="1"/>
                <c:pt idx="0">
                  <c:v>介護保険特別会計（サービス事業勘定）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0.03</c:v>
                </c:pt>
                <c:pt idx="2">
                  <c:v>#N/A</c:v>
                </c:pt>
                <c:pt idx="3">
                  <c:v>0.14000000000000001</c:v>
                </c:pt>
                <c:pt idx="4">
                  <c:v>#N/A</c:v>
                </c:pt>
                <c:pt idx="5">
                  <c:v>0.2</c:v>
                </c:pt>
                <c:pt idx="6">
                  <c:v>#N/A</c:v>
                </c:pt>
                <c:pt idx="7">
                  <c:v>0.14000000000000001</c:v>
                </c:pt>
                <c:pt idx="8">
                  <c:v>#N/A</c:v>
                </c:pt>
                <c:pt idx="9">
                  <c:v>0.22</c:v>
                </c:pt>
              </c:numCache>
            </c:numRef>
          </c:val>
          <c:extLst>
            <c:ext xmlns:c16="http://schemas.microsoft.com/office/drawing/2014/chart" uri="{C3380CC4-5D6E-409C-BE32-E72D297353CC}">
              <c16:uniqueId val="{00000005-4E30-4790-A016-4AF7855CD9A6}"/>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4.3899999999999997</c:v>
                </c:pt>
                <c:pt idx="2">
                  <c:v>#N/A</c:v>
                </c:pt>
                <c:pt idx="3">
                  <c:v>2.76</c:v>
                </c:pt>
                <c:pt idx="4">
                  <c:v>#N/A</c:v>
                </c:pt>
                <c:pt idx="5">
                  <c:v>3.5</c:v>
                </c:pt>
                <c:pt idx="6">
                  <c:v>#N/A</c:v>
                </c:pt>
                <c:pt idx="7">
                  <c:v>0.6</c:v>
                </c:pt>
                <c:pt idx="8">
                  <c:v>#N/A</c:v>
                </c:pt>
                <c:pt idx="9">
                  <c:v>1.37</c:v>
                </c:pt>
              </c:numCache>
            </c:numRef>
          </c:val>
          <c:extLst>
            <c:ext xmlns:c16="http://schemas.microsoft.com/office/drawing/2014/chart" uri="{C3380CC4-5D6E-409C-BE32-E72D297353CC}">
              <c16:uniqueId val="{00000006-4E30-4790-A016-4AF7855CD9A6}"/>
            </c:ext>
          </c:extLst>
        </c:ser>
        <c:ser>
          <c:idx val="7"/>
          <c:order val="7"/>
          <c:tx>
            <c:strRef>
              <c:f>データシート!$A$34</c:f>
              <c:strCache>
                <c:ptCount val="1"/>
                <c:pt idx="0">
                  <c:v>簡易水道特別会計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0.14000000000000001</c:v>
                </c:pt>
                <c:pt idx="2">
                  <c:v>#N/A</c:v>
                </c:pt>
                <c:pt idx="3">
                  <c:v>0.28999999999999998</c:v>
                </c:pt>
                <c:pt idx="4">
                  <c:v>#N/A</c:v>
                </c:pt>
                <c:pt idx="5">
                  <c:v>0.04</c:v>
                </c:pt>
                <c:pt idx="6">
                  <c:v>#N/A</c:v>
                </c:pt>
                <c:pt idx="7">
                  <c:v>0.05</c:v>
                </c:pt>
                <c:pt idx="8">
                  <c:v>#N/A</c:v>
                </c:pt>
                <c:pt idx="9">
                  <c:v>1.5</c:v>
                </c:pt>
              </c:numCache>
            </c:numRef>
          </c:val>
          <c:extLst>
            <c:ext xmlns:c16="http://schemas.microsoft.com/office/drawing/2014/chart" uri="{C3380CC4-5D6E-409C-BE32-E72D297353CC}">
              <c16:uniqueId val="{00000007-4E30-4790-A016-4AF7855CD9A6}"/>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1.56</c:v>
                </c:pt>
                <c:pt idx="2">
                  <c:v>#N/A</c:v>
                </c:pt>
                <c:pt idx="3">
                  <c:v>1.9</c:v>
                </c:pt>
                <c:pt idx="4">
                  <c:v>#N/A</c:v>
                </c:pt>
                <c:pt idx="5">
                  <c:v>2.2599999999999998</c:v>
                </c:pt>
                <c:pt idx="6">
                  <c:v>#N/A</c:v>
                </c:pt>
                <c:pt idx="7">
                  <c:v>2.35</c:v>
                </c:pt>
                <c:pt idx="8">
                  <c:v>#N/A</c:v>
                </c:pt>
                <c:pt idx="9">
                  <c:v>1.58</c:v>
                </c:pt>
              </c:numCache>
            </c:numRef>
          </c:val>
          <c:extLst>
            <c:ext xmlns:c16="http://schemas.microsoft.com/office/drawing/2014/chart" uri="{C3380CC4-5D6E-409C-BE32-E72D297353CC}">
              <c16:uniqueId val="{00000008-4E30-4790-A016-4AF7855CD9A6}"/>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2.72</c:v>
                </c:pt>
                <c:pt idx="2">
                  <c:v>#N/A</c:v>
                </c:pt>
                <c:pt idx="3">
                  <c:v>2.16</c:v>
                </c:pt>
                <c:pt idx="4">
                  <c:v>#N/A</c:v>
                </c:pt>
                <c:pt idx="5">
                  <c:v>3.83</c:v>
                </c:pt>
                <c:pt idx="6">
                  <c:v>#N/A</c:v>
                </c:pt>
                <c:pt idx="7">
                  <c:v>2.5</c:v>
                </c:pt>
                <c:pt idx="8">
                  <c:v>#N/A</c:v>
                </c:pt>
                <c:pt idx="9">
                  <c:v>2.35</c:v>
                </c:pt>
              </c:numCache>
            </c:numRef>
          </c:val>
          <c:extLst>
            <c:ext xmlns:c16="http://schemas.microsoft.com/office/drawing/2014/chart" uri="{C3380CC4-5D6E-409C-BE32-E72D297353CC}">
              <c16:uniqueId val="{00000009-4E30-4790-A016-4AF7855CD9A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277</c:v>
                </c:pt>
                <c:pt idx="5">
                  <c:v>293</c:v>
                </c:pt>
                <c:pt idx="8">
                  <c:v>303</c:v>
                </c:pt>
                <c:pt idx="11">
                  <c:v>319</c:v>
                </c:pt>
                <c:pt idx="14">
                  <c:v>327</c:v>
                </c:pt>
              </c:numCache>
            </c:numRef>
          </c:val>
          <c:extLst>
            <c:ext xmlns:c16="http://schemas.microsoft.com/office/drawing/2014/chart" uri="{C3380CC4-5D6E-409C-BE32-E72D297353CC}">
              <c16:uniqueId val="{00000000-EB3D-4AD6-BF1F-07F031E0A89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B3D-4AD6-BF1F-07F031E0A89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B3D-4AD6-BF1F-07F031E0A89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24</c:v>
                </c:pt>
                <c:pt idx="3">
                  <c:v>22</c:v>
                </c:pt>
                <c:pt idx="6">
                  <c:v>26</c:v>
                </c:pt>
                <c:pt idx="9">
                  <c:v>23</c:v>
                </c:pt>
                <c:pt idx="12">
                  <c:v>22</c:v>
                </c:pt>
              </c:numCache>
            </c:numRef>
          </c:val>
          <c:extLst>
            <c:ext xmlns:c16="http://schemas.microsoft.com/office/drawing/2014/chart" uri="{C3380CC4-5D6E-409C-BE32-E72D297353CC}">
              <c16:uniqueId val="{00000003-EB3D-4AD6-BF1F-07F031E0A89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130</c:v>
                </c:pt>
                <c:pt idx="3">
                  <c:v>111</c:v>
                </c:pt>
                <c:pt idx="6">
                  <c:v>106</c:v>
                </c:pt>
                <c:pt idx="9">
                  <c:v>106</c:v>
                </c:pt>
                <c:pt idx="12">
                  <c:v>105</c:v>
                </c:pt>
              </c:numCache>
            </c:numRef>
          </c:val>
          <c:extLst>
            <c:ext xmlns:c16="http://schemas.microsoft.com/office/drawing/2014/chart" uri="{C3380CC4-5D6E-409C-BE32-E72D297353CC}">
              <c16:uniqueId val="{00000004-EB3D-4AD6-BF1F-07F031E0A89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3D-4AD6-BF1F-07F031E0A89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B3D-4AD6-BF1F-07F031E0A89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222</c:v>
                </c:pt>
                <c:pt idx="3">
                  <c:v>286</c:v>
                </c:pt>
                <c:pt idx="6">
                  <c:v>307</c:v>
                </c:pt>
                <c:pt idx="9">
                  <c:v>335</c:v>
                </c:pt>
                <c:pt idx="12">
                  <c:v>339</c:v>
                </c:pt>
              </c:numCache>
            </c:numRef>
          </c:val>
          <c:extLst>
            <c:ext xmlns:c16="http://schemas.microsoft.com/office/drawing/2014/chart" uri="{C3380CC4-5D6E-409C-BE32-E72D297353CC}">
              <c16:uniqueId val="{00000007-EB3D-4AD6-BF1F-07F031E0A89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99</c:v>
                </c:pt>
                <c:pt idx="2">
                  <c:v>#N/A</c:v>
                </c:pt>
                <c:pt idx="3">
                  <c:v>#N/A</c:v>
                </c:pt>
                <c:pt idx="4">
                  <c:v>126</c:v>
                </c:pt>
                <c:pt idx="5">
                  <c:v>#N/A</c:v>
                </c:pt>
                <c:pt idx="6">
                  <c:v>#N/A</c:v>
                </c:pt>
                <c:pt idx="7">
                  <c:v>136</c:v>
                </c:pt>
                <c:pt idx="8">
                  <c:v>#N/A</c:v>
                </c:pt>
                <c:pt idx="9">
                  <c:v>#N/A</c:v>
                </c:pt>
                <c:pt idx="10">
                  <c:v>145</c:v>
                </c:pt>
                <c:pt idx="11">
                  <c:v>#N/A</c:v>
                </c:pt>
                <c:pt idx="12">
                  <c:v>#N/A</c:v>
                </c:pt>
                <c:pt idx="13">
                  <c:v>139</c:v>
                </c:pt>
                <c:pt idx="14">
                  <c:v>#N/A</c:v>
                </c:pt>
              </c:numCache>
            </c:numRef>
          </c:val>
          <c:smooth val="0"/>
          <c:extLst>
            <c:ext xmlns:c16="http://schemas.microsoft.com/office/drawing/2014/chart" uri="{C3380CC4-5D6E-409C-BE32-E72D297353CC}">
              <c16:uniqueId val="{00000008-EB3D-4AD6-BF1F-07F031E0A89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2837</c:v>
                </c:pt>
                <c:pt idx="5">
                  <c:v>2900</c:v>
                </c:pt>
                <c:pt idx="8">
                  <c:v>2803</c:v>
                </c:pt>
                <c:pt idx="11">
                  <c:v>2614</c:v>
                </c:pt>
                <c:pt idx="14">
                  <c:v>2498</c:v>
                </c:pt>
              </c:numCache>
            </c:numRef>
          </c:val>
          <c:extLst>
            <c:ext xmlns:c16="http://schemas.microsoft.com/office/drawing/2014/chart" uri="{C3380CC4-5D6E-409C-BE32-E72D297353CC}">
              <c16:uniqueId val="{00000000-C781-4C4E-B7FC-A94011B1003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781-4C4E-B7FC-A94011B1003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707</c:v>
                </c:pt>
                <c:pt idx="5">
                  <c:v>771</c:v>
                </c:pt>
                <c:pt idx="8">
                  <c:v>1003</c:v>
                </c:pt>
                <c:pt idx="11">
                  <c:v>1251</c:v>
                </c:pt>
                <c:pt idx="14">
                  <c:v>1275</c:v>
                </c:pt>
              </c:numCache>
            </c:numRef>
          </c:val>
          <c:extLst>
            <c:ext xmlns:c16="http://schemas.microsoft.com/office/drawing/2014/chart" uri="{C3380CC4-5D6E-409C-BE32-E72D297353CC}">
              <c16:uniqueId val="{00000002-C781-4C4E-B7FC-A94011B1003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781-4C4E-B7FC-A94011B1003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781-4C4E-B7FC-A94011B1003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781-4C4E-B7FC-A94011B1003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159</c:v>
                </c:pt>
                <c:pt idx="3">
                  <c:v>209</c:v>
                </c:pt>
                <c:pt idx="6">
                  <c:v>217</c:v>
                </c:pt>
                <c:pt idx="9">
                  <c:v>167</c:v>
                </c:pt>
                <c:pt idx="12">
                  <c:v>169</c:v>
                </c:pt>
              </c:numCache>
            </c:numRef>
          </c:val>
          <c:extLst>
            <c:ext xmlns:c16="http://schemas.microsoft.com/office/drawing/2014/chart" uri="{C3380CC4-5D6E-409C-BE32-E72D297353CC}">
              <c16:uniqueId val="{00000006-C781-4C4E-B7FC-A94011B1003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129</c:v>
                </c:pt>
                <c:pt idx="3">
                  <c:v>122</c:v>
                </c:pt>
                <c:pt idx="6">
                  <c:v>104</c:v>
                </c:pt>
                <c:pt idx="9">
                  <c:v>92</c:v>
                </c:pt>
                <c:pt idx="12">
                  <c:v>78</c:v>
                </c:pt>
              </c:numCache>
            </c:numRef>
          </c:val>
          <c:extLst>
            <c:ext xmlns:c16="http://schemas.microsoft.com/office/drawing/2014/chart" uri="{C3380CC4-5D6E-409C-BE32-E72D297353CC}">
              <c16:uniqueId val="{00000007-C781-4C4E-B7FC-A94011B1003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1034</c:v>
                </c:pt>
                <c:pt idx="3">
                  <c:v>964</c:v>
                </c:pt>
                <c:pt idx="6">
                  <c:v>892</c:v>
                </c:pt>
                <c:pt idx="9">
                  <c:v>840</c:v>
                </c:pt>
                <c:pt idx="12">
                  <c:v>784</c:v>
                </c:pt>
              </c:numCache>
            </c:numRef>
          </c:val>
          <c:extLst>
            <c:ext xmlns:c16="http://schemas.microsoft.com/office/drawing/2014/chart" uri="{C3380CC4-5D6E-409C-BE32-E72D297353CC}">
              <c16:uniqueId val="{00000008-C781-4C4E-B7FC-A94011B1003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149</c:v>
                </c:pt>
                <c:pt idx="3">
                  <c:v>149</c:v>
                </c:pt>
                <c:pt idx="6">
                  <c:v>149</c:v>
                </c:pt>
                <c:pt idx="9">
                  <c:v>149</c:v>
                </c:pt>
                <c:pt idx="12">
                  <c:v>149</c:v>
                </c:pt>
              </c:numCache>
            </c:numRef>
          </c:val>
          <c:extLst>
            <c:ext xmlns:c16="http://schemas.microsoft.com/office/drawing/2014/chart" uri="{C3380CC4-5D6E-409C-BE32-E72D297353CC}">
              <c16:uniqueId val="{00000009-C781-4C4E-B7FC-A94011B1003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2641</c:v>
                </c:pt>
                <c:pt idx="3">
                  <c:v>2804</c:v>
                </c:pt>
                <c:pt idx="6">
                  <c:v>2753</c:v>
                </c:pt>
                <c:pt idx="9">
                  <c:v>2606</c:v>
                </c:pt>
                <c:pt idx="12">
                  <c:v>2534</c:v>
                </c:pt>
              </c:numCache>
            </c:numRef>
          </c:val>
          <c:extLst>
            <c:ext xmlns:c16="http://schemas.microsoft.com/office/drawing/2014/chart" uri="{C3380CC4-5D6E-409C-BE32-E72D297353CC}">
              <c16:uniqueId val="{0000000A-C781-4C4E-B7FC-A94011B1003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568</c:v>
                </c:pt>
                <c:pt idx="2">
                  <c:v>#N/A</c:v>
                </c:pt>
                <c:pt idx="3">
                  <c:v>#N/A</c:v>
                </c:pt>
                <c:pt idx="4">
                  <c:v>576</c:v>
                </c:pt>
                <c:pt idx="5">
                  <c:v>#N/A</c:v>
                </c:pt>
                <c:pt idx="6">
                  <c:v>#N/A</c:v>
                </c:pt>
                <c:pt idx="7">
                  <c:v>310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781-4C4E-B7FC-A94011B1003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604</c:v>
                </c:pt>
                <c:pt idx="1">
                  <c:v>644</c:v>
                </c:pt>
                <c:pt idx="2">
                  <c:v>641</c:v>
                </c:pt>
              </c:numCache>
            </c:numRef>
          </c:val>
          <c:extLst>
            <c:ext xmlns:c16="http://schemas.microsoft.com/office/drawing/2014/chart" uri="{C3380CC4-5D6E-409C-BE32-E72D297353CC}">
              <c16:uniqueId val="{00000000-99E9-4D21-AAD0-07AE30ECF94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219</c:v>
                </c:pt>
                <c:pt idx="1">
                  <c:v>289</c:v>
                </c:pt>
                <c:pt idx="2">
                  <c:v>295</c:v>
                </c:pt>
              </c:numCache>
            </c:numRef>
          </c:val>
          <c:extLst>
            <c:ext xmlns:c16="http://schemas.microsoft.com/office/drawing/2014/chart" uri="{C3380CC4-5D6E-409C-BE32-E72D297353CC}">
              <c16:uniqueId val="{00000001-99E9-4D21-AAD0-07AE30ECF94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123</c:v>
                </c:pt>
                <c:pt idx="1">
                  <c:v>217</c:v>
                </c:pt>
                <c:pt idx="2">
                  <c:v>240</c:v>
                </c:pt>
              </c:numCache>
            </c:numRef>
          </c:val>
          <c:extLst>
            <c:ext xmlns:c16="http://schemas.microsoft.com/office/drawing/2014/chart" uri="{C3380CC4-5D6E-409C-BE32-E72D297353CC}">
              <c16:uniqueId val="{00000002-99E9-4D21-AAD0-07AE30ECF94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{85912FD3-8548-401C-9353-DED00E287A57}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173-45EF-A1F1-3436DA82AF1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{725EC306-850E-414C-9D94-22680B2AA1E9}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173-45EF-A1F1-3436DA82AF1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{0BE9B25C-9825-49AB-A23E-7B687074AB12}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173-45EF-A1F1-3436DA82AF1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{B6F56D09-B22A-4BBB-AF3B-71D779757A38}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173-45EF-A1F1-3436DA82AF1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{CECD6C1F-2A5E-4A69-90F7-3FAA227B5724}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173-45EF-A1F1-3436DA82AF1E}"/>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{562F07A7-6A82-4449-A66B-517F8F73DCE2}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173-45EF-A1F1-3436DA82AF1E}"/>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{5ABFBB79-B5C2-44A6-B7B2-36771B1ECEED}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173-45EF-A1F1-3436DA82AF1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{44C3904D-9D28-423D-86B4-C990BCEDF243}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173-45EF-A1F1-3436DA82AF1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{29205445-5FBF-4AC1-9823-7BDD7D443DBA}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173-45EF-A1F1-3436DA82AF1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69.3</c:v>
                </c:pt>
                <c:pt idx="8">
                  <c:v>71.2</c:v>
                </c:pt>
                <c:pt idx="16">
                  <c:v>72.099999999999994</c:v>
                </c:pt>
                <c:pt idx="24">
                  <c:v>73.5</c:v>
                </c:pt>
                <c:pt idx="32">
                  <c:v>73.7</c:v>
                </c:pt>
              </c:numCache>
            </c:numRef>
          </c:xVal>
          <c:yVal>
            <c:numRef>
              <c:f>公会計指標分析・財政指標組合せ分析表!$BP$51:$DC$51</c:f>
              <c:numCache>
                <c:formatCode>#,##0.0;"▲ "#,##0.0</c:formatCode>
                <c:ptCount val="40"/>
                <c:pt idx="0">
                  <c:v>44.3</c:v>
                </c:pt>
                <c:pt idx="8">
                  <c:v>42.6</c:v>
                </c:pt>
                <c:pt idx="16">
                  <c:v>19.7</c:v>
                </c:pt>
              </c:numCache>
            </c:numRef>
          </c:yVal>
          <c:smooth val="0"/>
          <c:extLst>
            <c:ext xmlns:c16="http://schemas.microsoft.com/office/drawing/2014/chart" uri="{C3380CC4-5D6E-409C-BE32-E72D297353CC}">
              <c16:uniqueId val="{00000009-2173-45EF-A1F1-3436DA82AF1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9929628224196154E-2"/>
                  <c:y val="-0.10153527211214211"/>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{4E45A9AB-B953-4263-87A6-9762A2BA16D2}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173-45EF-A1F1-3436DA82AF1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{28E9A91E-8D75-4139-BE54-CA0AC423DC2B}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173-45EF-A1F1-3436DA82AF1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{3883888A-8EC8-43AD-92CF-6DBCBFB840C5}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173-45EF-A1F1-3436DA82AF1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{950FE8EA-8E86-437C-8CE1-4C32052D0705}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173-45EF-A1F1-3436DA82AF1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{5CF3EA8B-6DE1-4430-B856-37D26B06B58A}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173-45EF-A1F1-3436DA82AF1E}"/>
                </c:ext>
              </c:extLst>
            </c:dLbl>
            <c:dLbl>
              <c:idx val="8"/>
              <c:layout>
                <c:manualLayout>
                  <c:x val="-3.4101873076272438E-2"/>
                  <c:y val="-7.5164711653809099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{ACA72454-1CE9-48BA-8978-0145208A3D94}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173-45EF-A1F1-3436DA82AF1E}"/>
                </c:ext>
              </c:extLst>
            </c:dLbl>
            <c:dLbl>
              <c:idx val="16"/>
              <c:layout>
                <c:manualLayout>
                  <c:x val="-3.2015750650234161E-2"/>
                  <c:y val="-2.6716022437799948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{AD2209BB-49C5-4429-9B17-69B68F71CA59}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173-45EF-A1F1-3436DA82AF1E}"/>
                </c:ext>
              </c:extLst>
            </c:dLbl>
            <c:dLbl>
              <c:idx val="24"/>
              <c:layout>
                <c:manualLayout>
                  <c:x val="-2.2781639268639166E-2"/>
                  <c:y val="-3.59152575547828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{EE8B5D00-F6AF-4D69-B1AA-B48824345BFC}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173-45EF-A1F1-3436DA82AF1E}"/>
                </c:ext>
              </c:extLst>
            </c:dLbl>
            <c:dLbl>
              <c:idx val="32"/>
              <c:layout>
                <c:manualLayout>
                  <c:x val="-4.1249862031829218E-2"/>
                  <c:y val="-8.436376915537831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{6DD985C4-C33C-497E-A512-3A286E94280A}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173-45EF-A1F1-3436DA82AF1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173-45EF-A1F1-3436DA82AF1E}"/>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{B391C7FB-3FB4-4FB2-AFA8-CCE862E8D34E}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D55-4ADF-8D97-7E6DD36338E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{99D5EBA8-7E42-413E-BB0F-F69E56E0B38E}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D55-4ADF-8D97-7E6DD36338E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{BCAEB914-24F9-46FA-A721-710FC78ADE72}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D55-4ADF-8D97-7E6DD36338E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{B5F0427B-0A38-4838-A616-323219F688FA}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D55-4ADF-8D97-7E6DD36338E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{E00BB9B4-53E4-45C6-8486-977CE74AB08F}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D55-4ADF-8D97-7E6DD36338E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{DB8968C7-8A83-4A14-873E-9B9D40657586}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D55-4ADF-8D97-7E6DD36338E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{3B4EC5FA-6332-4F65-B9BC-370F3440A57E}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D55-4ADF-8D97-7E6DD36338E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{9B87F9B9-A93D-4CFE-8A65-38DA0E8077C4}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D55-4ADF-8D97-7E6DD36338E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{ADDB4B1F-A665-4F94-81DB-557A964228D1}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D55-4ADF-8D97-7E6DD36338E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8.4</c:v>
                </c:pt>
                <c:pt idx="16">
                  <c:v>8.5</c:v>
                </c:pt>
                <c:pt idx="24">
                  <c:v>9.1</c:v>
                </c:pt>
                <c:pt idx="32">
                  <c:v>9</c:v>
                </c:pt>
              </c:numCache>
            </c:numRef>
          </c:xVal>
          <c:yVal>
            <c:numRef>
              <c:f>公会計指標分析・財政指標組合せ分析表!$BP$73:$DC$73</c:f>
              <c:numCache>
                <c:formatCode>#,##0.0;"▲ "#,##0.0</c:formatCode>
                <c:ptCount val="40"/>
                <c:pt idx="0">
                  <c:v>44.3</c:v>
                </c:pt>
                <c:pt idx="8">
                  <c:v>42.6</c:v>
                </c:pt>
                <c:pt idx="16">
                  <c:v>19.7</c:v>
                </c:pt>
              </c:numCache>
            </c:numRef>
          </c:yVal>
          <c:smooth val="0"/>
          <c:extLst>
            <c:ext xmlns:c16="http://schemas.microsoft.com/office/drawing/2014/chart" uri="{C3380CC4-5D6E-409C-BE32-E72D297353CC}">
              <c16:uniqueId val="{00000009-DD55-4ADF-8D97-7E6DD36338E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9028541660923254E-2"/>
                  <c:y val="-3.4035558429406802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{38952C65-88AE-4FF6-BE0C-E00A2A29C4BE}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D55-4ADF-8D97-7E6DD36338E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{04CA5CE0-32A0-4AF0-8A76-72BA475907BE}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D55-4ADF-8D97-7E6DD36338E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{0BE5336F-4011-45DC-87C4-0DC4E05A0706}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D55-4ADF-8D97-7E6DD36338E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{7E892559-3226-4243-9736-E85D6D5D5E9E}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D55-4ADF-8D97-7E6DD36338E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{2CD2FC86-4575-45C4-93AA-E95B63A8F2F2}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D55-4ADF-8D97-7E6DD36338EF}"/>
                </c:ext>
              </c:extLst>
            </c:dLbl>
            <c:dLbl>
              <c:idx val="8"/>
              <c:layout>
                <c:manualLayout>
                  <c:x val="-3.744678663652487E-2"/>
                  <c:y val="-7.1877009973923003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{99495C99-B33F-4A02-B0A5-7B6B467CB912}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D55-4ADF-8D97-7E6DD36338E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{C6B87C42-7E40-4128-8B1C-C859998517C6}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D55-4ADF-8D97-7E6DD36338E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{FCA64A8B-E07C-430F-A703-3555A3C024E1}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D55-4ADF-8D97-7E6DD36338EF}"/>
                </c:ext>
              </c:extLst>
            </c:dLbl>
            <c:dLbl>
              <c:idx val="32"/>
              <c:layout>
                <c:manualLayout>
                  <c:x val="-1.8235628084249993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{3827C643-BF6F-4A51-A440-4DD598F1E65E}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D55-4ADF-8D97-7E6DD36338E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D55-4ADF-8D97-7E6DD36338EF}"/>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京都府南山城村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地方債の元利償還金については、近年の大型事業（道の駅等）や学校の空調設備工事に伴う地方債の元金償還が始まっているため、令和元年度から増加となっている。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元利償還金等全体としては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百万円の増加となったが、</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当村は辺地債、過疎債等の算入率の高い起債を発行することが多いため、算入公債費等の額も比較的大きく増額となっている。</a:t>
          </a:r>
          <a:endParaRPr lang="ja-JP" altLang="ja-JP">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ただ、財政規模が小さく、各数値の少しの変動で大きく数値が変わる自治体であること、既存施設の老朽化対策等も迫ってきている中、後年度の負担を限りなく少なくするためにも、新発債の発行の抑制も視野に入れなが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引き続き、交付税算入率の高い地方債を選択し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財政運営をしていく必要がある。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京都府南山城村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一般会計に係る地方債残高については、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年度より減少に転じている</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。これは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高度情報ネットワーク民間移行事業が終了したこともあり、新発債が抑制できたため減額となっている。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また、簡易水道における地方債残高も順調に減少してきており、将来負担の減少につながる結果となった。</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当村は比較的交付税算入率の高い地方債を発行しているため、地方債</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残高</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が減少</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すれば、基準財政需要額算入見込額も減少するものの、令和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基金を積み立てることが出来たため、充当可能財源等が増加する結果と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将来負担比率の分子が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年度に引き続き</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マイナスとなっ</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今後は老朽化対策等に多額の地方債の発行が余儀なくされると想定されるため、可能な限り有利な財源を確保するとともに、事業の精査に努める。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京都府南山城村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ふるさと南山城村みらい応援基金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等により、基金全体で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主に積み立てた基金としてはふるさと納税について、令和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年度中に寄付をいただいた分の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ふるさと南山城村みらい応援基金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に積立をした。また、庁舎の建て替えのための基金の積立をした。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南山城村みらい応援基金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については保育所の運営や交通推進事業、未給水地における個別浄水器設置における補助等、子育て支援や交通手段の確保、飲み水の安全性の確保等地域の活性化に役立てる予定。また、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庁舎の建て替えのための基金の積み増しに努める。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南山城村庁舎等整備基金：</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庁舎等の整備に要する経費の財源に充てるため。</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ふるさと南山城村応援基金：豊かな自然と魅力ある伝統・文化・歴史を有する南山城村をこよなく愛し、南山城村を応援しようとする人</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の理解と協力のもと、かけがえのないふるさと南山城村での暮らしを守り続けること及びみらいに向けての</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発展を目的とする。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電源立地地域対策交付金基金：地方自治法第</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241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項の規定に基づき設置する。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文化振興基金：本村の文化の振興と発展を図り、円滑かつ効率的な実施運用を図ることを目的とする。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中山間ふるさと・水と土保全基金：中山間地域における土地改良施設の機能を適正に発展させるための集落共同活動の強化に対する支援</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事業を行うため。</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ふるさと納税制度による寄附金の積み立て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増額となった。</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引き続き、南山城村庁舎等整備基金への積み立てを行っていく予定である。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年度に比べ全体的に歳出が増えたことにより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、財政調整基金で歳入歳出の不足を調整したため減</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特に歳出の増としては電算管理事業が前年と比べ</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百万円の増となり、今後もシステムの標準化等の課題があるため電算関連事業については増額となる見通しとなっている。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必要以上の当基金の積み増しをする必要はな</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く</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、当基金の更なる大幅な積み立ては考えていない。</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地方交付税の伸びにより、積み立てることが出来ている。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道路のインフラや施設の老朽化等の改修が引き続き発生するため、今後も必要な起債発行が続くと考えており、暫くは積み増しを考えている。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20863BF-886C-42B9-AD58-1E60C53740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9E1C51C-0EEF-4311-ABA3-E0186A269D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242D022B-A1C6-4DE4-9B70-F98F769807F6}"/>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380A55CD-7E5A-4E02-ABD4-40A0A54EE5C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62DA9935-95CE-48FB-8E8F-4D83B369E94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1AC93D27-33CF-48D1-91A4-EFC5A2ABA904}"/>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15D8CD0F-E5E1-468C-BE3F-D038264D94F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C699483A-7815-45FC-A3C1-A23154545DA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5F1BC544-C549-41FA-BA81-0E81E9676E2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FE8D78BD-2F53-454A-9E6F-4229EC89843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京都府南山城村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2BBF8E3-002B-44FF-8891-C92B5CFB118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F7F985C0-F620-41D3-A808-4FEEAF92F7B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857385F7-DFF6-4645-B256-A9F5116FB7A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077048D5-2236-4CF4-97DF-DBA208EA3C5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86007708-2087-47B1-9495-ECDE3A8EEF0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6AB9F896-071F-4F19-A523-3D4C72424C0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2,447
2,417
64.11
2,799,232
2,751,402
25,718
1,866,828
2,534,496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EFB58D3F-B8DB-4FEA-B67D-D9B15B75FCE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D9F0AD55-67CD-4F3A-99B0-45265D0AE39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58F03FEE-5BEE-42E8-B180-3D2EB7D12DE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D4F5CA5-748F-49DE-AE32-4B1F3D5CE1E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AFBF3E75-6B5F-4AC6-BDDB-24E3993C6AF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446CEB24-0BD7-4FD6-AA87-EEB76980E6F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7DB84629-4866-4943-AC47-754C831B705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EC616A4E-221D-46BF-BEBE-255EFC33EC2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CDF954C6-A042-444B-B935-672222C6309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411F085C-5F34-4A1A-B1E3-BEF96D096A8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0BB8F56D-ACBC-4AC7-8F62-D7FB33B430A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13970DC5-8F9B-4DC5-A0A5-3A9AE88C282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BBABEFCD-9969-4576-83FA-C61C0415560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DF846D36-5CC0-4BD0-A342-0D9015BA2CE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3E621B9F-74CB-4DF2-9192-4BE37ACFEF2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162D2867-993D-4B09-A4D7-6B6E895FF58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494498A8-BED1-49C6-8B41-15496B32115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7BA3CA50-33B2-4D5B-8558-B000F82CFD8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4694117B-3083-471D-9B70-4CE9A009BE9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48B901DF-D2E5-44C3-BDCD-A66636BA66F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E4C389C0-574A-47ED-8761-9108080A0A7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EE48DDF2-8B83-4889-84E2-C2DF20DB82A9}"/>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82121978-A371-482F-9553-1C0A75F8348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B08F9495-9215-4E36-AE2B-54C310CE266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BE3ABD2-7048-4786-BD57-8EC70EFAD2B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BBE4D8D5-745C-439A-8206-EDC10E77D52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68263D3C-AF82-4941-9CEF-1C4A6DB2B76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5BA74A4F-1A5F-4185-918A-CD629E186E9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10F30CCA-5B83-4918-9903-255A8BF469B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0C140707-4B08-42AA-9997-1AE1819323F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2CFFBDBA-A994-4858-A059-41AE9574660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879FA427-CCE4-43E0-9C4C-5942FB8A01F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E988E8C4-7D8B-449F-87A3-88F1D948305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DE4D90C2-0F28-472D-BCDA-A1FF5BD8F40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1B07BCDE-61B0-4703-A558-6815C1FEAAC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当村では、平成</a:t>
          </a:r>
          <a:r>
            <a:rPr kumimoji="1" lang="en-US" altLang="ja-JP" sz="900">
              <a:solidFill>
                <a:schemeClr val="dk1"/>
              </a:solidFill>
              <a:effectLst/>
              <a:latin typeface="+mn-lt"/>
              <a:ea typeface="+mn-ea"/>
              <a:cs typeface="+mn-cs"/>
            </a:rPr>
            <a:t>28</a:t>
          </a:r>
          <a:r>
            <a:rPr kumimoji="1" lang="ja-JP" altLang="ja-JP" sz="900">
              <a:solidFill>
                <a:schemeClr val="dk1"/>
              </a:solidFill>
              <a:effectLst/>
              <a:latin typeface="+mn-lt"/>
              <a:ea typeface="+mn-ea"/>
              <a:cs typeface="+mn-cs"/>
            </a:rPr>
            <a:t>年度に策定した公共施設等総合管理計画において、公共施設等の総合的且つ計画的な管理に関する基本的な方針を定めている。</a:t>
          </a:r>
          <a:endParaRPr lang="ja-JP" altLang="ja-JP" sz="9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lt"/>
              <a:ea typeface="+mn-ea"/>
              <a:cs typeface="+mn-cs"/>
            </a:rPr>
            <a:t>しかしながら、限りある財源等の問題より計画的な改修等が行えていないことや、少子高齢化が進行しているなか、集落が点在しているため、施設の統廃合に容易に取り組めないものの、利用する見込みのない施設については、できる限り早期に取り壊すことも含めて</a:t>
          </a:r>
          <a:r>
            <a:rPr kumimoji="1" lang="ja-JP" altLang="en-US" sz="900">
              <a:solidFill>
                <a:schemeClr val="dk1"/>
              </a:solidFill>
              <a:effectLst/>
              <a:latin typeface="+mn-lt"/>
              <a:ea typeface="+mn-ea"/>
              <a:cs typeface="+mn-cs"/>
            </a:rPr>
            <a:t>の</a:t>
          </a:r>
          <a:r>
            <a:rPr kumimoji="1" lang="ja-JP" altLang="ja-JP" sz="900">
              <a:solidFill>
                <a:schemeClr val="dk1"/>
              </a:solidFill>
              <a:effectLst/>
              <a:latin typeface="+mn-lt"/>
              <a:ea typeface="+mn-ea"/>
              <a:cs typeface="+mn-cs"/>
            </a:rPr>
            <a:t>検討</a:t>
          </a:r>
          <a:r>
            <a:rPr kumimoji="1" lang="ja-JP" altLang="en-US" sz="900">
              <a:solidFill>
                <a:schemeClr val="dk1"/>
              </a:solidFill>
              <a:effectLst/>
              <a:latin typeface="+mn-lt"/>
              <a:ea typeface="+mn-ea"/>
              <a:cs typeface="+mn-cs"/>
            </a:rPr>
            <a:t>や</a:t>
          </a:r>
          <a:r>
            <a:rPr kumimoji="1" lang="ja-JP" altLang="ja-JP" sz="900">
              <a:solidFill>
                <a:schemeClr val="dk1"/>
              </a:solidFill>
              <a:effectLst/>
              <a:latin typeface="+mn-lt"/>
              <a:ea typeface="+mn-ea"/>
              <a:cs typeface="+mn-cs"/>
            </a:rPr>
            <a:t>長寿命化等の対策を取っていく必要がある。</a:t>
          </a:r>
          <a:endParaRPr lang="ja-JP" altLang="ja-JP" sz="9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0EBF80D9-4B24-4827-A950-CFA6A7B46CA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CD4CCA9B-B5CB-42CD-8DCB-8488F9FE127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47890346-BA85-46E1-BAC5-FDBD91572D8A}"/>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a:extLst>
            <a:ext uri="{FF2B5EF4-FFF2-40B4-BE49-F238E27FC236}">
              <a16:creationId xmlns:a16="http://schemas.microsoft.com/office/drawing/2014/main" id="{BAC7ACAD-BE94-4986-8AF5-59D15BB65AA1}"/>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a:extLst>
            <a:ext uri="{FF2B5EF4-FFF2-40B4-BE49-F238E27FC236}">
              <a16:creationId xmlns:a16="http://schemas.microsoft.com/office/drawing/2014/main" id="{8A428CA6-23F1-4B20-8EA4-6FFCDF1FA94A}"/>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a:extLst>
            <a:ext uri="{FF2B5EF4-FFF2-40B4-BE49-F238E27FC236}">
              <a16:creationId xmlns:a16="http://schemas.microsoft.com/office/drawing/2014/main" id="{29613533-7F71-434F-B5B1-5F5918B029B7}"/>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a:extLst>
            <a:ext uri="{FF2B5EF4-FFF2-40B4-BE49-F238E27FC236}">
              <a16:creationId xmlns:a16="http://schemas.microsoft.com/office/drawing/2014/main" id="{ECB04C68-A651-4003-B73C-5064C7E829FA}"/>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a:extLst>
            <a:ext uri="{FF2B5EF4-FFF2-40B4-BE49-F238E27FC236}">
              <a16:creationId xmlns:a16="http://schemas.microsoft.com/office/drawing/2014/main" id="{1536E019-4ED4-420E-8CF0-FDA7C8EEA292}"/>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a:extLst>
            <a:ext uri="{FF2B5EF4-FFF2-40B4-BE49-F238E27FC236}">
              <a16:creationId xmlns:a16="http://schemas.microsoft.com/office/drawing/2014/main" id="{F867D3D0-F16C-4278-B0EE-1E02686E2668}"/>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a:extLst>
            <a:ext uri="{FF2B5EF4-FFF2-40B4-BE49-F238E27FC236}">
              <a16:creationId xmlns:a16="http://schemas.microsoft.com/office/drawing/2014/main" id="{1BF9476F-FFF0-4C9D-86BF-02514EBE2133}"/>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a:extLst>
            <a:ext uri="{FF2B5EF4-FFF2-40B4-BE49-F238E27FC236}">
              <a16:creationId xmlns:a16="http://schemas.microsoft.com/office/drawing/2014/main" id="{5FB8C71D-87D6-4CC4-A4F4-E7841BA18356}"/>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a:extLst>
            <a:ext uri="{FF2B5EF4-FFF2-40B4-BE49-F238E27FC236}">
              <a16:creationId xmlns:a16="http://schemas.microsoft.com/office/drawing/2014/main" id="{A87E8211-B537-4FB9-B3CD-80DA24729111}"/>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a:extLst>
            <a:ext uri="{FF2B5EF4-FFF2-40B4-BE49-F238E27FC236}">
              <a16:creationId xmlns:a16="http://schemas.microsoft.com/office/drawing/2014/main" id="{17DE567D-F8B6-4C3B-9FB0-244F24E4A49B}"/>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a:extLst>
            <a:ext uri="{FF2B5EF4-FFF2-40B4-BE49-F238E27FC236}">
              <a16:creationId xmlns:a16="http://schemas.microsoft.com/office/drawing/2014/main" id="{39E44BF8-595B-4ED8-AAC1-56C7F764A171}"/>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a:extLst>
            <a:ext uri="{FF2B5EF4-FFF2-40B4-BE49-F238E27FC236}">
              <a16:creationId xmlns:a16="http://schemas.microsoft.com/office/drawing/2014/main" id="{0545C92F-5924-46D9-91B1-57E372881C89}"/>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5357EE00-B3E8-4589-942A-793E5E9C473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A80BE551-0C09-4F6E-9A6F-F37CADE0AC3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E3B16AD-D840-4082-95AC-DA98F666D8A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1" name="直線コネクタ 70">
          <a:extLst>
            <a:ext uri="{FF2B5EF4-FFF2-40B4-BE49-F238E27FC236}">
              <a16:creationId xmlns:a16="http://schemas.microsoft.com/office/drawing/2014/main" id="{12642B21-4BAD-4EC4-95DA-59297656B213}"/>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2" name="有形固定資産減価償却率最小値テキスト">
          <a:extLst>
            <a:ext uri="{FF2B5EF4-FFF2-40B4-BE49-F238E27FC236}">
              <a16:creationId xmlns:a16="http://schemas.microsoft.com/office/drawing/2014/main" id="{EEEDF464-BD98-4330-A6E3-31B475FB669A}"/>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3" name="直線コネクタ 72">
          <a:extLst>
            <a:ext uri="{FF2B5EF4-FFF2-40B4-BE49-F238E27FC236}">
              <a16:creationId xmlns:a16="http://schemas.microsoft.com/office/drawing/2014/main" id="{0A823F2B-8952-49E5-978E-7298C4F13D0C}"/>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74" name="有形固定資産減価償却率最大値テキスト">
          <a:extLst>
            <a:ext uri="{FF2B5EF4-FFF2-40B4-BE49-F238E27FC236}">
              <a16:creationId xmlns:a16="http://schemas.microsoft.com/office/drawing/2014/main" id="{0DDDF084-6FEC-4AC9-B291-69463E1C365B}"/>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75" name="直線コネクタ 74">
          <a:extLst>
            <a:ext uri="{FF2B5EF4-FFF2-40B4-BE49-F238E27FC236}">
              <a16:creationId xmlns:a16="http://schemas.microsoft.com/office/drawing/2014/main" id="{FAFF5E6F-A0E6-4940-9D54-97152C201170}"/>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12445</xdr:rowOff>
    </xdr:from>
    <xdr:ext cx="405111" cy="259045"/>
    <xdr:sp macro="" textlink="">
      <xdr:nvSpPr>
        <xdr:cNvPr id="76" name="有形固定資産減価償却率平均値テキスト">
          <a:extLst>
            <a:ext uri="{FF2B5EF4-FFF2-40B4-BE49-F238E27FC236}">
              <a16:creationId xmlns:a16="http://schemas.microsoft.com/office/drawing/2014/main" id="{625C64E4-2F55-4653-96A0-914C62A714C2}"/>
            </a:ext>
          </a:extLst>
        </xdr:cNvPr>
        <xdr:cNvSpPr txBox="1"/>
      </xdr:nvSpPr>
      <xdr:spPr>
        <a:xfrm>
          <a:off x="4813300" y="5756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77" name="フローチャート: 判断 76">
          <a:extLst>
            <a:ext uri="{FF2B5EF4-FFF2-40B4-BE49-F238E27FC236}">
              <a16:creationId xmlns:a16="http://schemas.microsoft.com/office/drawing/2014/main" id="{AED50B56-18E6-4478-868B-635004076353}"/>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78" name="フローチャート: 判断 77">
          <a:extLst>
            <a:ext uri="{FF2B5EF4-FFF2-40B4-BE49-F238E27FC236}">
              <a16:creationId xmlns:a16="http://schemas.microsoft.com/office/drawing/2014/main" id="{D34099DE-A30D-41FD-9F1F-9B8AF971E1C9}"/>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79" name="フローチャート: 判断 78">
          <a:extLst>
            <a:ext uri="{FF2B5EF4-FFF2-40B4-BE49-F238E27FC236}">
              <a16:creationId xmlns:a16="http://schemas.microsoft.com/office/drawing/2014/main" id="{94739B60-CE80-4EC4-BEB9-147689392B03}"/>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114753</xdr:rowOff>
    </xdr:from>
    <xdr:to>
      <xdr:col>11</xdr:col>
      <xdr:colOff>187325</xdr:colOff>
      <xdr:row>30</xdr:row>
      <xdr:rowOff>44903</xdr:rowOff>
    </xdr:to>
    <xdr:sp macro="" textlink="">
      <xdr:nvSpPr>
        <xdr:cNvPr id="80" name="フローチャート: 判断 79">
          <a:extLst>
            <a:ext uri="{FF2B5EF4-FFF2-40B4-BE49-F238E27FC236}">
              <a16:creationId xmlns:a16="http://schemas.microsoft.com/office/drawing/2014/main" id="{5CB78E24-A247-4CF5-9E96-F62D84FBDD6C}"/>
            </a:ext>
          </a:extLst>
        </xdr:cNvPr>
        <xdr:cNvSpPr/>
      </xdr:nvSpPr>
      <xdr:spPr>
        <a:xfrm>
          <a:off x="24765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81" name="フローチャート: 判断 80">
          <a:extLst>
            <a:ext uri="{FF2B5EF4-FFF2-40B4-BE49-F238E27FC236}">
              <a16:creationId xmlns:a16="http://schemas.microsoft.com/office/drawing/2014/main" id="{8DDFDBBD-5184-4D14-B1DD-303C85A00B2A}"/>
            </a:ext>
          </a:extLst>
        </xdr:cNvPr>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BF62B7A0-6CD5-4882-9BB8-17164B31C1A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233C74DD-C756-4746-9F9A-FA8C5FFEF84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8AD206A2-8D42-4864-9123-993F6DEF9FE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228887BC-EF0F-4949-9FDA-A7A44347F3D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E850B15-2C2E-4585-9F00-0075070A37A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163558</xdr:rowOff>
    </xdr:from>
    <xdr:to>
      <xdr:col>23</xdr:col>
      <xdr:colOff>136525</xdr:colOff>
      <xdr:row>32</xdr:row>
      <xdr:rowOff>93708</xdr:rowOff>
    </xdr:to>
    <xdr:sp macro="" textlink="">
      <xdr:nvSpPr>
        <xdr:cNvPr id="87" name="楕円 86">
          <a:extLst>
            <a:ext uri="{FF2B5EF4-FFF2-40B4-BE49-F238E27FC236}">
              <a16:creationId xmlns:a16="http://schemas.microsoft.com/office/drawing/2014/main" id="{9424C9DD-0D9C-4657-8CEE-B600B2E23ADC}"/>
            </a:ext>
          </a:extLst>
        </xdr:cNvPr>
        <xdr:cNvSpPr/>
      </xdr:nvSpPr>
      <xdr:spPr>
        <a:xfrm>
          <a:off x="4711700" y="625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141985</xdr:rowOff>
    </xdr:from>
    <xdr:ext cx="405111" cy="259045"/>
    <xdr:sp macro="" textlink="">
      <xdr:nvSpPr>
        <xdr:cNvPr id="88" name="有形固定資産減価償却率該当値テキスト">
          <a:extLst>
            <a:ext uri="{FF2B5EF4-FFF2-40B4-BE49-F238E27FC236}">
              <a16:creationId xmlns:a16="http://schemas.microsoft.com/office/drawing/2014/main" id="{A02D7751-B234-487D-A5AC-845542C1F107}"/>
            </a:ext>
          </a:extLst>
        </xdr:cNvPr>
        <xdr:cNvSpPr txBox="1"/>
      </xdr:nvSpPr>
      <xdr:spPr>
        <a:xfrm>
          <a:off x="4813300" y="6228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157389</xdr:rowOff>
    </xdr:from>
    <xdr:to>
      <xdr:col>19</xdr:col>
      <xdr:colOff>187325</xdr:colOff>
      <xdr:row>32</xdr:row>
      <xdr:rowOff>87539</xdr:rowOff>
    </xdr:to>
    <xdr:sp macro="" textlink="">
      <xdr:nvSpPr>
        <xdr:cNvPr id="89" name="楕円 88">
          <a:extLst>
            <a:ext uri="{FF2B5EF4-FFF2-40B4-BE49-F238E27FC236}">
              <a16:creationId xmlns:a16="http://schemas.microsoft.com/office/drawing/2014/main" id="{870B9751-0348-4CFB-88FF-06CD92AD7033}"/>
            </a:ext>
          </a:extLst>
        </xdr:cNvPr>
        <xdr:cNvSpPr/>
      </xdr:nvSpPr>
      <xdr:spPr>
        <a:xfrm>
          <a:off x="4000500" y="624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36739</xdr:rowOff>
    </xdr:from>
    <xdr:to>
      <xdr:col>23</xdr:col>
      <xdr:colOff>85725</xdr:colOff>
      <xdr:row>32</xdr:row>
      <xdr:rowOff>42908</xdr:rowOff>
    </xdr:to>
    <xdr:cxnSp macro="">
      <xdr:nvCxnSpPr>
        <xdr:cNvPr id="90" name="直線コネクタ 89">
          <a:extLst>
            <a:ext uri="{FF2B5EF4-FFF2-40B4-BE49-F238E27FC236}">
              <a16:creationId xmlns:a16="http://schemas.microsoft.com/office/drawing/2014/main" id="{4E10D9DC-9CA1-40B8-B6C7-7D645FF6A8B7}"/>
            </a:ext>
          </a:extLst>
        </xdr:cNvPr>
        <xdr:cNvCxnSpPr/>
      </xdr:nvCxnSpPr>
      <xdr:spPr>
        <a:xfrm>
          <a:off x="4051300" y="6294664"/>
          <a:ext cx="7112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114209</xdr:rowOff>
    </xdr:from>
    <xdr:to>
      <xdr:col>15</xdr:col>
      <xdr:colOff>187325</xdr:colOff>
      <xdr:row>32</xdr:row>
      <xdr:rowOff>44359</xdr:rowOff>
    </xdr:to>
    <xdr:sp macro="" textlink="">
      <xdr:nvSpPr>
        <xdr:cNvPr id="91" name="楕円 90">
          <a:extLst>
            <a:ext uri="{FF2B5EF4-FFF2-40B4-BE49-F238E27FC236}">
              <a16:creationId xmlns:a16="http://schemas.microsoft.com/office/drawing/2014/main" id="{6A366C48-7DF2-414F-BDF0-2388E6A2F22D}"/>
            </a:ext>
          </a:extLst>
        </xdr:cNvPr>
        <xdr:cNvSpPr/>
      </xdr:nvSpPr>
      <xdr:spPr>
        <a:xfrm>
          <a:off x="3238500" y="620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165009</xdr:rowOff>
    </xdr:from>
    <xdr:to>
      <xdr:col>19</xdr:col>
      <xdr:colOff>136525</xdr:colOff>
      <xdr:row>32</xdr:row>
      <xdr:rowOff>36739</xdr:rowOff>
    </xdr:to>
    <xdr:cxnSp macro="">
      <xdr:nvCxnSpPr>
        <xdr:cNvPr id="92" name="直線コネクタ 91">
          <a:extLst>
            <a:ext uri="{FF2B5EF4-FFF2-40B4-BE49-F238E27FC236}">
              <a16:creationId xmlns:a16="http://schemas.microsoft.com/office/drawing/2014/main" id="{2D1AE6AA-B03E-49DE-919E-4B1651889E75}"/>
            </a:ext>
          </a:extLst>
        </xdr:cNvPr>
        <xdr:cNvCxnSpPr/>
      </xdr:nvCxnSpPr>
      <xdr:spPr>
        <a:xfrm>
          <a:off x="3289300" y="6251484"/>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86451</xdr:rowOff>
    </xdr:from>
    <xdr:to>
      <xdr:col>11</xdr:col>
      <xdr:colOff>187325</xdr:colOff>
      <xdr:row>32</xdr:row>
      <xdr:rowOff>16601</xdr:rowOff>
    </xdr:to>
    <xdr:sp macro="" textlink="">
      <xdr:nvSpPr>
        <xdr:cNvPr id="93" name="楕円 92">
          <a:extLst>
            <a:ext uri="{FF2B5EF4-FFF2-40B4-BE49-F238E27FC236}">
              <a16:creationId xmlns:a16="http://schemas.microsoft.com/office/drawing/2014/main" id="{AA86485C-CD59-46BC-A086-22FF91BBE9EC}"/>
            </a:ext>
          </a:extLst>
        </xdr:cNvPr>
        <xdr:cNvSpPr/>
      </xdr:nvSpPr>
      <xdr:spPr>
        <a:xfrm>
          <a:off x="2476500" y="617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137251</xdr:rowOff>
    </xdr:from>
    <xdr:to>
      <xdr:col>15</xdr:col>
      <xdr:colOff>136525</xdr:colOff>
      <xdr:row>31</xdr:row>
      <xdr:rowOff>165009</xdr:rowOff>
    </xdr:to>
    <xdr:cxnSp macro="">
      <xdr:nvCxnSpPr>
        <xdr:cNvPr id="94" name="直線コネクタ 93">
          <a:extLst>
            <a:ext uri="{FF2B5EF4-FFF2-40B4-BE49-F238E27FC236}">
              <a16:creationId xmlns:a16="http://schemas.microsoft.com/office/drawing/2014/main" id="{0E9B9D25-28A3-425A-AF6E-9BAB21356355}"/>
            </a:ext>
          </a:extLst>
        </xdr:cNvPr>
        <xdr:cNvCxnSpPr/>
      </xdr:nvCxnSpPr>
      <xdr:spPr>
        <a:xfrm>
          <a:off x="2527300" y="6223726"/>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27849</xdr:rowOff>
    </xdr:from>
    <xdr:to>
      <xdr:col>7</xdr:col>
      <xdr:colOff>187325</xdr:colOff>
      <xdr:row>31</xdr:row>
      <xdr:rowOff>129449</xdr:rowOff>
    </xdr:to>
    <xdr:sp macro="" textlink="">
      <xdr:nvSpPr>
        <xdr:cNvPr id="95" name="楕円 94">
          <a:extLst>
            <a:ext uri="{FF2B5EF4-FFF2-40B4-BE49-F238E27FC236}">
              <a16:creationId xmlns:a16="http://schemas.microsoft.com/office/drawing/2014/main" id="{57FA5A47-CC7A-4A72-BB04-69A86B714075}"/>
            </a:ext>
          </a:extLst>
        </xdr:cNvPr>
        <xdr:cNvSpPr/>
      </xdr:nvSpPr>
      <xdr:spPr>
        <a:xfrm>
          <a:off x="1714500" y="61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78649</xdr:rowOff>
    </xdr:from>
    <xdr:to>
      <xdr:col>11</xdr:col>
      <xdr:colOff>136525</xdr:colOff>
      <xdr:row>31</xdr:row>
      <xdr:rowOff>137251</xdr:rowOff>
    </xdr:to>
    <xdr:cxnSp macro="">
      <xdr:nvCxnSpPr>
        <xdr:cNvPr id="96" name="直線コネクタ 95">
          <a:extLst>
            <a:ext uri="{FF2B5EF4-FFF2-40B4-BE49-F238E27FC236}">
              <a16:creationId xmlns:a16="http://schemas.microsoft.com/office/drawing/2014/main" id="{B56773C6-82C3-42FD-9AB4-EFEF1D00FA44}"/>
            </a:ext>
          </a:extLst>
        </xdr:cNvPr>
        <xdr:cNvCxnSpPr/>
      </xdr:nvCxnSpPr>
      <xdr:spPr>
        <a:xfrm>
          <a:off x="1765300" y="6165124"/>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97" name="n_1aveValue有形固定資産減価償却率">
          <a:extLst>
            <a:ext uri="{FF2B5EF4-FFF2-40B4-BE49-F238E27FC236}">
              <a16:creationId xmlns:a16="http://schemas.microsoft.com/office/drawing/2014/main" id="{2C330638-FE09-4F2C-AC5C-BD1AA07C9E1D}"/>
            </a:ext>
          </a:extLst>
        </xdr:cNvPr>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98" name="n_2aveValue有形固定資産減価償却率">
          <a:extLst>
            <a:ext uri="{FF2B5EF4-FFF2-40B4-BE49-F238E27FC236}">
              <a16:creationId xmlns:a16="http://schemas.microsoft.com/office/drawing/2014/main" id="{BE8B88B3-D07A-4199-8555-6E2A259CE18C}"/>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61430</xdr:rowOff>
    </xdr:from>
    <xdr:ext cx="405111" cy="259045"/>
    <xdr:sp macro="" textlink="">
      <xdr:nvSpPr>
        <xdr:cNvPr id="99" name="n_3aveValue有形固定資産減価償却率">
          <a:extLst>
            <a:ext uri="{FF2B5EF4-FFF2-40B4-BE49-F238E27FC236}">
              <a16:creationId xmlns:a16="http://schemas.microsoft.com/office/drawing/2014/main" id="{7336D624-B7FC-443C-9079-6AB621B5FEB2}"/>
            </a:ext>
          </a:extLst>
        </xdr:cNvPr>
        <xdr:cNvSpPr txBox="1"/>
      </xdr:nvSpPr>
      <xdr:spPr>
        <a:xfrm>
          <a:off x="2324744" y="5633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100" name="n_4aveValue有形固定資産減価償却率">
          <a:extLst>
            <a:ext uri="{FF2B5EF4-FFF2-40B4-BE49-F238E27FC236}">
              <a16:creationId xmlns:a16="http://schemas.microsoft.com/office/drawing/2014/main" id="{7D4B43F4-69BA-448D-9B46-DA82AF94C4FA}"/>
            </a:ext>
          </a:extLst>
        </xdr:cNvPr>
        <xdr:cNvSpPr txBox="1"/>
      </xdr:nvSpPr>
      <xdr:spPr>
        <a:xfrm>
          <a:off x="1562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78666</xdr:rowOff>
    </xdr:from>
    <xdr:ext cx="405111" cy="259045"/>
    <xdr:sp macro="" textlink="">
      <xdr:nvSpPr>
        <xdr:cNvPr id="101" name="n_1mainValue有形固定資産減価償却率">
          <a:extLst>
            <a:ext uri="{FF2B5EF4-FFF2-40B4-BE49-F238E27FC236}">
              <a16:creationId xmlns:a16="http://schemas.microsoft.com/office/drawing/2014/main" id="{2C1EDE80-3686-4DFC-A3B7-02DA67D8EB08}"/>
            </a:ext>
          </a:extLst>
        </xdr:cNvPr>
        <xdr:cNvSpPr txBox="1"/>
      </xdr:nvSpPr>
      <xdr:spPr>
        <a:xfrm>
          <a:off x="3836044" y="633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35486</xdr:rowOff>
    </xdr:from>
    <xdr:ext cx="405111" cy="259045"/>
    <xdr:sp macro="" textlink="">
      <xdr:nvSpPr>
        <xdr:cNvPr id="102" name="n_2mainValue有形固定資産減価償却率">
          <a:extLst>
            <a:ext uri="{FF2B5EF4-FFF2-40B4-BE49-F238E27FC236}">
              <a16:creationId xmlns:a16="http://schemas.microsoft.com/office/drawing/2014/main" id="{F08E1896-6234-470A-A2A4-303047897DF4}"/>
            </a:ext>
          </a:extLst>
        </xdr:cNvPr>
        <xdr:cNvSpPr txBox="1"/>
      </xdr:nvSpPr>
      <xdr:spPr>
        <a:xfrm>
          <a:off x="3086744" y="629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7728</xdr:rowOff>
    </xdr:from>
    <xdr:ext cx="405111" cy="259045"/>
    <xdr:sp macro="" textlink="">
      <xdr:nvSpPr>
        <xdr:cNvPr id="103" name="n_3mainValue有形固定資産減価償却率">
          <a:extLst>
            <a:ext uri="{FF2B5EF4-FFF2-40B4-BE49-F238E27FC236}">
              <a16:creationId xmlns:a16="http://schemas.microsoft.com/office/drawing/2014/main" id="{5F83C61B-3BAB-4F18-B838-2772B963C1E7}"/>
            </a:ext>
          </a:extLst>
        </xdr:cNvPr>
        <xdr:cNvSpPr txBox="1"/>
      </xdr:nvSpPr>
      <xdr:spPr>
        <a:xfrm>
          <a:off x="2324744" y="6265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120576</xdr:rowOff>
    </xdr:from>
    <xdr:ext cx="405111" cy="259045"/>
    <xdr:sp macro="" textlink="">
      <xdr:nvSpPr>
        <xdr:cNvPr id="104" name="n_4mainValue有形固定資産減価償却率">
          <a:extLst>
            <a:ext uri="{FF2B5EF4-FFF2-40B4-BE49-F238E27FC236}">
              <a16:creationId xmlns:a16="http://schemas.microsoft.com/office/drawing/2014/main" id="{F15F4E94-4FA8-42FB-A418-B78E26243F1F}"/>
            </a:ext>
          </a:extLst>
        </xdr:cNvPr>
        <xdr:cNvSpPr txBox="1"/>
      </xdr:nvSpPr>
      <xdr:spPr>
        <a:xfrm>
          <a:off x="1562744" y="620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CE021464-2C15-4DD7-8733-73604DD06D9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D9897C0C-487A-489F-BF8C-E3A86E98BCB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A0B02970-1F94-4B80-B1DA-CD923C059F4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2B8E3064-6383-4419-98C2-20BA956D854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CFDD1305-BD38-4EC2-ADC6-026DAF8C4FD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E982936F-1F42-4EBA-ADBE-4C1091E6D62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39B3F553-9B6E-45BA-A708-A5FA5134FD7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AC4179FD-1898-452A-BA07-A1D71E6B842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C39DA891-CF73-4756-A552-961109DE64C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234A0A6A-AF8F-43B6-8689-43B223E3D99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1593C1AA-D7E3-4360-8809-86289641C56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83F4857E-9B86-4A8D-9B74-BD2BAD0D917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2DBB733A-4068-4858-8E0F-0D58D32C95A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債務償還比率は令和元年度から減少傾向にあり、京都府平均を下回っている状況であるが類似団体の平均を上回っており、既存施設の更新や道路整備等に伴い債務が増え、債務償還比率は高止まりになると見込まれる。　　　　　　　　　　　　　　　</a:t>
          </a:r>
          <a:endParaRPr kumimoji="1"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今後も引き続き経費の節減に努めるとともに、事業の見直しによる起債発行額の減少等により様々な面から数値の逓減に努める。</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FE5339D4-39B0-49DB-B20C-F1ADEBE993B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FDD0D633-E832-4323-BA7C-024FE15D451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8414BB11-3781-43AA-857A-732D9DADFFB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E528105A-B521-44AE-93C8-21424F292C5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45A470F6-E05D-4E9B-B9EC-41E04145D93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DD35EB79-EA85-4093-834C-F8CB273327D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3198B54F-BBA2-4807-9B7C-88FFC819069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02933E98-C726-4C27-B135-2726B710DBF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91580D5A-B633-40AE-94EC-5498F43D26C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2C280727-82B0-4847-B9DB-5D0142FCAD0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4BF3F94F-DE91-471F-9AD5-E9B87DF1E0B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D8116CC3-9FB6-4071-BA79-A8EE2AF7A16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45DBF97C-AAFB-4CDD-8E28-E2767E5EAEBC}"/>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F6AEF6BD-E188-4DBD-B3ED-0527B209304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AD8981E4-BA66-430D-880B-103729CFAD7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3" name="直線コネクタ 132">
          <a:extLst>
            <a:ext uri="{FF2B5EF4-FFF2-40B4-BE49-F238E27FC236}">
              <a16:creationId xmlns:a16="http://schemas.microsoft.com/office/drawing/2014/main" id="{5F961948-3B3A-41B1-AA00-1DCF93877BD2}"/>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34" name="債務償還比率最小値テキスト">
          <a:extLst>
            <a:ext uri="{FF2B5EF4-FFF2-40B4-BE49-F238E27FC236}">
              <a16:creationId xmlns:a16="http://schemas.microsoft.com/office/drawing/2014/main" id="{667FF612-1012-4D57-ADED-FB2B4E23F02D}"/>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35" name="直線コネクタ 134">
          <a:extLst>
            <a:ext uri="{FF2B5EF4-FFF2-40B4-BE49-F238E27FC236}">
              <a16:creationId xmlns:a16="http://schemas.microsoft.com/office/drawing/2014/main" id="{316CD3BB-5ADC-44EB-A491-826458C85036}"/>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4644FCF1-4897-4490-BDFE-4BC0B7D00804}"/>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C9DFDD09-0B49-49D1-BA07-DA1C1FCDFDB3}"/>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892</xdr:rowOff>
    </xdr:from>
    <xdr:ext cx="469744" cy="259045"/>
    <xdr:sp macro="" textlink="">
      <xdr:nvSpPr>
        <xdr:cNvPr id="138" name="債務償還比率平均値テキスト">
          <a:extLst>
            <a:ext uri="{FF2B5EF4-FFF2-40B4-BE49-F238E27FC236}">
              <a16:creationId xmlns:a16="http://schemas.microsoft.com/office/drawing/2014/main" id="{343F9EB4-5432-4D7D-A6EC-94CF8C09649A}"/>
            </a:ext>
          </a:extLst>
        </xdr:cNvPr>
        <xdr:cNvSpPr txBox="1"/>
      </xdr:nvSpPr>
      <xdr:spPr>
        <a:xfrm>
          <a:off x="14846300" y="540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39" name="フローチャート: 判断 138">
          <a:extLst>
            <a:ext uri="{FF2B5EF4-FFF2-40B4-BE49-F238E27FC236}">
              <a16:creationId xmlns:a16="http://schemas.microsoft.com/office/drawing/2014/main" id="{D94A1D1B-BCCD-41FB-B439-9F39FF98401D}"/>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0" name="フローチャート: 判断 139">
          <a:extLst>
            <a:ext uri="{FF2B5EF4-FFF2-40B4-BE49-F238E27FC236}">
              <a16:creationId xmlns:a16="http://schemas.microsoft.com/office/drawing/2014/main" id="{F21043B7-EF04-4D62-96BC-8407F35168AF}"/>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1" name="フローチャート: 判断 140">
          <a:extLst>
            <a:ext uri="{FF2B5EF4-FFF2-40B4-BE49-F238E27FC236}">
              <a16:creationId xmlns:a16="http://schemas.microsoft.com/office/drawing/2014/main" id="{CF41354B-C069-4D70-AF6C-A68080E853B4}"/>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37747</xdr:rowOff>
    </xdr:from>
    <xdr:to>
      <xdr:col>64</xdr:col>
      <xdr:colOff>123825</xdr:colOff>
      <xdr:row>28</xdr:row>
      <xdr:rowOff>139347</xdr:rowOff>
    </xdr:to>
    <xdr:sp macro="" textlink="">
      <xdr:nvSpPr>
        <xdr:cNvPr id="142" name="フローチャート: 判断 141">
          <a:extLst>
            <a:ext uri="{FF2B5EF4-FFF2-40B4-BE49-F238E27FC236}">
              <a16:creationId xmlns:a16="http://schemas.microsoft.com/office/drawing/2014/main" id="{0BA763C0-D66F-477C-B1DA-9B47123F00E6}"/>
            </a:ext>
          </a:extLst>
        </xdr:cNvPr>
        <xdr:cNvSpPr/>
      </xdr:nvSpPr>
      <xdr:spPr>
        <a:xfrm>
          <a:off x="12509500" y="56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44944</xdr:rowOff>
    </xdr:from>
    <xdr:to>
      <xdr:col>60</xdr:col>
      <xdr:colOff>123825</xdr:colOff>
      <xdr:row>28</xdr:row>
      <xdr:rowOff>146544</xdr:rowOff>
    </xdr:to>
    <xdr:sp macro="" textlink="">
      <xdr:nvSpPr>
        <xdr:cNvPr id="143" name="フローチャート: 判断 142">
          <a:extLst>
            <a:ext uri="{FF2B5EF4-FFF2-40B4-BE49-F238E27FC236}">
              <a16:creationId xmlns:a16="http://schemas.microsoft.com/office/drawing/2014/main" id="{CB60F7DE-910C-4634-8741-6F417AE834F0}"/>
            </a:ext>
          </a:extLst>
        </xdr:cNvPr>
        <xdr:cNvSpPr/>
      </xdr:nvSpPr>
      <xdr:spPr>
        <a:xfrm>
          <a:off x="11747500" y="561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20028FC6-BAF5-45F2-BBE5-B35B424B15B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1AED02C5-4DEB-4755-A64E-DF9E0297ACA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AA767074-1B14-4597-8C4F-3BEE1D26897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FC453FB6-5531-46CC-9C50-9CF746303C1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92235647-A967-4150-8E6D-88D05EFA8AA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151455</xdr:rowOff>
    </xdr:from>
    <xdr:to>
      <xdr:col>76</xdr:col>
      <xdr:colOff>73025</xdr:colOff>
      <xdr:row>29</xdr:row>
      <xdr:rowOff>81605</xdr:rowOff>
    </xdr:to>
    <xdr:sp macro="" textlink="">
      <xdr:nvSpPr>
        <xdr:cNvPr id="149" name="楕円 148">
          <a:extLst>
            <a:ext uri="{FF2B5EF4-FFF2-40B4-BE49-F238E27FC236}">
              <a16:creationId xmlns:a16="http://schemas.microsoft.com/office/drawing/2014/main" id="{47DDC24B-3248-4510-828D-74F0481BA045}"/>
            </a:ext>
          </a:extLst>
        </xdr:cNvPr>
        <xdr:cNvSpPr/>
      </xdr:nvSpPr>
      <xdr:spPr>
        <a:xfrm>
          <a:off x="14744700" y="572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129882</xdr:rowOff>
    </xdr:from>
    <xdr:ext cx="469744" cy="259045"/>
    <xdr:sp macro="" textlink="">
      <xdr:nvSpPr>
        <xdr:cNvPr id="150" name="債務償還比率該当値テキスト">
          <a:extLst>
            <a:ext uri="{FF2B5EF4-FFF2-40B4-BE49-F238E27FC236}">
              <a16:creationId xmlns:a16="http://schemas.microsoft.com/office/drawing/2014/main" id="{7BA1853F-7218-40A3-93C2-BCD266AD413B}"/>
            </a:ext>
          </a:extLst>
        </xdr:cNvPr>
        <xdr:cNvSpPr txBox="1"/>
      </xdr:nvSpPr>
      <xdr:spPr>
        <a:xfrm>
          <a:off x="14846300" y="570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35</xdr:rowOff>
    </xdr:from>
    <xdr:to>
      <xdr:col>72</xdr:col>
      <xdr:colOff>123825</xdr:colOff>
      <xdr:row>29</xdr:row>
      <xdr:rowOff>101635</xdr:rowOff>
    </xdr:to>
    <xdr:sp macro="" textlink="">
      <xdr:nvSpPr>
        <xdr:cNvPr id="151" name="楕円 150">
          <a:extLst>
            <a:ext uri="{FF2B5EF4-FFF2-40B4-BE49-F238E27FC236}">
              <a16:creationId xmlns:a16="http://schemas.microsoft.com/office/drawing/2014/main" id="{1EC39A76-CCA4-400E-873B-F8F2E168DEA7}"/>
            </a:ext>
          </a:extLst>
        </xdr:cNvPr>
        <xdr:cNvSpPr/>
      </xdr:nvSpPr>
      <xdr:spPr>
        <a:xfrm>
          <a:off x="14033500" y="574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30805</xdr:rowOff>
    </xdr:from>
    <xdr:to>
      <xdr:col>76</xdr:col>
      <xdr:colOff>22225</xdr:colOff>
      <xdr:row>29</xdr:row>
      <xdr:rowOff>50835</xdr:rowOff>
    </xdr:to>
    <xdr:cxnSp macro="">
      <xdr:nvCxnSpPr>
        <xdr:cNvPr id="152" name="直線コネクタ 151">
          <a:extLst>
            <a:ext uri="{FF2B5EF4-FFF2-40B4-BE49-F238E27FC236}">
              <a16:creationId xmlns:a16="http://schemas.microsoft.com/office/drawing/2014/main" id="{67C0BFF8-A8CA-4203-B834-E93DD6F68CEA}"/>
            </a:ext>
          </a:extLst>
        </xdr:cNvPr>
        <xdr:cNvCxnSpPr/>
      </xdr:nvCxnSpPr>
      <xdr:spPr>
        <a:xfrm flipV="1">
          <a:off x="14084300" y="5774380"/>
          <a:ext cx="711200" cy="2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47053</xdr:rowOff>
    </xdr:from>
    <xdr:to>
      <xdr:col>68</xdr:col>
      <xdr:colOff>123825</xdr:colOff>
      <xdr:row>29</xdr:row>
      <xdr:rowOff>148653</xdr:rowOff>
    </xdr:to>
    <xdr:sp macro="" textlink="">
      <xdr:nvSpPr>
        <xdr:cNvPr id="153" name="楕円 152">
          <a:extLst>
            <a:ext uri="{FF2B5EF4-FFF2-40B4-BE49-F238E27FC236}">
              <a16:creationId xmlns:a16="http://schemas.microsoft.com/office/drawing/2014/main" id="{C101D1B9-F527-4F30-AAC3-0240C5DFA15A}"/>
            </a:ext>
          </a:extLst>
        </xdr:cNvPr>
        <xdr:cNvSpPr/>
      </xdr:nvSpPr>
      <xdr:spPr>
        <a:xfrm>
          <a:off x="13271500" y="579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50835</xdr:rowOff>
    </xdr:from>
    <xdr:to>
      <xdr:col>72</xdr:col>
      <xdr:colOff>73025</xdr:colOff>
      <xdr:row>29</xdr:row>
      <xdr:rowOff>97853</xdr:rowOff>
    </xdr:to>
    <xdr:cxnSp macro="">
      <xdr:nvCxnSpPr>
        <xdr:cNvPr id="154" name="直線コネクタ 153">
          <a:extLst>
            <a:ext uri="{FF2B5EF4-FFF2-40B4-BE49-F238E27FC236}">
              <a16:creationId xmlns:a16="http://schemas.microsoft.com/office/drawing/2014/main" id="{2EB91206-628D-4258-8C52-BBB007B99C1C}"/>
            </a:ext>
          </a:extLst>
        </xdr:cNvPr>
        <xdr:cNvCxnSpPr/>
      </xdr:nvCxnSpPr>
      <xdr:spPr>
        <a:xfrm flipV="1">
          <a:off x="13322300" y="5794410"/>
          <a:ext cx="762000" cy="4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64946</xdr:rowOff>
    </xdr:from>
    <xdr:to>
      <xdr:col>64</xdr:col>
      <xdr:colOff>123825</xdr:colOff>
      <xdr:row>31</xdr:row>
      <xdr:rowOff>166546</xdr:rowOff>
    </xdr:to>
    <xdr:sp macro="" textlink="">
      <xdr:nvSpPr>
        <xdr:cNvPr id="155" name="楕円 154">
          <a:extLst>
            <a:ext uri="{FF2B5EF4-FFF2-40B4-BE49-F238E27FC236}">
              <a16:creationId xmlns:a16="http://schemas.microsoft.com/office/drawing/2014/main" id="{49DD0CD3-1F13-4C9D-9874-4BB8587C3B2B}"/>
            </a:ext>
          </a:extLst>
        </xdr:cNvPr>
        <xdr:cNvSpPr/>
      </xdr:nvSpPr>
      <xdr:spPr>
        <a:xfrm>
          <a:off x="12509500" y="615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97853</xdr:rowOff>
    </xdr:from>
    <xdr:to>
      <xdr:col>68</xdr:col>
      <xdr:colOff>73025</xdr:colOff>
      <xdr:row>31</xdr:row>
      <xdr:rowOff>115746</xdr:rowOff>
    </xdr:to>
    <xdr:cxnSp macro="">
      <xdr:nvCxnSpPr>
        <xdr:cNvPr id="156" name="直線コネクタ 155">
          <a:extLst>
            <a:ext uri="{FF2B5EF4-FFF2-40B4-BE49-F238E27FC236}">
              <a16:creationId xmlns:a16="http://schemas.microsoft.com/office/drawing/2014/main" id="{666E62AD-5BA0-4E38-88FF-DFCB1F3A7932}"/>
            </a:ext>
          </a:extLst>
        </xdr:cNvPr>
        <xdr:cNvCxnSpPr/>
      </xdr:nvCxnSpPr>
      <xdr:spPr>
        <a:xfrm flipV="1">
          <a:off x="12560300" y="5841428"/>
          <a:ext cx="762000" cy="36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44386</xdr:rowOff>
    </xdr:from>
    <xdr:to>
      <xdr:col>60</xdr:col>
      <xdr:colOff>123825</xdr:colOff>
      <xdr:row>32</xdr:row>
      <xdr:rowOff>145986</xdr:rowOff>
    </xdr:to>
    <xdr:sp macro="" textlink="">
      <xdr:nvSpPr>
        <xdr:cNvPr id="157" name="楕円 156">
          <a:extLst>
            <a:ext uri="{FF2B5EF4-FFF2-40B4-BE49-F238E27FC236}">
              <a16:creationId xmlns:a16="http://schemas.microsoft.com/office/drawing/2014/main" id="{6D8FFAAB-E306-48FC-B001-B4C2963147BF}"/>
            </a:ext>
          </a:extLst>
        </xdr:cNvPr>
        <xdr:cNvSpPr/>
      </xdr:nvSpPr>
      <xdr:spPr>
        <a:xfrm>
          <a:off x="11747500" y="63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115746</xdr:rowOff>
    </xdr:from>
    <xdr:to>
      <xdr:col>64</xdr:col>
      <xdr:colOff>73025</xdr:colOff>
      <xdr:row>32</xdr:row>
      <xdr:rowOff>95186</xdr:rowOff>
    </xdr:to>
    <xdr:cxnSp macro="">
      <xdr:nvCxnSpPr>
        <xdr:cNvPr id="158" name="直線コネクタ 157">
          <a:extLst>
            <a:ext uri="{FF2B5EF4-FFF2-40B4-BE49-F238E27FC236}">
              <a16:creationId xmlns:a16="http://schemas.microsoft.com/office/drawing/2014/main" id="{150ED657-D8A8-48A4-AF76-AF3E7368A1CC}"/>
            </a:ext>
          </a:extLst>
        </xdr:cNvPr>
        <xdr:cNvCxnSpPr/>
      </xdr:nvCxnSpPr>
      <xdr:spPr>
        <a:xfrm flipV="1">
          <a:off x="11798300" y="6202221"/>
          <a:ext cx="762000" cy="15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59" name="n_1aveValue債務償還比率">
          <a:extLst>
            <a:ext uri="{FF2B5EF4-FFF2-40B4-BE49-F238E27FC236}">
              <a16:creationId xmlns:a16="http://schemas.microsoft.com/office/drawing/2014/main" id="{48887287-0183-4CB3-AE1E-5A340F6223E3}"/>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60" name="n_2aveValue債務償還比率">
          <a:extLst>
            <a:ext uri="{FF2B5EF4-FFF2-40B4-BE49-F238E27FC236}">
              <a16:creationId xmlns:a16="http://schemas.microsoft.com/office/drawing/2014/main" id="{9CFA8735-25A2-456B-9E7C-99E42633F0F5}"/>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155874</xdr:rowOff>
    </xdr:from>
    <xdr:ext cx="469744" cy="259045"/>
    <xdr:sp macro="" textlink="">
      <xdr:nvSpPr>
        <xdr:cNvPr id="161" name="n_3aveValue債務償還比率">
          <a:extLst>
            <a:ext uri="{FF2B5EF4-FFF2-40B4-BE49-F238E27FC236}">
              <a16:creationId xmlns:a16="http://schemas.microsoft.com/office/drawing/2014/main" id="{2A868899-6B30-4C03-9E0C-354CD34AFF8F}"/>
            </a:ext>
          </a:extLst>
        </xdr:cNvPr>
        <xdr:cNvSpPr txBox="1"/>
      </xdr:nvSpPr>
      <xdr:spPr>
        <a:xfrm>
          <a:off x="12325427" y="538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163071</xdr:rowOff>
    </xdr:from>
    <xdr:ext cx="469744" cy="259045"/>
    <xdr:sp macro="" textlink="">
      <xdr:nvSpPr>
        <xdr:cNvPr id="162" name="n_4aveValue債務償還比率">
          <a:extLst>
            <a:ext uri="{FF2B5EF4-FFF2-40B4-BE49-F238E27FC236}">
              <a16:creationId xmlns:a16="http://schemas.microsoft.com/office/drawing/2014/main" id="{1AFBFA39-A9C9-48DA-AE2B-5DBA85875962}"/>
            </a:ext>
          </a:extLst>
        </xdr:cNvPr>
        <xdr:cNvSpPr txBox="1"/>
      </xdr:nvSpPr>
      <xdr:spPr>
        <a:xfrm>
          <a:off x="11563427" y="539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92762</xdr:rowOff>
    </xdr:from>
    <xdr:ext cx="469744" cy="259045"/>
    <xdr:sp macro="" textlink="">
      <xdr:nvSpPr>
        <xdr:cNvPr id="163" name="n_1mainValue債務償還比率">
          <a:extLst>
            <a:ext uri="{FF2B5EF4-FFF2-40B4-BE49-F238E27FC236}">
              <a16:creationId xmlns:a16="http://schemas.microsoft.com/office/drawing/2014/main" id="{DE0C1900-BF99-488A-9649-562946BFD8EB}"/>
            </a:ext>
          </a:extLst>
        </xdr:cNvPr>
        <xdr:cNvSpPr txBox="1"/>
      </xdr:nvSpPr>
      <xdr:spPr>
        <a:xfrm>
          <a:off x="13836727" y="583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139780</xdr:rowOff>
    </xdr:from>
    <xdr:ext cx="469744" cy="259045"/>
    <xdr:sp macro="" textlink="">
      <xdr:nvSpPr>
        <xdr:cNvPr id="164" name="n_2mainValue債務償還比率">
          <a:extLst>
            <a:ext uri="{FF2B5EF4-FFF2-40B4-BE49-F238E27FC236}">
              <a16:creationId xmlns:a16="http://schemas.microsoft.com/office/drawing/2014/main" id="{27532518-FE24-483C-80D2-066BA79B0978}"/>
            </a:ext>
          </a:extLst>
        </xdr:cNvPr>
        <xdr:cNvSpPr txBox="1"/>
      </xdr:nvSpPr>
      <xdr:spPr>
        <a:xfrm>
          <a:off x="13087427" y="588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157673</xdr:rowOff>
    </xdr:from>
    <xdr:ext cx="469744" cy="259045"/>
    <xdr:sp macro="" textlink="">
      <xdr:nvSpPr>
        <xdr:cNvPr id="165" name="n_3mainValue債務償還比率">
          <a:extLst>
            <a:ext uri="{FF2B5EF4-FFF2-40B4-BE49-F238E27FC236}">
              <a16:creationId xmlns:a16="http://schemas.microsoft.com/office/drawing/2014/main" id="{562672A0-0CF4-4BB0-8ECC-7C7AC5B39B6B}"/>
            </a:ext>
          </a:extLst>
        </xdr:cNvPr>
        <xdr:cNvSpPr txBox="1"/>
      </xdr:nvSpPr>
      <xdr:spPr>
        <a:xfrm>
          <a:off x="12325427" y="6244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137113</xdr:rowOff>
    </xdr:from>
    <xdr:ext cx="469744" cy="259045"/>
    <xdr:sp macro="" textlink="">
      <xdr:nvSpPr>
        <xdr:cNvPr id="166" name="n_4mainValue債務償還比率">
          <a:extLst>
            <a:ext uri="{FF2B5EF4-FFF2-40B4-BE49-F238E27FC236}">
              <a16:creationId xmlns:a16="http://schemas.microsoft.com/office/drawing/2014/main" id="{07AB47A0-6B69-4661-A711-1500A3AF5AF3}"/>
            </a:ext>
          </a:extLst>
        </xdr:cNvPr>
        <xdr:cNvSpPr txBox="1"/>
      </xdr:nvSpPr>
      <xdr:spPr>
        <a:xfrm>
          <a:off x="11563427" y="639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BFD35312-7EA2-48DA-88C6-9854DFEAEED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15EC9029-02EB-448F-A047-FA022973948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35ABC79-FEA2-4E06-9671-B4E36C85E2C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9A1A90DA-6CA0-4F6B-A577-F5D7C3D2112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E9BAB872-59E7-4018-B933-F2F64AF71BF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82A13CB-9327-4E11-9D87-37A5B48F983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7F14E28-E8C3-4DBE-8691-6248A738C8F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EE528B6-8DD8-4D47-ABF3-B9640D15F43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9C0021D-5876-40C4-A22F-54EE7929187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B23DA34-553E-4CDD-9792-0A6D4137C06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京都府南山城村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B53D67A-15C3-46C0-B628-20269BC141B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F830B0A-7267-486B-8929-C8ECA3436A3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87720FC-491F-4286-B505-CC24EED2E29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89A67B2-0353-4F7A-A31E-3FF1850B7A5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7527C09-05F2-4F65-893B-56D54E6CA15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6CDD9C0-36AE-4CBB-8A62-396B63A9CC3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2,447
2,417
64.11
2,799,232
2,751,402
25,718
1,866,828
2,534,496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7C2DAE1-3B47-40DE-83A8-9250B18C53F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6D60EB2-24FA-4408-901C-72ED2A9E4DB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1579223-DF14-4CB5-878F-7957F682F73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7303749-2B62-4DBB-B5C6-6A9D81552B3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F034BBB-3DCB-4AB1-86AE-7FCE627B2A3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5B3E606-C3D6-4E5F-A8CF-2A79BB1E80E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E2777AA-CB84-4D43-870A-C8103BD775E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19B7140-AF5D-412F-AF5D-33DDE6A86E4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61D74DC-BA53-4F97-A7FC-0923646F80A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C0E58B9-0438-4769-B391-04A4B77536D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701F877-B7E5-4768-B537-C7BB6E547A8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6435D2E-2896-4514-AD1C-FF03AA5F9C7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74C8FB4-FD97-4110-B1CF-5C8AD27ACB0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012D443-5700-4689-8ED4-642BAE27049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76AABA3-619B-4C92-8DC4-2C306EC0A24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5679E3C-6763-4DD5-B773-642FC06CD64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10464D4-FE37-4FBF-90C9-D02ECA8F936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436F854-335D-440C-A42D-4A08EA17181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2CD623C-4745-42EC-8302-CDA2999EF21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410431B-F6CA-4957-AE93-532DE256030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23FE970-D956-456D-A72F-BE89EFBAD3C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2FAC7F9-66B4-44BA-A5A4-3DE04EC2B6F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F3EA079-AAE9-489B-B248-8EC77E7266B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00F7381-2892-4B3A-903D-67B20DE89F1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A680504-651C-4061-A922-5C1971A498D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59159DF-4A86-4F9B-B45F-76BE27B8D85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A240B9D-AB7C-4E98-B0BA-E86DD439829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2D540C6-8770-467A-8725-D9835F75395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B5133FF-1B05-4454-B69E-62A8F936BEE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229BD86-985D-4879-A840-BCE51D8B079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C477836-E0AE-447D-BB09-414B54C7F65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BB1EB9B-60C7-4104-8FEE-797D9EB6B2D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B232F0D-B5BD-4089-8AA8-6135673680E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712DBBF-4AB6-4641-86AA-F7EB36F548E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A4027D3-5063-49BC-8DF4-9E687A7DABA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38A0F8A-1C7F-4A2C-9451-41E12D2785C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C5D527D-EFFE-4762-A840-2B567F9AFE1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DD38C72-5184-45CC-AB25-FC67A3ACD91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84B216A-24B7-41E0-9026-37F58011897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C832C1B-D844-4995-8892-92F98BF0985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C8A8B42-D3DA-4D9E-98DE-38162752EB0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6517F49-9064-47AA-9C15-5ACAD7F29F8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560D8F1-6BE3-478C-B9B9-0E00752F416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0412B04-A255-4A9B-B2D8-CBA35EB2510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F7CE08A-6BB2-4EC9-842E-4CEDBFBCF83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DABA2F29-A99D-4484-82F2-711D2B7905AD}"/>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98819657-E9AF-4E46-BB3B-FEA60ADC0617}"/>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9FDFC88E-2514-4CB2-B0A4-0AD52343BEB6}"/>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A9BD0E95-B155-481F-B4C4-6FBE37C2FF1D}"/>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E84B8659-B515-484C-80DE-73340BC2F1E4}"/>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19067</xdr:rowOff>
    </xdr:from>
    <xdr:ext cx="405111" cy="259045"/>
    <xdr:sp macro="" textlink="">
      <xdr:nvSpPr>
        <xdr:cNvPr id="62" name="【道路】&#10;有形固定資産減価償却率平均値テキスト">
          <a:extLst>
            <a:ext uri="{FF2B5EF4-FFF2-40B4-BE49-F238E27FC236}">
              <a16:creationId xmlns:a16="http://schemas.microsoft.com/office/drawing/2014/main" id="{0F988964-65C4-4CE5-903D-701EC942AB35}"/>
            </a:ext>
          </a:extLst>
        </xdr:cNvPr>
        <xdr:cNvSpPr txBox="1"/>
      </xdr:nvSpPr>
      <xdr:spPr>
        <a:xfrm>
          <a:off x="4673600" y="653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1937A607-5058-427D-BA4A-447E44D52617}"/>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5A1B48E3-D6EE-4BC3-B1AB-F43D8A084C5C}"/>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0835C37E-BCCE-49CD-B80F-14BDDE57D72B}"/>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139700</xdr:rowOff>
    </xdr:from>
    <xdr:to>
      <xdr:col>10</xdr:col>
      <xdr:colOff>165100</xdr:colOff>
      <xdr:row>38</xdr:row>
      <xdr:rowOff>69850</xdr:rowOff>
    </xdr:to>
    <xdr:sp macro="" textlink="">
      <xdr:nvSpPr>
        <xdr:cNvPr id="66" name="フローチャート: 判断 65">
          <a:extLst>
            <a:ext uri="{FF2B5EF4-FFF2-40B4-BE49-F238E27FC236}">
              <a16:creationId xmlns:a16="http://schemas.microsoft.com/office/drawing/2014/main" id="{604B9319-E6EF-4B8B-8EE8-5DC24E5D54BD}"/>
            </a:ext>
          </a:extLst>
        </xdr:cNvPr>
        <xdr:cNvSpPr/>
      </xdr:nvSpPr>
      <xdr:spPr>
        <a:xfrm>
          <a:off x="1968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132080</xdr:rowOff>
    </xdr:from>
    <xdr:to>
      <xdr:col>6</xdr:col>
      <xdr:colOff>38100</xdr:colOff>
      <xdr:row>38</xdr:row>
      <xdr:rowOff>62230</xdr:rowOff>
    </xdr:to>
    <xdr:sp macro="" textlink="">
      <xdr:nvSpPr>
        <xdr:cNvPr id="67" name="フローチャート: 判断 66">
          <a:extLst>
            <a:ext uri="{FF2B5EF4-FFF2-40B4-BE49-F238E27FC236}">
              <a16:creationId xmlns:a16="http://schemas.microsoft.com/office/drawing/2014/main" id="{F8D60775-CCCA-4485-9F6D-2329C75EB849}"/>
            </a:ext>
          </a:extLst>
        </xdr:cNvPr>
        <xdr:cNvSpPr/>
      </xdr:nvSpPr>
      <xdr:spPr>
        <a:xfrm>
          <a:off x="1079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6C19B74-E7A2-4297-891E-58A9965DB11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F174E1E-16BF-4131-B66B-76B2DEEC991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42CE8DC-8F24-4453-9CC5-2B6EDEFD294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C25879F-65B3-44EA-9ED0-AD06C85631A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1EC330B-FBC5-4E91-8797-EB01011CB20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73" name="楕円 72">
          <a:extLst>
            <a:ext uri="{FF2B5EF4-FFF2-40B4-BE49-F238E27FC236}">
              <a16:creationId xmlns:a16="http://schemas.microsoft.com/office/drawing/2014/main" id="{1CAAC317-D164-4DA6-868F-12A3E9732B00}"/>
            </a:ext>
          </a:extLst>
        </xdr:cNvPr>
        <xdr:cNvSpPr/>
      </xdr:nvSpPr>
      <xdr:spPr>
        <a:xfrm>
          <a:off x="45847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50182</xdr:rowOff>
    </xdr:from>
    <xdr:ext cx="405111" cy="259045"/>
    <xdr:sp macro="" textlink="">
      <xdr:nvSpPr>
        <xdr:cNvPr id="74" name="【道路】&#10;有形固定資産減価償却率該当値テキスト">
          <a:extLst>
            <a:ext uri="{FF2B5EF4-FFF2-40B4-BE49-F238E27FC236}">
              <a16:creationId xmlns:a16="http://schemas.microsoft.com/office/drawing/2014/main" id="{7415C95D-D12F-4CF0-989D-8108F94E509B}"/>
            </a:ext>
          </a:extLst>
        </xdr:cNvPr>
        <xdr:cNvSpPr txBox="1"/>
      </xdr:nvSpPr>
      <xdr:spPr>
        <a:xfrm>
          <a:off x="4673600" y="639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36830</xdr:rowOff>
    </xdr:from>
    <xdr:to>
      <xdr:col>20</xdr:col>
      <xdr:colOff>38100</xdr:colOff>
      <xdr:row>38</xdr:row>
      <xdr:rowOff>138430</xdr:rowOff>
    </xdr:to>
    <xdr:sp macro="" textlink="">
      <xdr:nvSpPr>
        <xdr:cNvPr id="75" name="楕円 74">
          <a:extLst>
            <a:ext uri="{FF2B5EF4-FFF2-40B4-BE49-F238E27FC236}">
              <a16:creationId xmlns:a16="http://schemas.microsoft.com/office/drawing/2014/main" id="{1790D7ED-0E28-4C84-AA34-39D936A2584A}"/>
            </a:ext>
          </a:extLst>
        </xdr:cNvPr>
        <xdr:cNvSpPr/>
      </xdr:nvSpPr>
      <xdr:spPr>
        <a:xfrm>
          <a:off x="3746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78105</xdr:rowOff>
    </xdr:from>
    <xdr:to>
      <xdr:col>24</xdr:col>
      <xdr:colOff>63500</xdr:colOff>
      <xdr:row>38</xdr:row>
      <xdr:rowOff>87630</xdr:rowOff>
    </xdr:to>
    <xdr:cxnSp macro="">
      <xdr:nvCxnSpPr>
        <xdr:cNvPr id="76" name="直線コネクタ 75">
          <a:extLst>
            <a:ext uri="{FF2B5EF4-FFF2-40B4-BE49-F238E27FC236}">
              <a16:creationId xmlns:a16="http://schemas.microsoft.com/office/drawing/2014/main" id="{362F710C-EB67-48F7-9E3D-C139C4FFC51D}"/>
            </a:ext>
          </a:extLst>
        </xdr:cNvPr>
        <xdr:cNvCxnSpPr/>
      </xdr:nvCxnSpPr>
      <xdr:spPr>
        <a:xfrm flipV="1">
          <a:off x="3797300" y="659320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124460</xdr:rowOff>
    </xdr:from>
    <xdr:to>
      <xdr:col>15</xdr:col>
      <xdr:colOff>101600</xdr:colOff>
      <xdr:row>39</xdr:row>
      <xdr:rowOff>54610</xdr:rowOff>
    </xdr:to>
    <xdr:sp macro="" textlink="">
      <xdr:nvSpPr>
        <xdr:cNvPr id="77" name="楕円 76">
          <a:extLst>
            <a:ext uri="{FF2B5EF4-FFF2-40B4-BE49-F238E27FC236}">
              <a16:creationId xmlns:a16="http://schemas.microsoft.com/office/drawing/2014/main" id="{FFA577B2-EDA8-4E61-B043-350630E4E29F}"/>
            </a:ext>
          </a:extLst>
        </xdr:cNvPr>
        <xdr:cNvSpPr/>
      </xdr:nvSpPr>
      <xdr:spPr>
        <a:xfrm>
          <a:off x="2857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87630</xdr:rowOff>
    </xdr:from>
    <xdr:to>
      <xdr:col>19</xdr:col>
      <xdr:colOff>177800</xdr:colOff>
      <xdr:row>39</xdr:row>
      <xdr:rowOff>3810</xdr:rowOff>
    </xdr:to>
    <xdr:cxnSp macro="">
      <xdr:nvCxnSpPr>
        <xdr:cNvPr id="78" name="直線コネクタ 77">
          <a:extLst>
            <a:ext uri="{FF2B5EF4-FFF2-40B4-BE49-F238E27FC236}">
              <a16:creationId xmlns:a16="http://schemas.microsoft.com/office/drawing/2014/main" id="{339EDE72-3F8A-424B-82E4-E4B95D448E40}"/>
            </a:ext>
          </a:extLst>
        </xdr:cNvPr>
        <xdr:cNvCxnSpPr/>
      </xdr:nvCxnSpPr>
      <xdr:spPr>
        <a:xfrm flipV="1">
          <a:off x="2908300" y="660273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132080</xdr:rowOff>
    </xdr:from>
    <xdr:to>
      <xdr:col>10</xdr:col>
      <xdr:colOff>165100</xdr:colOff>
      <xdr:row>39</xdr:row>
      <xdr:rowOff>62230</xdr:rowOff>
    </xdr:to>
    <xdr:sp macro="" textlink="">
      <xdr:nvSpPr>
        <xdr:cNvPr id="79" name="楕円 78">
          <a:extLst>
            <a:ext uri="{FF2B5EF4-FFF2-40B4-BE49-F238E27FC236}">
              <a16:creationId xmlns:a16="http://schemas.microsoft.com/office/drawing/2014/main" id="{02790BDC-9897-46D6-ABA5-C9573BAA0E1A}"/>
            </a:ext>
          </a:extLst>
        </xdr:cNvPr>
        <xdr:cNvSpPr/>
      </xdr:nvSpPr>
      <xdr:spPr>
        <a:xfrm>
          <a:off x="1968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3810</xdr:rowOff>
    </xdr:from>
    <xdr:to>
      <xdr:col>15</xdr:col>
      <xdr:colOff>50800</xdr:colOff>
      <xdr:row>39</xdr:row>
      <xdr:rowOff>11430</xdr:rowOff>
    </xdr:to>
    <xdr:cxnSp macro="">
      <xdr:nvCxnSpPr>
        <xdr:cNvPr id="80" name="直線コネクタ 79">
          <a:extLst>
            <a:ext uri="{FF2B5EF4-FFF2-40B4-BE49-F238E27FC236}">
              <a16:creationId xmlns:a16="http://schemas.microsoft.com/office/drawing/2014/main" id="{D1655375-EC96-43E3-A1EA-D9A3C9ECE5B4}"/>
            </a:ext>
          </a:extLst>
        </xdr:cNvPr>
        <xdr:cNvCxnSpPr/>
      </xdr:nvCxnSpPr>
      <xdr:spPr>
        <a:xfrm flipV="1">
          <a:off x="2019300" y="6690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133985</xdr:rowOff>
    </xdr:from>
    <xdr:to>
      <xdr:col>6</xdr:col>
      <xdr:colOff>38100</xdr:colOff>
      <xdr:row>39</xdr:row>
      <xdr:rowOff>64135</xdr:rowOff>
    </xdr:to>
    <xdr:sp macro="" textlink="">
      <xdr:nvSpPr>
        <xdr:cNvPr id="81" name="楕円 80">
          <a:extLst>
            <a:ext uri="{FF2B5EF4-FFF2-40B4-BE49-F238E27FC236}">
              <a16:creationId xmlns:a16="http://schemas.microsoft.com/office/drawing/2014/main" id="{3D88BB0F-806D-4FFC-8054-11B93C0C4E17}"/>
            </a:ext>
          </a:extLst>
        </xdr:cNvPr>
        <xdr:cNvSpPr/>
      </xdr:nvSpPr>
      <xdr:spPr>
        <a:xfrm>
          <a:off x="1079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11430</xdr:rowOff>
    </xdr:from>
    <xdr:to>
      <xdr:col>10</xdr:col>
      <xdr:colOff>114300</xdr:colOff>
      <xdr:row>39</xdr:row>
      <xdr:rowOff>13335</xdr:rowOff>
    </xdr:to>
    <xdr:cxnSp macro="">
      <xdr:nvCxnSpPr>
        <xdr:cNvPr id="82" name="直線コネクタ 81">
          <a:extLst>
            <a:ext uri="{FF2B5EF4-FFF2-40B4-BE49-F238E27FC236}">
              <a16:creationId xmlns:a16="http://schemas.microsoft.com/office/drawing/2014/main" id="{6F26398C-7CDA-48CA-A828-0CFD85C24E9C}"/>
            </a:ext>
          </a:extLst>
        </xdr:cNvPr>
        <xdr:cNvCxnSpPr/>
      </xdr:nvCxnSpPr>
      <xdr:spPr>
        <a:xfrm flipV="1">
          <a:off x="1130300" y="66979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DB6C92F3-1391-465B-A8F7-416F9D1E5A78}"/>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a:extLst>
            <a:ext uri="{FF2B5EF4-FFF2-40B4-BE49-F238E27FC236}">
              <a16:creationId xmlns:a16="http://schemas.microsoft.com/office/drawing/2014/main" id="{C5B63975-5EA9-49F9-B55E-FF8A47AD7D93}"/>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86377</xdr:rowOff>
    </xdr:from>
    <xdr:ext cx="405111" cy="259045"/>
    <xdr:sp macro="" textlink="">
      <xdr:nvSpPr>
        <xdr:cNvPr id="85" name="n_3aveValue【道路】&#10;有形固定資産減価償却率">
          <a:extLst>
            <a:ext uri="{FF2B5EF4-FFF2-40B4-BE49-F238E27FC236}">
              <a16:creationId xmlns:a16="http://schemas.microsoft.com/office/drawing/2014/main" id="{E7C87342-D5D7-4C9F-B0C3-D9C1A8255189}"/>
            </a:ext>
          </a:extLst>
        </xdr:cNvPr>
        <xdr:cNvSpPr txBox="1"/>
      </xdr:nvSpPr>
      <xdr:spPr>
        <a:xfrm>
          <a:off x="1816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78757</xdr:rowOff>
    </xdr:from>
    <xdr:ext cx="405111" cy="259045"/>
    <xdr:sp macro="" textlink="">
      <xdr:nvSpPr>
        <xdr:cNvPr id="86" name="n_4aveValue【道路】&#10;有形固定資産減価償却率">
          <a:extLst>
            <a:ext uri="{FF2B5EF4-FFF2-40B4-BE49-F238E27FC236}">
              <a16:creationId xmlns:a16="http://schemas.microsoft.com/office/drawing/2014/main" id="{1E4D5896-E9BE-4580-AED3-E772152D2287}"/>
            </a:ext>
          </a:extLst>
        </xdr:cNvPr>
        <xdr:cNvSpPr txBox="1"/>
      </xdr:nvSpPr>
      <xdr:spPr>
        <a:xfrm>
          <a:off x="927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154957</xdr:rowOff>
    </xdr:from>
    <xdr:ext cx="405111" cy="259045"/>
    <xdr:sp macro="" textlink="">
      <xdr:nvSpPr>
        <xdr:cNvPr id="87" name="n_1mainValue【道路】&#10;有形固定資産減価償却率">
          <a:extLst>
            <a:ext uri="{FF2B5EF4-FFF2-40B4-BE49-F238E27FC236}">
              <a16:creationId xmlns:a16="http://schemas.microsoft.com/office/drawing/2014/main" id="{836F1EA0-5B5C-4DB1-B6E9-B04C26C4DAE6}"/>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45737</xdr:rowOff>
    </xdr:from>
    <xdr:ext cx="405111" cy="259045"/>
    <xdr:sp macro="" textlink="">
      <xdr:nvSpPr>
        <xdr:cNvPr id="88" name="n_2mainValue【道路】&#10;有形固定資産減価償却率">
          <a:extLst>
            <a:ext uri="{FF2B5EF4-FFF2-40B4-BE49-F238E27FC236}">
              <a16:creationId xmlns:a16="http://schemas.microsoft.com/office/drawing/2014/main" id="{D26D5F1A-EBF0-47F4-BF14-F64E06ACA0AA}"/>
            </a:ext>
          </a:extLst>
        </xdr:cNvPr>
        <xdr:cNvSpPr txBox="1"/>
      </xdr:nvSpPr>
      <xdr:spPr>
        <a:xfrm>
          <a:off x="27057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53357</xdr:rowOff>
    </xdr:from>
    <xdr:ext cx="405111" cy="259045"/>
    <xdr:sp macro="" textlink="">
      <xdr:nvSpPr>
        <xdr:cNvPr id="89" name="n_3mainValue【道路】&#10;有形固定資産減価償却率">
          <a:extLst>
            <a:ext uri="{FF2B5EF4-FFF2-40B4-BE49-F238E27FC236}">
              <a16:creationId xmlns:a16="http://schemas.microsoft.com/office/drawing/2014/main" id="{1F6955D7-D62E-4098-8072-179116FEC27A}"/>
            </a:ext>
          </a:extLst>
        </xdr:cNvPr>
        <xdr:cNvSpPr txBox="1"/>
      </xdr:nvSpPr>
      <xdr:spPr>
        <a:xfrm>
          <a:off x="1816744"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55262</xdr:rowOff>
    </xdr:from>
    <xdr:ext cx="405111" cy="259045"/>
    <xdr:sp macro="" textlink="">
      <xdr:nvSpPr>
        <xdr:cNvPr id="90" name="n_4mainValue【道路】&#10;有形固定資産減価償却率">
          <a:extLst>
            <a:ext uri="{FF2B5EF4-FFF2-40B4-BE49-F238E27FC236}">
              <a16:creationId xmlns:a16="http://schemas.microsoft.com/office/drawing/2014/main" id="{E8235F96-0A94-45BE-9593-F8B5BA645A22}"/>
            </a:ext>
          </a:extLst>
        </xdr:cNvPr>
        <xdr:cNvSpPr txBox="1"/>
      </xdr:nvSpPr>
      <xdr:spPr>
        <a:xfrm>
          <a:off x="9277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B4FFECC-E6A6-4FF0-8462-65CCDA86787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381EBEB-C52E-4745-AFB0-D8467DFCAE4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C934586-4C84-4E43-9C03-1CBC1682470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0ABA6B1-B574-4A12-9342-91C4086103B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5B50290-31FA-4539-995B-D3C0633195F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E044A66-B73E-4096-B5C9-F6830E20030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4E33DDF-9D98-41E8-93A6-D0A983BAB1D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9D577FA-6EBF-4A88-B688-3649BA1A26E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718FFA4-B50C-4968-8A86-DD0CDA97D68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486FE5D-1D86-4807-8E87-046B0335A7E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5FD4BF09-2846-4335-A9DA-0009FCA5D9E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FF9EC6A-FFD8-4F0A-8B62-2C14966EF08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9C4C785-78A3-4622-AF7A-A9FFBE62B69F}"/>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738F35BE-83D4-4977-BCEB-3D14FE09C738}"/>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3A0360A-FE1F-48AC-993E-E21B70E6974C}"/>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29DA346F-B0A1-4B0D-B3BF-7A02B887BC92}"/>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BDF232E9-E0F8-4D38-BF6F-7524D22B760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36A62398-F263-46C8-8FF1-CD6EFC46A831}"/>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E55BBD8-D478-4713-82CC-0BC736F37DE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8B5220B5-237E-4758-B0AF-E426B9CC373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53B904B9-D4A9-4173-8908-F86DAF04A59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95CCD6CD-58B2-43AB-8C03-7E630D0DC092}"/>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C1D0F75C-088C-44BF-AC05-D90FC6283697}"/>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F0676312-F021-4D24-B6DE-8E045ECC8DB4}"/>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568D1365-2E47-4120-AE3F-6C5B2BB5BF47}"/>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C7C2B48B-B6D4-471A-9001-A7B09F007F29}"/>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73848</xdr:rowOff>
    </xdr:from>
    <xdr:ext cx="534377" cy="259045"/>
    <xdr:sp macro="" textlink="">
      <xdr:nvSpPr>
        <xdr:cNvPr id="117" name="【道路】&#10;一人当たり延長平均値テキスト">
          <a:extLst>
            <a:ext uri="{FF2B5EF4-FFF2-40B4-BE49-F238E27FC236}">
              <a16:creationId xmlns:a16="http://schemas.microsoft.com/office/drawing/2014/main" id="{92ADB35B-9959-456D-9B5C-11CC24332426}"/>
            </a:ext>
          </a:extLst>
        </xdr:cNvPr>
        <xdr:cNvSpPr txBox="1"/>
      </xdr:nvSpPr>
      <xdr:spPr>
        <a:xfrm>
          <a:off x="10515600" y="693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2FA5889E-FB8D-4CFA-9029-5C98CAD01D8A}"/>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287D2A3E-D046-4712-AE48-0D2529B6B3A3}"/>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C126E356-A5B2-4166-86A2-36B292929321}"/>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53607</xdr:rowOff>
    </xdr:from>
    <xdr:to>
      <xdr:col>41</xdr:col>
      <xdr:colOff>101600</xdr:colOff>
      <xdr:row>40</xdr:row>
      <xdr:rowOff>155207</xdr:rowOff>
    </xdr:to>
    <xdr:sp macro="" textlink="">
      <xdr:nvSpPr>
        <xdr:cNvPr id="121" name="フローチャート: 判断 120">
          <a:extLst>
            <a:ext uri="{FF2B5EF4-FFF2-40B4-BE49-F238E27FC236}">
              <a16:creationId xmlns:a16="http://schemas.microsoft.com/office/drawing/2014/main" id="{50FA5EA0-911B-4D3E-AA25-CA5F909A1BBC}"/>
            </a:ext>
          </a:extLst>
        </xdr:cNvPr>
        <xdr:cNvSpPr/>
      </xdr:nvSpPr>
      <xdr:spPr>
        <a:xfrm>
          <a:off x="7810500" y="6911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60483</xdr:rowOff>
    </xdr:from>
    <xdr:to>
      <xdr:col>36</xdr:col>
      <xdr:colOff>165100</xdr:colOff>
      <xdr:row>40</xdr:row>
      <xdr:rowOff>162083</xdr:rowOff>
    </xdr:to>
    <xdr:sp macro="" textlink="">
      <xdr:nvSpPr>
        <xdr:cNvPr id="122" name="フローチャート: 判断 121">
          <a:extLst>
            <a:ext uri="{FF2B5EF4-FFF2-40B4-BE49-F238E27FC236}">
              <a16:creationId xmlns:a16="http://schemas.microsoft.com/office/drawing/2014/main" id="{375522B5-3997-496B-BBCC-3EAB0F90A821}"/>
            </a:ext>
          </a:extLst>
        </xdr:cNvPr>
        <xdr:cNvSpPr/>
      </xdr:nvSpPr>
      <xdr:spPr>
        <a:xfrm>
          <a:off x="6921500" y="691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51F4981-2329-47A2-8DD3-05B4A9C8EEC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58E8A25-826D-4C2C-8800-71476931FA2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69657FA-98CC-44CA-A565-E6BF982496D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0F4451C-5B39-4A52-A2FC-27F050480F0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78D68D5-B655-46F5-ACD9-DE54C9B6652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74124</xdr:rowOff>
    </xdr:from>
    <xdr:to>
      <xdr:col>55</xdr:col>
      <xdr:colOff>50800</xdr:colOff>
      <xdr:row>41</xdr:row>
      <xdr:rowOff>4274</xdr:rowOff>
    </xdr:to>
    <xdr:sp macro="" textlink="">
      <xdr:nvSpPr>
        <xdr:cNvPr id="128" name="楕円 127">
          <a:extLst>
            <a:ext uri="{FF2B5EF4-FFF2-40B4-BE49-F238E27FC236}">
              <a16:creationId xmlns:a16="http://schemas.microsoft.com/office/drawing/2014/main" id="{F9B46D0F-6AFA-47C0-8A7D-1A327A27AA06}"/>
            </a:ext>
          </a:extLst>
        </xdr:cNvPr>
        <xdr:cNvSpPr/>
      </xdr:nvSpPr>
      <xdr:spPr>
        <a:xfrm>
          <a:off x="10426700" y="693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97001</xdr:rowOff>
    </xdr:from>
    <xdr:ext cx="534377" cy="259045"/>
    <xdr:sp macro="" textlink="">
      <xdr:nvSpPr>
        <xdr:cNvPr id="129" name="【道路】&#10;一人当たり延長該当値テキスト">
          <a:extLst>
            <a:ext uri="{FF2B5EF4-FFF2-40B4-BE49-F238E27FC236}">
              <a16:creationId xmlns:a16="http://schemas.microsoft.com/office/drawing/2014/main" id="{0EA3ECDF-8072-4359-8C9C-BF52330430FD}"/>
            </a:ext>
          </a:extLst>
        </xdr:cNvPr>
        <xdr:cNvSpPr txBox="1"/>
      </xdr:nvSpPr>
      <xdr:spPr>
        <a:xfrm>
          <a:off x="10515600" y="67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78289</xdr:rowOff>
    </xdr:from>
    <xdr:to>
      <xdr:col>50</xdr:col>
      <xdr:colOff>165100</xdr:colOff>
      <xdr:row>41</xdr:row>
      <xdr:rowOff>8439</xdr:rowOff>
    </xdr:to>
    <xdr:sp macro="" textlink="">
      <xdr:nvSpPr>
        <xdr:cNvPr id="130" name="楕円 129">
          <a:extLst>
            <a:ext uri="{FF2B5EF4-FFF2-40B4-BE49-F238E27FC236}">
              <a16:creationId xmlns:a16="http://schemas.microsoft.com/office/drawing/2014/main" id="{A65FEF43-D482-4105-9435-CC3CDE44810B}"/>
            </a:ext>
          </a:extLst>
        </xdr:cNvPr>
        <xdr:cNvSpPr/>
      </xdr:nvSpPr>
      <xdr:spPr>
        <a:xfrm>
          <a:off x="9588500" y="693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124924</xdr:rowOff>
    </xdr:from>
    <xdr:to>
      <xdr:col>55</xdr:col>
      <xdr:colOff>0</xdr:colOff>
      <xdr:row>40</xdr:row>
      <xdr:rowOff>129089</xdr:rowOff>
    </xdr:to>
    <xdr:cxnSp macro="">
      <xdr:nvCxnSpPr>
        <xdr:cNvPr id="131" name="直線コネクタ 130">
          <a:extLst>
            <a:ext uri="{FF2B5EF4-FFF2-40B4-BE49-F238E27FC236}">
              <a16:creationId xmlns:a16="http://schemas.microsoft.com/office/drawing/2014/main" id="{9DADAD71-599B-4150-8C62-7ED76BB7722F}"/>
            </a:ext>
          </a:extLst>
        </xdr:cNvPr>
        <xdr:cNvCxnSpPr/>
      </xdr:nvCxnSpPr>
      <xdr:spPr>
        <a:xfrm flipV="1">
          <a:off x="9639300" y="6982924"/>
          <a:ext cx="838200" cy="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86534</xdr:rowOff>
    </xdr:from>
    <xdr:to>
      <xdr:col>46</xdr:col>
      <xdr:colOff>38100</xdr:colOff>
      <xdr:row>41</xdr:row>
      <xdr:rowOff>16684</xdr:rowOff>
    </xdr:to>
    <xdr:sp macro="" textlink="">
      <xdr:nvSpPr>
        <xdr:cNvPr id="132" name="楕円 131">
          <a:extLst>
            <a:ext uri="{FF2B5EF4-FFF2-40B4-BE49-F238E27FC236}">
              <a16:creationId xmlns:a16="http://schemas.microsoft.com/office/drawing/2014/main" id="{1DF31E3E-5D5C-4FE9-AF53-FE6C95A56940}"/>
            </a:ext>
          </a:extLst>
        </xdr:cNvPr>
        <xdr:cNvSpPr/>
      </xdr:nvSpPr>
      <xdr:spPr>
        <a:xfrm>
          <a:off x="8699500" y="694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129089</xdr:rowOff>
    </xdr:from>
    <xdr:to>
      <xdr:col>50</xdr:col>
      <xdr:colOff>114300</xdr:colOff>
      <xdr:row>40</xdr:row>
      <xdr:rowOff>137334</xdr:rowOff>
    </xdr:to>
    <xdr:cxnSp macro="">
      <xdr:nvCxnSpPr>
        <xdr:cNvPr id="133" name="直線コネクタ 132">
          <a:extLst>
            <a:ext uri="{FF2B5EF4-FFF2-40B4-BE49-F238E27FC236}">
              <a16:creationId xmlns:a16="http://schemas.microsoft.com/office/drawing/2014/main" id="{8A19876A-CCDB-4459-8D2B-711676E7F83C}"/>
            </a:ext>
          </a:extLst>
        </xdr:cNvPr>
        <xdr:cNvCxnSpPr/>
      </xdr:nvCxnSpPr>
      <xdr:spPr>
        <a:xfrm flipV="1">
          <a:off x="8750300" y="6987089"/>
          <a:ext cx="889000" cy="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89236</xdr:rowOff>
    </xdr:from>
    <xdr:to>
      <xdr:col>41</xdr:col>
      <xdr:colOff>101600</xdr:colOff>
      <xdr:row>41</xdr:row>
      <xdr:rowOff>19386</xdr:rowOff>
    </xdr:to>
    <xdr:sp macro="" textlink="">
      <xdr:nvSpPr>
        <xdr:cNvPr id="134" name="楕円 133">
          <a:extLst>
            <a:ext uri="{FF2B5EF4-FFF2-40B4-BE49-F238E27FC236}">
              <a16:creationId xmlns:a16="http://schemas.microsoft.com/office/drawing/2014/main" id="{FE4BE7BD-EC03-46D2-A10F-A6B851B0B927}"/>
            </a:ext>
          </a:extLst>
        </xdr:cNvPr>
        <xdr:cNvSpPr/>
      </xdr:nvSpPr>
      <xdr:spPr>
        <a:xfrm>
          <a:off x="7810500" y="694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137334</xdr:rowOff>
    </xdr:from>
    <xdr:to>
      <xdr:col>45</xdr:col>
      <xdr:colOff>177800</xdr:colOff>
      <xdr:row>40</xdr:row>
      <xdr:rowOff>140036</xdr:rowOff>
    </xdr:to>
    <xdr:cxnSp macro="">
      <xdr:nvCxnSpPr>
        <xdr:cNvPr id="135" name="直線コネクタ 134">
          <a:extLst>
            <a:ext uri="{FF2B5EF4-FFF2-40B4-BE49-F238E27FC236}">
              <a16:creationId xmlns:a16="http://schemas.microsoft.com/office/drawing/2014/main" id="{49EDB97F-3B62-453A-9FA9-C6BAADCF73A9}"/>
            </a:ext>
          </a:extLst>
        </xdr:cNvPr>
        <xdr:cNvCxnSpPr/>
      </xdr:nvCxnSpPr>
      <xdr:spPr>
        <a:xfrm flipV="1">
          <a:off x="7861300" y="6995334"/>
          <a:ext cx="889000" cy="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93180</xdr:rowOff>
    </xdr:from>
    <xdr:to>
      <xdr:col>36</xdr:col>
      <xdr:colOff>165100</xdr:colOff>
      <xdr:row>41</xdr:row>
      <xdr:rowOff>23330</xdr:rowOff>
    </xdr:to>
    <xdr:sp macro="" textlink="">
      <xdr:nvSpPr>
        <xdr:cNvPr id="136" name="楕円 135">
          <a:extLst>
            <a:ext uri="{FF2B5EF4-FFF2-40B4-BE49-F238E27FC236}">
              <a16:creationId xmlns:a16="http://schemas.microsoft.com/office/drawing/2014/main" id="{DD086A19-8310-425C-8DD8-91794E7917EA}"/>
            </a:ext>
          </a:extLst>
        </xdr:cNvPr>
        <xdr:cNvSpPr/>
      </xdr:nvSpPr>
      <xdr:spPr>
        <a:xfrm>
          <a:off x="6921500" y="69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140036</xdr:rowOff>
    </xdr:from>
    <xdr:to>
      <xdr:col>41</xdr:col>
      <xdr:colOff>50800</xdr:colOff>
      <xdr:row>40</xdr:row>
      <xdr:rowOff>143980</xdr:rowOff>
    </xdr:to>
    <xdr:cxnSp macro="">
      <xdr:nvCxnSpPr>
        <xdr:cNvPr id="137" name="直線コネクタ 136">
          <a:extLst>
            <a:ext uri="{FF2B5EF4-FFF2-40B4-BE49-F238E27FC236}">
              <a16:creationId xmlns:a16="http://schemas.microsoft.com/office/drawing/2014/main" id="{8E92741E-F4B3-48D8-B511-AB1E03DB0241}"/>
            </a:ext>
          </a:extLst>
        </xdr:cNvPr>
        <xdr:cNvCxnSpPr/>
      </xdr:nvCxnSpPr>
      <xdr:spPr>
        <a:xfrm flipV="1">
          <a:off x="6972300" y="6998036"/>
          <a:ext cx="889000" cy="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29753</xdr:rowOff>
    </xdr:from>
    <xdr:ext cx="534377" cy="259045"/>
    <xdr:sp macro="" textlink="">
      <xdr:nvSpPr>
        <xdr:cNvPr id="138" name="n_1aveValue【道路】&#10;一人当たり延長">
          <a:extLst>
            <a:ext uri="{FF2B5EF4-FFF2-40B4-BE49-F238E27FC236}">
              <a16:creationId xmlns:a16="http://schemas.microsoft.com/office/drawing/2014/main" id="{00E26DFF-00C5-484A-AC01-EDBCBC851F22}"/>
            </a:ext>
          </a:extLst>
        </xdr:cNvPr>
        <xdr:cNvSpPr txBox="1"/>
      </xdr:nvSpPr>
      <xdr:spPr>
        <a:xfrm>
          <a:off x="9359411" y="705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35102</xdr:rowOff>
    </xdr:from>
    <xdr:ext cx="534377" cy="259045"/>
    <xdr:sp macro="" textlink="">
      <xdr:nvSpPr>
        <xdr:cNvPr id="139" name="n_2aveValue【道路】&#10;一人当たり延長">
          <a:extLst>
            <a:ext uri="{FF2B5EF4-FFF2-40B4-BE49-F238E27FC236}">
              <a16:creationId xmlns:a16="http://schemas.microsoft.com/office/drawing/2014/main" id="{17B97779-C72E-4DFF-A31D-1F498033A9A4}"/>
            </a:ext>
          </a:extLst>
        </xdr:cNvPr>
        <xdr:cNvSpPr txBox="1"/>
      </xdr:nvSpPr>
      <xdr:spPr>
        <a:xfrm>
          <a:off x="8483111" y="7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284</xdr:rowOff>
    </xdr:from>
    <xdr:ext cx="534377" cy="259045"/>
    <xdr:sp macro="" textlink="">
      <xdr:nvSpPr>
        <xdr:cNvPr id="140" name="n_3aveValue【道路】&#10;一人当たり延長">
          <a:extLst>
            <a:ext uri="{FF2B5EF4-FFF2-40B4-BE49-F238E27FC236}">
              <a16:creationId xmlns:a16="http://schemas.microsoft.com/office/drawing/2014/main" id="{6175BB73-1331-4095-BDB5-2A751759F702}"/>
            </a:ext>
          </a:extLst>
        </xdr:cNvPr>
        <xdr:cNvSpPr txBox="1"/>
      </xdr:nvSpPr>
      <xdr:spPr>
        <a:xfrm>
          <a:off x="7594111" y="668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7160</xdr:rowOff>
    </xdr:from>
    <xdr:ext cx="534377" cy="259045"/>
    <xdr:sp macro="" textlink="">
      <xdr:nvSpPr>
        <xdr:cNvPr id="141" name="n_4aveValue【道路】&#10;一人当たり延長">
          <a:extLst>
            <a:ext uri="{FF2B5EF4-FFF2-40B4-BE49-F238E27FC236}">
              <a16:creationId xmlns:a16="http://schemas.microsoft.com/office/drawing/2014/main" id="{892C4EB3-0BF1-461D-B285-7220746AECAB}"/>
            </a:ext>
          </a:extLst>
        </xdr:cNvPr>
        <xdr:cNvSpPr txBox="1"/>
      </xdr:nvSpPr>
      <xdr:spPr>
        <a:xfrm>
          <a:off x="6705111" y="669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24966</xdr:rowOff>
    </xdr:from>
    <xdr:ext cx="534377" cy="259045"/>
    <xdr:sp macro="" textlink="">
      <xdr:nvSpPr>
        <xdr:cNvPr id="142" name="n_1mainValue【道路】&#10;一人当たり延長">
          <a:extLst>
            <a:ext uri="{FF2B5EF4-FFF2-40B4-BE49-F238E27FC236}">
              <a16:creationId xmlns:a16="http://schemas.microsoft.com/office/drawing/2014/main" id="{C9FCB230-1A71-4AA4-AB60-2FA1AA1C28C6}"/>
            </a:ext>
          </a:extLst>
        </xdr:cNvPr>
        <xdr:cNvSpPr txBox="1"/>
      </xdr:nvSpPr>
      <xdr:spPr>
        <a:xfrm>
          <a:off x="9359411" y="671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33211</xdr:rowOff>
    </xdr:from>
    <xdr:ext cx="534377" cy="259045"/>
    <xdr:sp macro="" textlink="">
      <xdr:nvSpPr>
        <xdr:cNvPr id="143" name="n_2mainValue【道路】&#10;一人当たり延長">
          <a:extLst>
            <a:ext uri="{FF2B5EF4-FFF2-40B4-BE49-F238E27FC236}">
              <a16:creationId xmlns:a16="http://schemas.microsoft.com/office/drawing/2014/main" id="{BF10BEF6-608A-4380-AE39-31C43D4BE464}"/>
            </a:ext>
          </a:extLst>
        </xdr:cNvPr>
        <xdr:cNvSpPr txBox="1"/>
      </xdr:nvSpPr>
      <xdr:spPr>
        <a:xfrm>
          <a:off x="8483111" y="671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10513</xdr:rowOff>
    </xdr:from>
    <xdr:ext cx="534377" cy="259045"/>
    <xdr:sp macro="" textlink="">
      <xdr:nvSpPr>
        <xdr:cNvPr id="144" name="n_3mainValue【道路】&#10;一人当たり延長">
          <a:extLst>
            <a:ext uri="{FF2B5EF4-FFF2-40B4-BE49-F238E27FC236}">
              <a16:creationId xmlns:a16="http://schemas.microsoft.com/office/drawing/2014/main" id="{A1D83EA8-4694-4C43-A23C-ED4A01A6D145}"/>
            </a:ext>
          </a:extLst>
        </xdr:cNvPr>
        <xdr:cNvSpPr txBox="1"/>
      </xdr:nvSpPr>
      <xdr:spPr>
        <a:xfrm>
          <a:off x="7594111" y="703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14457</xdr:rowOff>
    </xdr:from>
    <xdr:ext cx="534377" cy="259045"/>
    <xdr:sp macro="" textlink="">
      <xdr:nvSpPr>
        <xdr:cNvPr id="145" name="n_4mainValue【道路】&#10;一人当たり延長">
          <a:extLst>
            <a:ext uri="{FF2B5EF4-FFF2-40B4-BE49-F238E27FC236}">
              <a16:creationId xmlns:a16="http://schemas.microsoft.com/office/drawing/2014/main" id="{A973321F-293F-460F-A68F-A76597C37DC6}"/>
            </a:ext>
          </a:extLst>
        </xdr:cNvPr>
        <xdr:cNvSpPr txBox="1"/>
      </xdr:nvSpPr>
      <xdr:spPr>
        <a:xfrm>
          <a:off x="6705111" y="704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A4E8406D-164C-42C6-BF36-9A6D4172DE7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27A3866F-2DDB-4A87-8166-3533F62E0E2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4445A965-F3F6-48A7-AF90-14B19F834A7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5DC49E7C-8903-4AF5-B30D-B37E49FE9C8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B3A21F4-3102-48CE-9AF1-9860E970FE4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54D46C4A-49AA-4889-9A47-9EB840FE161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CEB13C4-C460-4895-9D37-33F2099E526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437AB5DC-7722-47C8-A8FE-EF82631C644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7546F8D-3A30-4CF3-969D-7E29E945B39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1D66AA7C-8CF0-4D7B-A00F-0A596BFDD4B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3F417C0-46A3-4300-BDED-2800E1690FC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2FD7A63D-FF67-48C6-9106-846BFB5BD58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7DDBF3E5-01F6-4CCF-B65F-C49F7C5953E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DBB51BEE-5053-4C6B-8657-E6F5AABDF0B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7439CBB3-FB41-4E0B-BC6C-A824427337A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7D93E8F2-97B2-4ECD-BBF6-FA7FDD6210B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951B5DB3-454D-4FC5-88D3-060C9ACA31C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BAC970EA-69D6-4B47-AA6B-F1799235E44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64AB6A0C-4331-46D1-B134-3A3A8F14C64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DB65EEBB-5F92-4F52-9319-BB4A185A471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358465A7-B09C-47E1-A8F2-6D4D86929AD6}"/>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5F7305A4-DEC3-4329-8D0C-1775E188B16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282BA4E4-F5BC-48DB-BBA8-29354F28E9E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45F02A07-4DCD-4D8F-8E15-B83627DAD021}"/>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50C8C4F1-26D0-49FF-82E1-EECC0D19BE81}"/>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E0AB871B-B775-4E00-8584-E8464889D787}"/>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F63004D0-D856-445B-816E-00DD4C1220C8}"/>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BD6FA1C2-9BB6-4D53-B14E-BCB88D2B468D}"/>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48277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C7CD117A-1F22-477E-92D8-7B6B58302A7D}"/>
            </a:ext>
          </a:extLst>
        </xdr:cNvPr>
        <xdr:cNvSpPr txBox="1"/>
      </xdr:nvSpPr>
      <xdr:spPr>
        <a:xfrm>
          <a:off x="4673600" y="1016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F13F8779-4A35-4DC8-9744-C2E8EBE53DA0}"/>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5517C2A1-BCA1-44B8-9899-F83D7D744389}"/>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D753DB0F-492C-4E2A-9BB8-088A02D55BE3}"/>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119380</xdr:rowOff>
    </xdr:from>
    <xdr:to>
      <xdr:col>10</xdr:col>
      <xdr:colOff>165100</xdr:colOff>
      <xdr:row>60</xdr:row>
      <xdr:rowOff>49530</xdr:rowOff>
    </xdr:to>
    <xdr:sp macro="" textlink="">
      <xdr:nvSpPr>
        <xdr:cNvPr id="178" name="フローチャート: 判断 177">
          <a:extLst>
            <a:ext uri="{FF2B5EF4-FFF2-40B4-BE49-F238E27FC236}">
              <a16:creationId xmlns:a16="http://schemas.microsoft.com/office/drawing/2014/main" id="{8F0B2983-E1EF-4E12-BECA-D45682FCB6B1}"/>
            </a:ext>
          </a:extLst>
        </xdr:cNvPr>
        <xdr:cNvSpPr/>
      </xdr:nvSpPr>
      <xdr:spPr>
        <a:xfrm>
          <a:off x="1968500" y="1023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134620</xdr:rowOff>
    </xdr:from>
    <xdr:to>
      <xdr:col>6</xdr:col>
      <xdr:colOff>38100</xdr:colOff>
      <xdr:row>60</xdr:row>
      <xdr:rowOff>64770</xdr:rowOff>
    </xdr:to>
    <xdr:sp macro="" textlink="">
      <xdr:nvSpPr>
        <xdr:cNvPr id="179" name="フローチャート: 判断 178">
          <a:extLst>
            <a:ext uri="{FF2B5EF4-FFF2-40B4-BE49-F238E27FC236}">
              <a16:creationId xmlns:a16="http://schemas.microsoft.com/office/drawing/2014/main" id="{6BEC2EAC-A168-49A1-B2A7-07162E9DB26E}"/>
            </a:ext>
          </a:extLst>
        </xdr:cNvPr>
        <xdr:cNvSpPr/>
      </xdr:nvSpPr>
      <xdr:spPr>
        <a:xfrm>
          <a:off x="1079500" y="1025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54A10488-D90E-48A2-9AFB-090810DA4B9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2C15B15-8D0A-4469-90B9-AEF6381AD0F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92AAC85-B14A-43CF-BF3E-364E97E069A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E684440-6E56-4142-82A4-D24CC24DE84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9F18477-938F-4B43-A376-6412B62EAAC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157480</xdr:rowOff>
    </xdr:from>
    <xdr:to>
      <xdr:col>24</xdr:col>
      <xdr:colOff>114300</xdr:colOff>
      <xdr:row>61</xdr:row>
      <xdr:rowOff>87630</xdr:rowOff>
    </xdr:to>
    <xdr:sp macro="" textlink="">
      <xdr:nvSpPr>
        <xdr:cNvPr id="185" name="楕円 184">
          <a:extLst>
            <a:ext uri="{FF2B5EF4-FFF2-40B4-BE49-F238E27FC236}">
              <a16:creationId xmlns:a16="http://schemas.microsoft.com/office/drawing/2014/main" id="{2E5FA5A4-EEEC-4B91-BDB9-B9609DC695C7}"/>
            </a:ext>
          </a:extLst>
        </xdr:cNvPr>
        <xdr:cNvSpPr/>
      </xdr:nvSpPr>
      <xdr:spPr>
        <a:xfrm>
          <a:off x="4584700" y="1044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135907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5D958178-43A1-4B5F-AAF8-92ECB78BF043}"/>
            </a:ext>
          </a:extLst>
        </xdr:cNvPr>
        <xdr:cNvSpPr txBox="1"/>
      </xdr:nvSpPr>
      <xdr:spPr>
        <a:xfrm>
          <a:off x="4673600" y="1042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146050</xdr:rowOff>
    </xdr:from>
    <xdr:to>
      <xdr:col>20</xdr:col>
      <xdr:colOff>38100</xdr:colOff>
      <xdr:row>61</xdr:row>
      <xdr:rowOff>76200</xdr:rowOff>
    </xdr:to>
    <xdr:sp macro="" textlink="">
      <xdr:nvSpPr>
        <xdr:cNvPr id="187" name="楕円 186">
          <a:extLst>
            <a:ext uri="{FF2B5EF4-FFF2-40B4-BE49-F238E27FC236}">
              <a16:creationId xmlns:a16="http://schemas.microsoft.com/office/drawing/2014/main" id="{DCA049B8-1E72-411B-BB2F-D0090C1CF137}"/>
            </a:ext>
          </a:extLst>
        </xdr:cNvPr>
        <xdr:cNvSpPr/>
      </xdr:nvSpPr>
      <xdr:spPr>
        <a:xfrm>
          <a:off x="3746500" y="1043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25400</xdr:rowOff>
    </xdr:from>
    <xdr:to>
      <xdr:col>24</xdr:col>
      <xdr:colOff>63500</xdr:colOff>
      <xdr:row>61</xdr:row>
      <xdr:rowOff>36830</xdr:rowOff>
    </xdr:to>
    <xdr:cxnSp macro="">
      <xdr:nvCxnSpPr>
        <xdr:cNvPr id="188" name="直線コネクタ 187">
          <a:extLst>
            <a:ext uri="{FF2B5EF4-FFF2-40B4-BE49-F238E27FC236}">
              <a16:creationId xmlns:a16="http://schemas.microsoft.com/office/drawing/2014/main" id="{B8802F98-91CC-4AB7-9F24-9A07E181DDF3}"/>
            </a:ext>
          </a:extLst>
        </xdr:cNvPr>
        <xdr:cNvCxnSpPr/>
      </xdr:nvCxnSpPr>
      <xdr:spPr>
        <a:xfrm>
          <a:off x="3797300" y="104838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153670</xdr:rowOff>
    </xdr:from>
    <xdr:to>
      <xdr:col>15</xdr:col>
      <xdr:colOff>101600</xdr:colOff>
      <xdr:row>61</xdr:row>
      <xdr:rowOff>83820</xdr:rowOff>
    </xdr:to>
    <xdr:sp macro="" textlink="">
      <xdr:nvSpPr>
        <xdr:cNvPr id="189" name="楕円 188">
          <a:extLst>
            <a:ext uri="{FF2B5EF4-FFF2-40B4-BE49-F238E27FC236}">
              <a16:creationId xmlns:a16="http://schemas.microsoft.com/office/drawing/2014/main" id="{DAB7D2C0-4764-4580-B4D6-644DAFE0C5CB}"/>
            </a:ext>
          </a:extLst>
        </xdr:cNvPr>
        <xdr:cNvSpPr/>
      </xdr:nvSpPr>
      <xdr:spPr>
        <a:xfrm>
          <a:off x="2857500" y="1044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25400</xdr:rowOff>
    </xdr:from>
    <xdr:to>
      <xdr:col>19</xdr:col>
      <xdr:colOff>177800</xdr:colOff>
      <xdr:row>61</xdr:row>
      <xdr:rowOff>33020</xdr:rowOff>
    </xdr:to>
    <xdr:cxnSp macro="">
      <xdr:nvCxnSpPr>
        <xdr:cNvPr id="190" name="直線コネクタ 189">
          <a:extLst>
            <a:ext uri="{FF2B5EF4-FFF2-40B4-BE49-F238E27FC236}">
              <a16:creationId xmlns:a16="http://schemas.microsoft.com/office/drawing/2014/main" id="{B90F3D86-669D-44F4-9F13-C858571FB851}"/>
            </a:ext>
          </a:extLst>
        </xdr:cNvPr>
        <xdr:cNvCxnSpPr/>
      </xdr:nvCxnSpPr>
      <xdr:spPr>
        <a:xfrm flipV="1">
          <a:off x="2908300" y="104838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135890</xdr:rowOff>
    </xdr:from>
    <xdr:to>
      <xdr:col>10</xdr:col>
      <xdr:colOff>165100</xdr:colOff>
      <xdr:row>61</xdr:row>
      <xdr:rowOff>66040</xdr:rowOff>
    </xdr:to>
    <xdr:sp macro="" textlink="">
      <xdr:nvSpPr>
        <xdr:cNvPr id="191" name="楕円 190">
          <a:extLst>
            <a:ext uri="{FF2B5EF4-FFF2-40B4-BE49-F238E27FC236}">
              <a16:creationId xmlns:a16="http://schemas.microsoft.com/office/drawing/2014/main" id="{677037C4-DCB3-4113-9156-DFC7B1E5E8A8}"/>
            </a:ext>
          </a:extLst>
        </xdr:cNvPr>
        <xdr:cNvSpPr/>
      </xdr:nvSpPr>
      <xdr:spPr>
        <a:xfrm>
          <a:off x="1968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15240</xdr:rowOff>
    </xdr:from>
    <xdr:to>
      <xdr:col>15</xdr:col>
      <xdr:colOff>50800</xdr:colOff>
      <xdr:row>61</xdr:row>
      <xdr:rowOff>33020</xdr:rowOff>
    </xdr:to>
    <xdr:cxnSp macro="">
      <xdr:nvCxnSpPr>
        <xdr:cNvPr id="192" name="直線コネクタ 191">
          <a:extLst>
            <a:ext uri="{FF2B5EF4-FFF2-40B4-BE49-F238E27FC236}">
              <a16:creationId xmlns:a16="http://schemas.microsoft.com/office/drawing/2014/main" id="{D4C9541D-F59E-4D30-B236-DFC666C8D92F}"/>
            </a:ext>
          </a:extLst>
        </xdr:cNvPr>
        <xdr:cNvCxnSpPr/>
      </xdr:nvCxnSpPr>
      <xdr:spPr>
        <a:xfrm>
          <a:off x="2019300" y="1047369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118110</xdr:rowOff>
    </xdr:from>
    <xdr:to>
      <xdr:col>6</xdr:col>
      <xdr:colOff>38100</xdr:colOff>
      <xdr:row>61</xdr:row>
      <xdr:rowOff>48260</xdr:rowOff>
    </xdr:to>
    <xdr:sp macro="" textlink="">
      <xdr:nvSpPr>
        <xdr:cNvPr id="193" name="楕円 192">
          <a:extLst>
            <a:ext uri="{FF2B5EF4-FFF2-40B4-BE49-F238E27FC236}">
              <a16:creationId xmlns:a16="http://schemas.microsoft.com/office/drawing/2014/main" id="{9916E8D3-630F-402F-A32C-1A99DDE26C27}"/>
            </a:ext>
          </a:extLst>
        </xdr:cNvPr>
        <xdr:cNvSpPr/>
      </xdr:nvSpPr>
      <xdr:spPr>
        <a:xfrm>
          <a:off x="1079500" y="1040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168910</xdr:rowOff>
    </xdr:from>
    <xdr:to>
      <xdr:col>10</xdr:col>
      <xdr:colOff>114300</xdr:colOff>
      <xdr:row>61</xdr:row>
      <xdr:rowOff>15240</xdr:rowOff>
    </xdr:to>
    <xdr:cxnSp macro="">
      <xdr:nvCxnSpPr>
        <xdr:cNvPr id="194" name="直線コネクタ 193">
          <a:extLst>
            <a:ext uri="{FF2B5EF4-FFF2-40B4-BE49-F238E27FC236}">
              <a16:creationId xmlns:a16="http://schemas.microsoft.com/office/drawing/2014/main" id="{49F885A1-3384-49DB-A62D-53C56814C423}"/>
            </a:ext>
          </a:extLst>
        </xdr:cNvPr>
        <xdr:cNvCxnSpPr/>
      </xdr:nvCxnSpPr>
      <xdr:spPr>
        <a:xfrm>
          <a:off x="1130300" y="1045591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130827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CC3CCEF6-CADF-4E43-AB00-438177081C68}"/>
            </a:ext>
          </a:extLst>
        </xdr:cNvPr>
        <xdr:cNvSpPr txBox="1"/>
      </xdr:nvSpPr>
      <xdr:spPr>
        <a:xfrm>
          <a:off x="3582044" y="1007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5FC4007E-1010-4BC3-890B-DC9B0BD05AA5}"/>
            </a:ext>
          </a:extLst>
        </xdr:cNvPr>
        <xdr:cNvSpPr txBox="1"/>
      </xdr:nvSpPr>
      <xdr:spPr>
        <a:xfrm>
          <a:off x="2705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66057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CC28776F-EDBC-4B88-B9EC-B45FEA6C30CB}"/>
            </a:ext>
          </a:extLst>
        </xdr:cNvPr>
        <xdr:cNvSpPr txBox="1"/>
      </xdr:nvSpPr>
      <xdr:spPr>
        <a:xfrm>
          <a:off x="1816744" y="1001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81297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88133BD4-1A1E-4024-BC08-951217A410AD}"/>
            </a:ext>
          </a:extLst>
        </xdr:cNvPr>
        <xdr:cNvSpPr txBox="1"/>
      </xdr:nvSpPr>
      <xdr:spPr>
        <a:xfrm>
          <a:off x="927744" y="1002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67327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40887BFB-F6AF-410E-8B1D-0552DCFEA554}"/>
            </a:ext>
          </a:extLst>
        </xdr:cNvPr>
        <xdr:cNvSpPr txBox="1"/>
      </xdr:nvSpPr>
      <xdr:spPr>
        <a:xfrm>
          <a:off x="3582044" y="1052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74947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24C33B57-EDD1-499B-8242-C434890ED51A}"/>
            </a:ext>
          </a:extLst>
        </xdr:cNvPr>
        <xdr:cNvSpPr txBox="1"/>
      </xdr:nvSpPr>
      <xdr:spPr>
        <a:xfrm>
          <a:off x="2705744" y="10533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57167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518D0CC3-2563-4036-B28A-68676B7C277B}"/>
            </a:ext>
          </a:extLst>
        </xdr:cNvPr>
        <xdr:cNvSpPr txBox="1"/>
      </xdr:nvSpPr>
      <xdr:spPr>
        <a:xfrm>
          <a:off x="1816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39387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9CB494BF-22AD-47EA-B1C5-A3AEE16C2C00}"/>
            </a:ext>
          </a:extLst>
        </xdr:cNvPr>
        <xdr:cNvSpPr txBox="1"/>
      </xdr:nvSpPr>
      <xdr:spPr>
        <a:xfrm>
          <a:off x="927744" y="1049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40219B0F-ABF1-4B1F-B93E-EE3F1F928E8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D9478ECE-88DC-4BF5-86D2-EC9398B9C9D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741A07C8-B7D3-44FE-B901-8AE779A5AA8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D9DF76F6-8B6A-4578-8786-FFA3BA356F7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FA20604B-6549-47E1-B4BE-FCAFC1BC576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5304C53D-4664-442D-BA9E-9ECCDF8EC26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106D9BED-8FEF-439F-887B-98A79F76CB0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A012B827-9319-4C94-B75A-93EAC17C89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1102B7B9-AB5A-41C9-AF60-CCD8F891F68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3C31120B-4438-4D1C-BAAD-F7506454F09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4854A242-3033-4D3F-B1B6-ED1D2AB75F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60C7BE1D-D794-44AE-9D77-F384A4A73FE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766B2B1F-349C-4A89-B3DA-274C3D70286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ECFCAAEF-E336-45B4-BAB1-1AC364DCE0C2}"/>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D902A7AD-716C-4AE8-97CB-908941B0591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FDF0B731-49EC-4074-9A92-9EE2AF8A7C3B}"/>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DAD90398-8389-4B54-9C59-719BB865AEC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B421AECE-6953-4DE9-9C06-5510D8B711B6}"/>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9D290877-5C4B-41B3-BF0D-79A92DC5167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E1E2228C-7242-446B-A964-60DC983464E9}"/>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6A633C44-6BF1-4B92-A36F-2045467E044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962CCF4E-3A8A-451B-B26D-61CC7EC7D969}"/>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80777EE6-18EB-4180-BB80-DC2D063003C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8AB91E2C-3563-4B3F-BAB9-8BDBE4E97663}"/>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3845A3EA-23D6-41B9-AB01-9017130B9251}"/>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6B405A00-3624-423B-88BF-C3FE70D32F5A}"/>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E6731E79-7A8D-4013-B9D1-E7AA90EC8387}"/>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D3EDC7A9-032D-4913-AE6A-1EC86C7F0789}"/>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C7D1A5A7-3106-4813-A24F-E42CF0F26F89}"/>
            </a:ext>
          </a:extLst>
        </xdr:cNvPr>
        <xdr:cNvSpPr txBox="1"/>
      </xdr:nvSpPr>
      <xdr:spPr>
        <a:xfrm>
          <a:off x="10515600" y="10668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A8267511-0518-425B-9E24-70DAC76A6C78}"/>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3E9902E6-C674-411D-B8A9-525914E97339}"/>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AFD7D855-0586-48EA-9B7C-EC10AB52CE57}"/>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55824</xdr:rowOff>
    </xdr:from>
    <xdr:to>
      <xdr:col>41</xdr:col>
      <xdr:colOff>101600</xdr:colOff>
      <xdr:row>63</xdr:row>
      <xdr:rowOff>157424</xdr:rowOff>
    </xdr:to>
    <xdr:sp macro="" textlink="">
      <xdr:nvSpPr>
        <xdr:cNvPr id="235" name="フローチャート: 判断 234">
          <a:extLst>
            <a:ext uri="{FF2B5EF4-FFF2-40B4-BE49-F238E27FC236}">
              <a16:creationId xmlns:a16="http://schemas.microsoft.com/office/drawing/2014/main" id="{23A04540-C1A3-4FDB-A4C5-9D9E93487D57}"/>
            </a:ext>
          </a:extLst>
        </xdr:cNvPr>
        <xdr:cNvSpPr/>
      </xdr:nvSpPr>
      <xdr:spPr>
        <a:xfrm>
          <a:off x="7810500" y="1085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39440</xdr:rowOff>
    </xdr:from>
    <xdr:to>
      <xdr:col>36</xdr:col>
      <xdr:colOff>165100</xdr:colOff>
      <xdr:row>63</xdr:row>
      <xdr:rowOff>141040</xdr:rowOff>
    </xdr:to>
    <xdr:sp macro="" textlink="">
      <xdr:nvSpPr>
        <xdr:cNvPr id="236" name="フローチャート: 判断 235">
          <a:extLst>
            <a:ext uri="{FF2B5EF4-FFF2-40B4-BE49-F238E27FC236}">
              <a16:creationId xmlns:a16="http://schemas.microsoft.com/office/drawing/2014/main" id="{95FEF2B0-30C0-4AD4-A946-653DF42DC370}"/>
            </a:ext>
          </a:extLst>
        </xdr:cNvPr>
        <xdr:cNvSpPr/>
      </xdr:nvSpPr>
      <xdr:spPr>
        <a:xfrm>
          <a:off x="6921500" y="1084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73A969D6-45E6-4EA2-A3E2-92C026C2F20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D25F8A9-BCD2-425F-9DF4-04ED6610086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0299D3A-D4A7-4746-B9BB-C0309AD7398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98401CF-7B2B-4961-A9D7-D631F91FB56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6AD293C-532A-4C1E-BBF9-941FA457341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100874</xdr:rowOff>
    </xdr:from>
    <xdr:to>
      <xdr:col>55</xdr:col>
      <xdr:colOff>50800</xdr:colOff>
      <xdr:row>64</xdr:row>
      <xdr:rowOff>31024</xdr:rowOff>
    </xdr:to>
    <xdr:sp macro="" textlink="">
      <xdr:nvSpPr>
        <xdr:cNvPr id="242" name="楕円 241">
          <a:extLst>
            <a:ext uri="{FF2B5EF4-FFF2-40B4-BE49-F238E27FC236}">
              <a16:creationId xmlns:a16="http://schemas.microsoft.com/office/drawing/2014/main" id="{DB5FCAC4-8647-4036-8A9B-677357C4D1A6}"/>
            </a:ext>
          </a:extLst>
        </xdr:cNvPr>
        <xdr:cNvSpPr/>
      </xdr:nvSpPr>
      <xdr:spPr>
        <a:xfrm>
          <a:off x="10426700" y="109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15801</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610E8D5B-1E57-40A2-9BC7-2EA87827579A}"/>
            </a:ext>
          </a:extLst>
        </xdr:cNvPr>
        <xdr:cNvSpPr txBox="1"/>
      </xdr:nvSpPr>
      <xdr:spPr>
        <a:xfrm>
          <a:off x="10515600" y="10817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103858</xdr:rowOff>
    </xdr:from>
    <xdr:to>
      <xdr:col>50</xdr:col>
      <xdr:colOff>165100</xdr:colOff>
      <xdr:row>64</xdr:row>
      <xdr:rowOff>34008</xdr:rowOff>
    </xdr:to>
    <xdr:sp macro="" textlink="">
      <xdr:nvSpPr>
        <xdr:cNvPr id="244" name="楕円 243">
          <a:extLst>
            <a:ext uri="{FF2B5EF4-FFF2-40B4-BE49-F238E27FC236}">
              <a16:creationId xmlns:a16="http://schemas.microsoft.com/office/drawing/2014/main" id="{79A90D83-B88B-4DF5-8734-F8FD4505AE2A}"/>
            </a:ext>
          </a:extLst>
        </xdr:cNvPr>
        <xdr:cNvSpPr/>
      </xdr:nvSpPr>
      <xdr:spPr>
        <a:xfrm>
          <a:off x="9588500" y="1090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151674</xdr:rowOff>
    </xdr:from>
    <xdr:to>
      <xdr:col>55</xdr:col>
      <xdr:colOff>0</xdr:colOff>
      <xdr:row>63</xdr:row>
      <xdr:rowOff>154658</xdr:rowOff>
    </xdr:to>
    <xdr:cxnSp macro="">
      <xdr:nvCxnSpPr>
        <xdr:cNvPr id="245" name="直線コネクタ 244">
          <a:extLst>
            <a:ext uri="{FF2B5EF4-FFF2-40B4-BE49-F238E27FC236}">
              <a16:creationId xmlns:a16="http://schemas.microsoft.com/office/drawing/2014/main" id="{F851E213-3F00-48BB-A6FD-1A334470F754}"/>
            </a:ext>
          </a:extLst>
        </xdr:cNvPr>
        <xdr:cNvCxnSpPr/>
      </xdr:nvCxnSpPr>
      <xdr:spPr>
        <a:xfrm flipV="1">
          <a:off x="9639300" y="10953024"/>
          <a:ext cx="838200" cy="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108694</xdr:rowOff>
    </xdr:from>
    <xdr:to>
      <xdr:col>46</xdr:col>
      <xdr:colOff>38100</xdr:colOff>
      <xdr:row>64</xdr:row>
      <xdr:rowOff>38844</xdr:rowOff>
    </xdr:to>
    <xdr:sp macro="" textlink="">
      <xdr:nvSpPr>
        <xdr:cNvPr id="246" name="楕円 245">
          <a:extLst>
            <a:ext uri="{FF2B5EF4-FFF2-40B4-BE49-F238E27FC236}">
              <a16:creationId xmlns:a16="http://schemas.microsoft.com/office/drawing/2014/main" id="{D86CD2E1-402B-4D69-918B-5867C7BC7233}"/>
            </a:ext>
          </a:extLst>
        </xdr:cNvPr>
        <xdr:cNvSpPr/>
      </xdr:nvSpPr>
      <xdr:spPr>
        <a:xfrm>
          <a:off x="8699500" y="1091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154658</xdr:rowOff>
    </xdr:from>
    <xdr:to>
      <xdr:col>50</xdr:col>
      <xdr:colOff>114300</xdr:colOff>
      <xdr:row>63</xdr:row>
      <xdr:rowOff>159494</xdr:rowOff>
    </xdr:to>
    <xdr:cxnSp macro="">
      <xdr:nvCxnSpPr>
        <xdr:cNvPr id="247" name="直線コネクタ 246">
          <a:extLst>
            <a:ext uri="{FF2B5EF4-FFF2-40B4-BE49-F238E27FC236}">
              <a16:creationId xmlns:a16="http://schemas.microsoft.com/office/drawing/2014/main" id="{18F8F7AB-FEE7-47C7-8528-A0CC3886EF3E}"/>
            </a:ext>
          </a:extLst>
        </xdr:cNvPr>
        <xdr:cNvCxnSpPr/>
      </xdr:nvCxnSpPr>
      <xdr:spPr>
        <a:xfrm flipV="1">
          <a:off x="8750300" y="10956008"/>
          <a:ext cx="889000" cy="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110116</xdr:rowOff>
    </xdr:from>
    <xdr:to>
      <xdr:col>41</xdr:col>
      <xdr:colOff>101600</xdr:colOff>
      <xdr:row>64</xdr:row>
      <xdr:rowOff>40266</xdr:rowOff>
    </xdr:to>
    <xdr:sp macro="" textlink="">
      <xdr:nvSpPr>
        <xdr:cNvPr id="248" name="楕円 247">
          <a:extLst>
            <a:ext uri="{FF2B5EF4-FFF2-40B4-BE49-F238E27FC236}">
              <a16:creationId xmlns:a16="http://schemas.microsoft.com/office/drawing/2014/main" id="{7A4F1BE0-2B46-4BD3-B4BB-08C944C3D60A}"/>
            </a:ext>
          </a:extLst>
        </xdr:cNvPr>
        <xdr:cNvSpPr/>
      </xdr:nvSpPr>
      <xdr:spPr>
        <a:xfrm>
          <a:off x="7810500" y="1091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159494</xdr:rowOff>
    </xdr:from>
    <xdr:to>
      <xdr:col>45</xdr:col>
      <xdr:colOff>177800</xdr:colOff>
      <xdr:row>63</xdr:row>
      <xdr:rowOff>160916</xdr:rowOff>
    </xdr:to>
    <xdr:cxnSp macro="">
      <xdr:nvCxnSpPr>
        <xdr:cNvPr id="249" name="直線コネクタ 248">
          <a:extLst>
            <a:ext uri="{FF2B5EF4-FFF2-40B4-BE49-F238E27FC236}">
              <a16:creationId xmlns:a16="http://schemas.microsoft.com/office/drawing/2014/main" id="{05F8894E-9936-4E5D-B05B-B76FA492CFC8}"/>
            </a:ext>
          </a:extLst>
        </xdr:cNvPr>
        <xdr:cNvCxnSpPr/>
      </xdr:nvCxnSpPr>
      <xdr:spPr>
        <a:xfrm flipV="1">
          <a:off x="7861300" y="10960844"/>
          <a:ext cx="889000" cy="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112385</xdr:rowOff>
    </xdr:from>
    <xdr:to>
      <xdr:col>36</xdr:col>
      <xdr:colOff>165100</xdr:colOff>
      <xdr:row>64</xdr:row>
      <xdr:rowOff>42535</xdr:rowOff>
    </xdr:to>
    <xdr:sp macro="" textlink="">
      <xdr:nvSpPr>
        <xdr:cNvPr id="250" name="楕円 249">
          <a:extLst>
            <a:ext uri="{FF2B5EF4-FFF2-40B4-BE49-F238E27FC236}">
              <a16:creationId xmlns:a16="http://schemas.microsoft.com/office/drawing/2014/main" id="{5D082391-27EF-4060-B03B-122A80F5E982}"/>
            </a:ext>
          </a:extLst>
        </xdr:cNvPr>
        <xdr:cNvSpPr/>
      </xdr:nvSpPr>
      <xdr:spPr>
        <a:xfrm>
          <a:off x="6921500" y="109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160916</xdr:rowOff>
    </xdr:from>
    <xdr:to>
      <xdr:col>41</xdr:col>
      <xdr:colOff>50800</xdr:colOff>
      <xdr:row>63</xdr:row>
      <xdr:rowOff>163185</xdr:rowOff>
    </xdr:to>
    <xdr:cxnSp macro="">
      <xdr:nvCxnSpPr>
        <xdr:cNvPr id="251" name="直線コネクタ 250">
          <a:extLst>
            <a:ext uri="{FF2B5EF4-FFF2-40B4-BE49-F238E27FC236}">
              <a16:creationId xmlns:a16="http://schemas.microsoft.com/office/drawing/2014/main" id="{04305B5C-CA94-4F72-B432-7F73034B6EB1}"/>
            </a:ext>
          </a:extLst>
        </xdr:cNvPr>
        <xdr:cNvCxnSpPr/>
      </xdr:nvCxnSpPr>
      <xdr:spPr>
        <a:xfrm flipV="1">
          <a:off x="6972300" y="10962266"/>
          <a:ext cx="889000" cy="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DA3A70C6-3508-4EEB-922C-70A7AA092837}"/>
            </a:ext>
          </a:extLst>
        </xdr:cNvPr>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E04D1588-E8D7-4BB8-8127-AC2F8C927BEC}"/>
            </a:ext>
          </a:extLst>
        </xdr:cNvPr>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2501</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69307128-5020-4048-AE5B-5C94377463C6}"/>
            </a:ext>
          </a:extLst>
        </xdr:cNvPr>
        <xdr:cNvSpPr txBox="1"/>
      </xdr:nvSpPr>
      <xdr:spPr>
        <a:xfrm>
          <a:off x="7516205" y="10632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157567</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E2496D87-F614-4E68-901E-80763A513283}"/>
            </a:ext>
          </a:extLst>
        </xdr:cNvPr>
        <xdr:cNvSpPr txBox="1"/>
      </xdr:nvSpPr>
      <xdr:spPr>
        <a:xfrm>
          <a:off x="6627205" y="106160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25135</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D2BECC1D-F07E-4722-921F-AE2562314932}"/>
            </a:ext>
          </a:extLst>
        </xdr:cNvPr>
        <xdr:cNvSpPr txBox="1"/>
      </xdr:nvSpPr>
      <xdr:spPr>
        <a:xfrm>
          <a:off x="9327095" y="1099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29971</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8C1223DF-1B25-4E23-B3B1-313C81A71520}"/>
            </a:ext>
          </a:extLst>
        </xdr:cNvPr>
        <xdr:cNvSpPr txBox="1"/>
      </xdr:nvSpPr>
      <xdr:spPr>
        <a:xfrm>
          <a:off x="8450795" y="1100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31393</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76E29A14-D312-4B5A-B979-F06472497D11}"/>
            </a:ext>
          </a:extLst>
        </xdr:cNvPr>
        <xdr:cNvSpPr txBox="1"/>
      </xdr:nvSpPr>
      <xdr:spPr>
        <a:xfrm>
          <a:off x="7561795" y="1100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33662</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59CC9D71-DD9F-4C69-9948-55AD5479A2CD}"/>
            </a:ext>
          </a:extLst>
        </xdr:cNvPr>
        <xdr:cNvSpPr txBox="1"/>
      </xdr:nvSpPr>
      <xdr:spPr>
        <a:xfrm>
          <a:off x="6672795" y="11006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3557BD0D-29C5-4B13-91F1-61FA74A2547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52100667-E6CD-4C03-BD26-F16B8B2BFB7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458BE448-C984-4FB0-8C2A-B64E1F059C4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BAF1BC55-8BD6-46B3-8DAD-4B0E079F8B0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896DAAFF-C39F-46E6-BFD8-683D76983D8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9F900BDE-81BC-4849-8019-FF5ED896812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2126C570-779F-4535-BAA6-EC84BBD786C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AE7AD12-F9A3-4B5D-A6B7-2E8DD05DD009}"/>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a:extLst>
            <a:ext uri="{FF2B5EF4-FFF2-40B4-BE49-F238E27FC236}">
              <a16:creationId xmlns:a16="http://schemas.microsoft.com/office/drawing/2014/main" id="{980207EE-F344-435F-B63C-340C849E831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a:extLst>
            <a:ext uri="{FF2B5EF4-FFF2-40B4-BE49-F238E27FC236}">
              <a16:creationId xmlns:a16="http://schemas.microsoft.com/office/drawing/2014/main" id="{1050543B-4808-44E6-A222-DF1B2C67F0B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a:extLst>
            <a:ext uri="{FF2B5EF4-FFF2-40B4-BE49-F238E27FC236}">
              <a16:creationId xmlns:a16="http://schemas.microsoft.com/office/drawing/2014/main" id="{BD7B102B-3143-4582-8266-86F1FF21454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a:extLst>
            <a:ext uri="{FF2B5EF4-FFF2-40B4-BE49-F238E27FC236}">
              <a16:creationId xmlns:a16="http://schemas.microsoft.com/office/drawing/2014/main" id="{6623EC97-4400-41C5-A57F-18209E6C1A4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a:extLst>
            <a:ext uri="{FF2B5EF4-FFF2-40B4-BE49-F238E27FC236}">
              <a16:creationId xmlns:a16="http://schemas.microsoft.com/office/drawing/2014/main" id="{540C07A8-1BCC-4FD4-9378-2F9F12907D4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a:extLst>
            <a:ext uri="{FF2B5EF4-FFF2-40B4-BE49-F238E27FC236}">
              <a16:creationId xmlns:a16="http://schemas.microsoft.com/office/drawing/2014/main" id="{326DA027-8F65-46B1-BCC0-258726EB766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a:extLst>
            <a:ext uri="{FF2B5EF4-FFF2-40B4-BE49-F238E27FC236}">
              <a16:creationId xmlns:a16="http://schemas.microsoft.com/office/drawing/2014/main" id="{5F814B91-37F1-408B-B7E0-AC8D59484A0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a:extLst>
            <a:ext uri="{FF2B5EF4-FFF2-40B4-BE49-F238E27FC236}">
              <a16:creationId xmlns:a16="http://schemas.microsoft.com/office/drawing/2014/main" id="{E71DCA24-8845-4F8B-9C9C-579BBE6B8273}"/>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2F553686-9BD0-491A-BD01-E530DBF9709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24F59A53-6608-469E-9784-E629C093D44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D4B6FE89-4044-4491-8A16-752DB4B323D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68734BB7-93DB-4BA0-B906-1AA05DDBC8B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0A16909C-C9AB-43AE-AF0D-E0A5478FAD6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813D5C4B-EEF5-4779-B0B6-D3A2BD4D436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97B85C2D-9289-449D-ABA3-E407E5628B6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D549B636-F8B1-4FF6-B747-4D299B636AB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A8439A79-36C5-4A3A-84C2-B3F958879D3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E07C3313-724C-4693-85E6-43E47416DFB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2B7E26B4-1CE9-409D-8C20-68E748E826F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9524E1A3-0831-45F4-A2EF-0D2DB90BBD7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E05161BC-10C9-4BA9-8C8D-ECC056F3327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AD586E7F-E8D6-40F3-99F1-DB53C2C038D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76A94DBC-828A-4BFF-9785-666534697A2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44999DDC-40A9-4E6D-9317-D1AD8809CC6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E45E0311-29F2-47D6-B98E-7A35ACCCB29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320E3EA1-5CF7-4194-A969-514BD57565D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993EDE86-FD53-4AC7-A0C7-63E67A77412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ABCFD960-95FD-45B3-B9B3-9C12E0ABBC9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9A11B095-1D78-40F6-9C5C-5561262FCD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ACAF5C66-2A81-43F6-8A0C-9D92BBB48A8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FBCBD15C-9685-49E6-B5DB-6AA14CE6F4C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D430399D-DA88-4FBB-813A-8A72CE9B354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97FF4D5A-1331-4D03-B295-0D1F8E34102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030DFA4E-8FDE-4AD0-A254-20F69FE2B4A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6F7EE81F-E4AC-4F7D-AB3D-D76D98497D8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3" name="直線コネクタ 302">
          <a:extLst>
            <a:ext uri="{FF2B5EF4-FFF2-40B4-BE49-F238E27FC236}">
              <a16:creationId xmlns:a16="http://schemas.microsoft.com/office/drawing/2014/main" id="{04A536EB-4E63-40E1-B2A6-670DF3608D0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4" name="テキスト ボックス 303">
          <a:extLst>
            <a:ext uri="{FF2B5EF4-FFF2-40B4-BE49-F238E27FC236}">
              <a16:creationId xmlns:a16="http://schemas.microsoft.com/office/drawing/2014/main" id="{5BD477CD-41DF-48AC-B8A1-5F889D1F9FF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5" name="直線コネクタ 304">
          <a:extLst>
            <a:ext uri="{FF2B5EF4-FFF2-40B4-BE49-F238E27FC236}">
              <a16:creationId xmlns:a16="http://schemas.microsoft.com/office/drawing/2014/main" id="{D6343E95-8A9F-4420-94D2-1E9932DDC61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6" name="テキスト ボックス 305">
          <a:extLst>
            <a:ext uri="{FF2B5EF4-FFF2-40B4-BE49-F238E27FC236}">
              <a16:creationId xmlns:a16="http://schemas.microsoft.com/office/drawing/2014/main" id="{A4350621-3592-4297-97A9-1C67358E471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7" name="直線コネクタ 306">
          <a:extLst>
            <a:ext uri="{FF2B5EF4-FFF2-40B4-BE49-F238E27FC236}">
              <a16:creationId xmlns:a16="http://schemas.microsoft.com/office/drawing/2014/main" id="{7E72CC9D-9340-498A-B20E-3EF9F4D419E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8" name="テキスト ボックス 307">
          <a:extLst>
            <a:ext uri="{FF2B5EF4-FFF2-40B4-BE49-F238E27FC236}">
              <a16:creationId xmlns:a16="http://schemas.microsoft.com/office/drawing/2014/main" id="{A2FA7950-D2EF-40BB-8677-28C2BC4D742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9" name="直線コネクタ 308">
          <a:extLst>
            <a:ext uri="{FF2B5EF4-FFF2-40B4-BE49-F238E27FC236}">
              <a16:creationId xmlns:a16="http://schemas.microsoft.com/office/drawing/2014/main" id="{E3472C19-620C-4496-A4E8-EF95754D00D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0" name="テキスト ボックス 309">
          <a:extLst>
            <a:ext uri="{FF2B5EF4-FFF2-40B4-BE49-F238E27FC236}">
              <a16:creationId xmlns:a16="http://schemas.microsoft.com/office/drawing/2014/main" id="{2B73165E-43DA-4F3B-8919-1493ECAE43D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1" name="直線コネクタ 310">
          <a:extLst>
            <a:ext uri="{FF2B5EF4-FFF2-40B4-BE49-F238E27FC236}">
              <a16:creationId xmlns:a16="http://schemas.microsoft.com/office/drawing/2014/main" id="{8E68BEC9-A649-4F35-B27A-13A2A59DE59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12" name="テキスト ボックス 311">
          <a:extLst>
            <a:ext uri="{FF2B5EF4-FFF2-40B4-BE49-F238E27FC236}">
              <a16:creationId xmlns:a16="http://schemas.microsoft.com/office/drawing/2014/main" id="{069AF1FF-BB7E-4FF2-8D64-A1C0CE807D25}"/>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a:extLst>
            <a:ext uri="{FF2B5EF4-FFF2-40B4-BE49-F238E27FC236}">
              <a16:creationId xmlns:a16="http://schemas.microsoft.com/office/drawing/2014/main" id="{1CD6ECDD-0FFF-4362-900B-556CEF43D70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4" name="【認定こども園・幼稚園・保育所】&#10;有形固定資産減価償却率グラフ枠">
          <a:extLst>
            <a:ext uri="{FF2B5EF4-FFF2-40B4-BE49-F238E27FC236}">
              <a16:creationId xmlns:a16="http://schemas.microsoft.com/office/drawing/2014/main" id="{8F8A289B-E3A9-4BF4-9D1C-CEF95D6A131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15" name="直線コネクタ 314">
          <a:extLst>
            <a:ext uri="{FF2B5EF4-FFF2-40B4-BE49-F238E27FC236}">
              <a16:creationId xmlns:a16="http://schemas.microsoft.com/office/drawing/2014/main" id="{77670EEC-5C40-4907-B126-051426D5A8E8}"/>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16" name="【認定こども園・幼稚園・保育所】&#10;有形固定資産減価償却率最小値テキスト">
          <a:extLst>
            <a:ext uri="{FF2B5EF4-FFF2-40B4-BE49-F238E27FC236}">
              <a16:creationId xmlns:a16="http://schemas.microsoft.com/office/drawing/2014/main" id="{F337A6E2-CF78-49E4-9C72-61CB2C57F92E}"/>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17" name="直線コネクタ 316">
          <a:extLst>
            <a:ext uri="{FF2B5EF4-FFF2-40B4-BE49-F238E27FC236}">
              <a16:creationId xmlns:a16="http://schemas.microsoft.com/office/drawing/2014/main" id="{4D1AA971-EDA8-4702-9502-9159F6D416D8}"/>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318" name="【認定こども園・幼稚園・保育所】&#10;有形固定資産減価償却率最大値テキスト">
          <a:extLst>
            <a:ext uri="{FF2B5EF4-FFF2-40B4-BE49-F238E27FC236}">
              <a16:creationId xmlns:a16="http://schemas.microsoft.com/office/drawing/2014/main" id="{94AB42AD-41F4-4437-9F22-93A797524BDF}"/>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19" name="直線コネクタ 318">
          <a:extLst>
            <a:ext uri="{FF2B5EF4-FFF2-40B4-BE49-F238E27FC236}">
              <a16:creationId xmlns:a16="http://schemas.microsoft.com/office/drawing/2014/main" id="{ED57375E-8249-40C5-B3F2-E929C07CC21D}"/>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129557</xdr:rowOff>
    </xdr:from>
    <xdr:ext cx="405111" cy="259045"/>
    <xdr:sp macro="" textlink="">
      <xdr:nvSpPr>
        <xdr:cNvPr id="320" name="【認定こども園・幼稚園・保育所】&#10;有形固定資産減価償却率平均値テキスト">
          <a:extLst>
            <a:ext uri="{FF2B5EF4-FFF2-40B4-BE49-F238E27FC236}">
              <a16:creationId xmlns:a16="http://schemas.microsoft.com/office/drawing/2014/main" id="{22574CAF-926A-40BA-8BFC-9D3529807BF6}"/>
            </a:ext>
          </a:extLst>
        </xdr:cNvPr>
        <xdr:cNvSpPr txBox="1"/>
      </xdr:nvSpPr>
      <xdr:spPr>
        <a:xfrm>
          <a:off x="16357600" y="613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321" name="フローチャート: 判断 320">
          <a:extLst>
            <a:ext uri="{FF2B5EF4-FFF2-40B4-BE49-F238E27FC236}">
              <a16:creationId xmlns:a16="http://schemas.microsoft.com/office/drawing/2014/main" id="{1765122D-9825-45E4-921B-BFC43FC45118}"/>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322" name="フローチャート: 判断 321">
          <a:extLst>
            <a:ext uri="{FF2B5EF4-FFF2-40B4-BE49-F238E27FC236}">
              <a16:creationId xmlns:a16="http://schemas.microsoft.com/office/drawing/2014/main" id="{80198043-F419-4372-B095-482824CEFB9A}"/>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323" name="フローチャート: 判断 322">
          <a:extLst>
            <a:ext uri="{FF2B5EF4-FFF2-40B4-BE49-F238E27FC236}">
              <a16:creationId xmlns:a16="http://schemas.microsoft.com/office/drawing/2014/main" id="{70743BE4-F173-48F1-BF24-0F5370EE43AA}"/>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140970</xdr:rowOff>
    </xdr:from>
    <xdr:to>
      <xdr:col>72</xdr:col>
      <xdr:colOff>38100</xdr:colOff>
      <xdr:row>37</xdr:row>
      <xdr:rowOff>71120</xdr:rowOff>
    </xdr:to>
    <xdr:sp macro="" textlink="">
      <xdr:nvSpPr>
        <xdr:cNvPr id="324" name="フローチャート: 判断 323">
          <a:extLst>
            <a:ext uri="{FF2B5EF4-FFF2-40B4-BE49-F238E27FC236}">
              <a16:creationId xmlns:a16="http://schemas.microsoft.com/office/drawing/2014/main" id="{4BACC190-B013-45F4-A72A-28A3387BA0BD}"/>
            </a:ext>
          </a:extLst>
        </xdr:cNvPr>
        <xdr:cNvSpPr/>
      </xdr:nvSpPr>
      <xdr:spPr>
        <a:xfrm>
          <a:off x="1365250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1270</xdr:rowOff>
    </xdr:from>
    <xdr:to>
      <xdr:col>67</xdr:col>
      <xdr:colOff>101600</xdr:colOff>
      <xdr:row>37</xdr:row>
      <xdr:rowOff>102870</xdr:rowOff>
    </xdr:to>
    <xdr:sp macro="" textlink="">
      <xdr:nvSpPr>
        <xdr:cNvPr id="325" name="フローチャート: 判断 324">
          <a:extLst>
            <a:ext uri="{FF2B5EF4-FFF2-40B4-BE49-F238E27FC236}">
              <a16:creationId xmlns:a16="http://schemas.microsoft.com/office/drawing/2014/main" id="{AB310F14-E98D-4881-9CA7-40C011E0EEFF}"/>
            </a:ext>
          </a:extLst>
        </xdr:cNvPr>
        <xdr:cNvSpPr/>
      </xdr:nvSpPr>
      <xdr:spPr>
        <a:xfrm>
          <a:off x="12763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DBA0AF57-362B-4BC6-A682-C4254C47D22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CC5DA306-5692-4311-8AB3-A00F6F6E1E0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81724469-4952-4ABA-97A8-EC2B87E01FB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CB74F85F-362F-46FE-8B24-3535ABCE3D5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FD7EC44A-B317-4E54-9B61-D67A492AEC8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30480</xdr:rowOff>
    </xdr:from>
    <xdr:to>
      <xdr:col>85</xdr:col>
      <xdr:colOff>177800</xdr:colOff>
      <xdr:row>39</xdr:row>
      <xdr:rowOff>132080</xdr:rowOff>
    </xdr:to>
    <xdr:sp macro="" textlink="">
      <xdr:nvSpPr>
        <xdr:cNvPr id="331" name="楕円 330">
          <a:extLst>
            <a:ext uri="{FF2B5EF4-FFF2-40B4-BE49-F238E27FC236}">
              <a16:creationId xmlns:a16="http://schemas.microsoft.com/office/drawing/2014/main" id="{BACF0908-13FD-4C87-87E6-4CC4D4C85092}"/>
            </a:ext>
          </a:extLst>
        </xdr:cNvPr>
        <xdr:cNvSpPr/>
      </xdr:nvSpPr>
      <xdr:spPr>
        <a:xfrm>
          <a:off x="162687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8907</xdr:rowOff>
    </xdr:from>
    <xdr:ext cx="405111" cy="259045"/>
    <xdr:sp macro="" textlink="">
      <xdr:nvSpPr>
        <xdr:cNvPr id="332" name="【認定こども園・幼稚園・保育所】&#10;有形固定資産減価償却率該当値テキスト">
          <a:extLst>
            <a:ext uri="{FF2B5EF4-FFF2-40B4-BE49-F238E27FC236}">
              <a16:creationId xmlns:a16="http://schemas.microsoft.com/office/drawing/2014/main" id="{34EB0302-9B07-4D42-80D6-88701465C023}"/>
            </a:ext>
          </a:extLst>
        </xdr:cNvPr>
        <xdr:cNvSpPr txBox="1"/>
      </xdr:nvSpPr>
      <xdr:spPr>
        <a:xfrm>
          <a:off x="16357600" y="669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24130</xdr:rowOff>
    </xdr:from>
    <xdr:to>
      <xdr:col>81</xdr:col>
      <xdr:colOff>101600</xdr:colOff>
      <xdr:row>39</xdr:row>
      <xdr:rowOff>125730</xdr:rowOff>
    </xdr:to>
    <xdr:sp macro="" textlink="">
      <xdr:nvSpPr>
        <xdr:cNvPr id="333" name="楕円 332">
          <a:extLst>
            <a:ext uri="{FF2B5EF4-FFF2-40B4-BE49-F238E27FC236}">
              <a16:creationId xmlns:a16="http://schemas.microsoft.com/office/drawing/2014/main" id="{8EFF22A1-4B90-446F-BB2E-CC232F5F2A99}"/>
            </a:ext>
          </a:extLst>
        </xdr:cNvPr>
        <xdr:cNvSpPr/>
      </xdr:nvSpPr>
      <xdr:spPr>
        <a:xfrm>
          <a:off x="15430500" y="671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74930</xdr:rowOff>
    </xdr:from>
    <xdr:to>
      <xdr:col>85</xdr:col>
      <xdr:colOff>127000</xdr:colOff>
      <xdr:row>39</xdr:row>
      <xdr:rowOff>81280</xdr:rowOff>
    </xdr:to>
    <xdr:cxnSp macro="">
      <xdr:nvCxnSpPr>
        <xdr:cNvPr id="334" name="直線コネクタ 333">
          <a:extLst>
            <a:ext uri="{FF2B5EF4-FFF2-40B4-BE49-F238E27FC236}">
              <a16:creationId xmlns:a16="http://schemas.microsoft.com/office/drawing/2014/main" id="{1B0F9642-4354-4BDD-9C41-1ADFC08D259B}"/>
            </a:ext>
          </a:extLst>
        </xdr:cNvPr>
        <xdr:cNvCxnSpPr/>
      </xdr:nvCxnSpPr>
      <xdr:spPr>
        <a:xfrm>
          <a:off x="15481300" y="676148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12700</xdr:rowOff>
    </xdr:from>
    <xdr:to>
      <xdr:col>76</xdr:col>
      <xdr:colOff>165100</xdr:colOff>
      <xdr:row>39</xdr:row>
      <xdr:rowOff>114300</xdr:rowOff>
    </xdr:to>
    <xdr:sp macro="" textlink="">
      <xdr:nvSpPr>
        <xdr:cNvPr id="335" name="楕円 334">
          <a:extLst>
            <a:ext uri="{FF2B5EF4-FFF2-40B4-BE49-F238E27FC236}">
              <a16:creationId xmlns:a16="http://schemas.microsoft.com/office/drawing/2014/main" id="{35996721-FEAB-42B3-9B38-AE37AA85AAB9}"/>
            </a:ext>
          </a:extLst>
        </xdr:cNvPr>
        <xdr:cNvSpPr/>
      </xdr:nvSpPr>
      <xdr:spPr>
        <a:xfrm>
          <a:off x="14541500" y="669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63500</xdr:rowOff>
    </xdr:from>
    <xdr:to>
      <xdr:col>81</xdr:col>
      <xdr:colOff>50800</xdr:colOff>
      <xdr:row>39</xdr:row>
      <xdr:rowOff>74930</xdr:rowOff>
    </xdr:to>
    <xdr:cxnSp macro="">
      <xdr:nvCxnSpPr>
        <xdr:cNvPr id="336" name="直線コネクタ 335">
          <a:extLst>
            <a:ext uri="{FF2B5EF4-FFF2-40B4-BE49-F238E27FC236}">
              <a16:creationId xmlns:a16="http://schemas.microsoft.com/office/drawing/2014/main" id="{6DF613B3-30B4-44BE-8F9C-722D8CFAB2FF}"/>
            </a:ext>
          </a:extLst>
        </xdr:cNvPr>
        <xdr:cNvCxnSpPr/>
      </xdr:nvCxnSpPr>
      <xdr:spPr>
        <a:xfrm>
          <a:off x="14592300" y="67500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0</xdr:rowOff>
    </xdr:from>
    <xdr:to>
      <xdr:col>72</xdr:col>
      <xdr:colOff>38100</xdr:colOff>
      <xdr:row>39</xdr:row>
      <xdr:rowOff>101600</xdr:rowOff>
    </xdr:to>
    <xdr:sp macro="" textlink="">
      <xdr:nvSpPr>
        <xdr:cNvPr id="337" name="楕円 336">
          <a:extLst>
            <a:ext uri="{FF2B5EF4-FFF2-40B4-BE49-F238E27FC236}">
              <a16:creationId xmlns:a16="http://schemas.microsoft.com/office/drawing/2014/main" id="{D399FFCF-68E6-4FBA-8B7A-91B121A4F30E}"/>
            </a:ext>
          </a:extLst>
        </xdr:cNvPr>
        <xdr:cNvSpPr/>
      </xdr:nvSpPr>
      <xdr:spPr>
        <a:xfrm>
          <a:off x="13652500" y="668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50800</xdr:rowOff>
    </xdr:from>
    <xdr:to>
      <xdr:col>76</xdr:col>
      <xdr:colOff>114300</xdr:colOff>
      <xdr:row>39</xdr:row>
      <xdr:rowOff>63500</xdr:rowOff>
    </xdr:to>
    <xdr:cxnSp macro="">
      <xdr:nvCxnSpPr>
        <xdr:cNvPr id="338" name="直線コネクタ 337">
          <a:extLst>
            <a:ext uri="{FF2B5EF4-FFF2-40B4-BE49-F238E27FC236}">
              <a16:creationId xmlns:a16="http://schemas.microsoft.com/office/drawing/2014/main" id="{2EA23F23-7285-4025-A955-143FD35738CC}"/>
            </a:ext>
          </a:extLst>
        </xdr:cNvPr>
        <xdr:cNvCxnSpPr/>
      </xdr:nvCxnSpPr>
      <xdr:spPr>
        <a:xfrm>
          <a:off x="13703300" y="673735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153670</xdr:rowOff>
    </xdr:from>
    <xdr:to>
      <xdr:col>67</xdr:col>
      <xdr:colOff>101600</xdr:colOff>
      <xdr:row>39</xdr:row>
      <xdr:rowOff>83820</xdr:rowOff>
    </xdr:to>
    <xdr:sp macro="" textlink="">
      <xdr:nvSpPr>
        <xdr:cNvPr id="339" name="楕円 338">
          <a:extLst>
            <a:ext uri="{FF2B5EF4-FFF2-40B4-BE49-F238E27FC236}">
              <a16:creationId xmlns:a16="http://schemas.microsoft.com/office/drawing/2014/main" id="{334B584D-3BE0-4CB9-8024-C69497ABB831}"/>
            </a:ext>
          </a:extLst>
        </xdr:cNvPr>
        <xdr:cNvSpPr/>
      </xdr:nvSpPr>
      <xdr:spPr>
        <a:xfrm>
          <a:off x="127635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33020</xdr:rowOff>
    </xdr:from>
    <xdr:to>
      <xdr:col>71</xdr:col>
      <xdr:colOff>177800</xdr:colOff>
      <xdr:row>39</xdr:row>
      <xdr:rowOff>50800</xdr:rowOff>
    </xdr:to>
    <xdr:cxnSp macro="">
      <xdr:nvCxnSpPr>
        <xdr:cNvPr id="340" name="直線コネクタ 339">
          <a:extLst>
            <a:ext uri="{FF2B5EF4-FFF2-40B4-BE49-F238E27FC236}">
              <a16:creationId xmlns:a16="http://schemas.microsoft.com/office/drawing/2014/main" id="{6C9690BD-5C72-4101-A0E4-014E7BAE46F7}"/>
            </a:ext>
          </a:extLst>
        </xdr:cNvPr>
        <xdr:cNvCxnSpPr/>
      </xdr:nvCxnSpPr>
      <xdr:spPr>
        <a:xfrm>
          <a:off x="12814300" y="671957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341" name="n_1aveValue【認定こども園・幼稚園・保育所】&#10;有形固定資産減価償却率">
          <a:extLst>
            <a:ext uri="{FF2B5EF4-FFF2-40B4-BE49-F238E27FC236}">
              <a16:creationId xmlns:a16="http://schemas.microsoft.com/office/drawing/2014/main" id="{C550B212-50A7-45B8-8DE7-57370DB68CDE}"/>
            </a:ext>
          </a:extLst>
        </xdr:cNvPr>
        <xdr:cNvSpPr txBox="1"/>
      </xdr:nvSpPr>
      <xdr:spPr>
        <a:xfrm>
          <a:off x="15266044"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342" name="n_2aveValue【認定こども園・幼稚園・保育所】&#10;有形固定資産減価償却率">
          <a:extLst>
            <a:ext uri="{FF2B5EF4-FFF2-40B4-BE49-F238E27FC236}">
              <a16:creationId xmlns:a16="http://schemas.microsoft.com/office/drawing/2014/main" id="{341FF2E9-8BAD-4BAA-9690-387B1F1A4F8B}"/>
            </a:ext>
          </a:extLst>
        </xdr:cNvPr>
        <xdr:cNvSpPr txBox="1"/>
      </xdr:nvSpPr>
      <xdr:spPr>
        <a:xfrm>
          <a:off x="14389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87647</xdr:rowOff>
    </xdr:from>
    <xdr:ext cx="405111" cy="259045"/>
    <xdr:sp macro="" textlink="">
      <xdr:nvSpPr>
        <xdr:cNvPr id="343" name="n_3aveValue【認定こども園・幼稚園・保育所】&#10;有形固定資産減価償却率">
          <a:extLst>
            <a:ext uri="{FF2B5EF4-FFF2-40B4-BE49-F238E27FC236}">
              <a16:creationId xmlns:a16="http://schemas.microsoft.com/office/drawing/2014/main" id="{F2948E34-B2B7-493E-971F-8D09B08565B5}"/>
            </a:ext>
          </a:extLst>
        </xdr:cNvPr>
        <xdr:cNvSpPr txBox="1"/>
      </xdr:nvSpPr>
      <xdr:spPr>
        <a:xfrm>
          <a:off x="13500744" y="608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119397</xdr:rowOff>
    </xdr:from>
    <xdr:ext cx="405111" cy="259045"/>
    <xdr:sp macro="" textlink="">
      <xdr:nvSpPr>
        <xdr:cNvPr id="344" name="n_4aveValue【認定こども園・幼稚園・保育所】&#10;有形固定資産減価償却率">
          <a:extLst>
            <a:ext uri="{FF2B5EF4-FFF2-40B4-BE49-F238E27FC236}">
              <a16:creationId xmlns:a16="http://schemas.microsoft.com/office/drawing/2014/main" id="{2D87473F-B64F-46BF-B3DD-A7FA754C32E9}"/>
            </a:ext>
          </a:extLst>
        </xdr:cNvPr>
        <xdr:cNvSpPr txBox="1"/>
      </xdr:nvSpPr>
      <xdr:spPr>
        <a:xfrm>
          <a:off x="12611744" y="612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116857</xdr:rowOff>
    </xdr:from>
    <xdr:ext cx="405111" cy="259045"/>
    <xdr:sp macro="" textlink="">
      <xdr:nvSpPr>
        <xdr:cNvPr id="345" name="n_1mainValue【認定こども園・幼稚園・保育所】&#10;有形固定資産減価償却率">
          <a:extLst>
            <a:ext uri="{FF2B5EF4-FFF2-40B4-BE49-F238E27FC236}">
              <a16:creationId xmlns:a16="http://schemas.microsoft.com/office/drawing/2014/main" id="{35ECC674-0C42-49D3-A675-FD32D2E899C3}"/>
            </a:ext>
          </a:extLst>
        </xdr:cNvPr>
        <xdr:cNvSpPr txBox="1"/>
      </xdr:nvSpPr>
      <xdr:spPr>
        <a:xfrm>
          <a:off x="15266044" y="6803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105427</xdr:rowOff>
    </xdr:from>
    <xdr:ext cx="405111" cy="259045"/>
    <xdr:sp macro="" textlink="">
      <xdr:nvSpPr>
        <xdr:cNvPr id="346" name="n_2mainValue【認定こども園・幼稚園・保育所】&#10;有形固定資産減価償却率">
          <a:extLst>
            <a:ext uri="{FF2B5EF4-FFF2-40B4-BE49-F238E27FC236}">
              <a16:creationId xmlns:a16="http://schemas.microsoft.com/office/drawing/2014/main" id="{8748D826-0E57-437C-B30D-005AB531D85B}"/>
            </a:ext>
          </a:extLst>
        </xdr:cNvPr>
        <xdr:cNvSpPr txBox="1"/>
      </xdr:nvSpPr>
      <xdr:spPr>
        <a:xfrm>
          <a:off x="14389744"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92727</xdr:rowOff>
    </xdr:from>
    <xdr:ext cx="405111" cy="259045"/>
    <xdr:sp macro="" textlink="">
      <xdr:nvSpPr>
        <xdr:cNvPr id="347" name="n_3mainValue【認定こども園・幼稚園・保育所】&#10;有形固定資産減価償却率">
          <a:extLst>
            <a:ext uri="{FF2B5EF4-FFF2-40B4-BE49-F238E27FC236}">
              <a16:creationId xmlns:a16="http://schemas.microsoft.com/office/drawing/2014/main" id="{3F2EBE89-4031-4077-8465-60853B3A7E88}"/>
            </a:ext>
          </a:extLst>
        </xdr:cNvPr>
        <xdr:cNvSpPr txBox="1"/>
      </xdr:nvSpPr>
      <xdr:spPr>
        <a:xfrm>
          <a:off x="13500744" y="677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74947</xdr:rowOff>
    </xdr:from>
    <xdr:ext cx="405111" cy="259045"/>
    <xdr:sp macro="" textlink="">
      <xdr:nvSpPr>
        <xdr:cNvPr id="348" name="n_4mainValue【認定こども園・幼稚園・保育所】&#10;有形固定資産減価償却率">
          <a:extLst>
            <a:ext uri="{FF2B5EF4-FFF2-40B4-BE49-F238E27FC236}">
              <a16:creationId xmlns:a16="http://schemas.microsoft.com/office/drawing/2014/main" id="{DD82264C-98E3-4BC9-9532-0BD54BDBD206}"/>
            </a:ext>
          </a:extLst>
        </xdr:cNvPr>
        <xdr:cNvSpPr txBox="1"/>
      </xdr:nvSpPr>
      <xdr:spPr>
        <a:xfrm>
          <a:off x="12611744" y="6761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9" name="正方形/長方形 348">
          <a:extLst>
            <a:ext uri="{FF2B5EF4-FFF2-40B4-BE49-F238E27FC236}">
              <a16:creationId xmlns:a16="http://schemas.microsoft.com/office/drawing/2014/main" id="{48B2EB1D-4443-4537-B3A0-16227624AB4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0" name="正方形/長方形 349">
          <a:extLst>
            <a:ext uri="{FF2B5EF4-FFF2-40B4-BE49-F238E27FC236}">
              <a16:creationId xmlns:a16="http://schemas.microsoft.com/office/drawing/2014/main" id="{7E08000E-3097-49FD-9E23-C6C2F2AC3BC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1" name="正方形/長方形 350">
          <a:extLst>
            <a:ext uri="{FF2B5EF4-FFF2-40B4-BE49-F238E27FC236}">
              <a16:creationId xmlns:a16="http://schemas.microsoft.com/office/drawing/2014/main" id="{F20A2481-0932-49B8-8CE6-DC54B6CA0FF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2" name="正方形/長方形 351">
          <a:extLst>
            <a:ext uri="{FF2B5EF4-FFF2-40B4-BE49-F238E27FC236}">
              <a16:creationId xmlns:a16="http://schemas.microsoft.com/office/drawing/2014/main" id="{8A4C1616-C8FE-4270-87B8-6DC22C1C6D7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3" name="正方形/長方形 352">
          <a:extLst>
            <a:ext uri="{FF2B5EF4-FFF2-40B4-BE49-F238E27FC236}">
              <a16:creationId xmlns:a16="http://schemas.microsoft.com/office/drawing/2014/main" id="{51411FAB-4B5F-44B6-9E7F-3C478C193CA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4" name="正方形/長方形 353">
          <a:extLst>
            <a:ext uri="{FF2B5EF4-FFF2-40B4-BE49-F238E27FC236}">
              <a16:creationId xmlns:a16="http://schemas.microsoft.com/office/drawing/2014/main" id="{E1525FF7-7714-414F-B866-2B0A3406B2E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5" name="正方形/長方形 354">
          <a:extLst>
            <a:ext uri="{FF2B5EF4-FFF2-40B4-BE49-F238E27FC236}">
              <a16:creationId xmlns:a16="http://schemas.microsoft.com/office/drawing/2014/main" id="{FF992D33-48C1-4074-88E0-B9BCDB7ABF7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6" name="正方形/長方形 355">
          <a:extLst>
            <a:ext uri="{FF2B5EF4-FFF2-40B4-BE49-F238E27FC236}">
              <a16:creationId xmlns:a16="http://schemas.microsoft.com/office/drawing/2014/main" id="{13CF4B36-57EE-4260-8A5C-DC180FEBF85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7" name="テキスト ボックス 356">
          <a:extLst>
            <a:ext uri="{FF2B5EF4-FFF2-40B4-BE49-F238E27FC236}">
              <a16:creationId xmlns:a16="http://schemas.microsoft.com/office/drawing/2014/main" id="{182224A0-3F5D-4894-9049-7372CB8D066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8" name="直線コネクタ 357">
          <a:extLst>
            <a:ext uri="{FF2B5EF4-FFF2-40B4-BE49-F238E27FC236}">
              <a16:creationId xmlns:a16="http://schemas.microsoft.com/office/drawing/2014/main" id="{C196EEFA-0633-4D53-BB76-65C58FF6215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9" name="直線コネクタ 358">
          <a:extLst>
            <a:ext uri="{FF2B5EF4-FFF2-40B4-BE49-F238E27FC236}">
              <a16:creationId xmlns:a16="http://schemas.microsoft.com/office/drawing/2014/main" id="{AB69A1E5-054A-4DB9-AF1C-E6B2DBC0E22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0" name="テキスト ボックス 359">
          <a:extLst>
            <a:ext uri="{FF2B5EF4-FFF2-40B4-BE49-F238E27FC236}">
              <a16:creationId xmlns:a16="http://schemas.microsoft.com/office/drawing/2014/main" id="{CEF060E4-42DA-4A7E-ABAB-9BD4F9BE9F3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1" name="直線コネクタ 360">
          <a:extLst>
            <a:ext uri="{FF2B5EF4-FFF2-40B4-BE49-F238E27FC236}">
              <a16:creationId xmlns:a16="http://schemas.microsoft.com/office/drawing/2014/main" id="{B696F2F1-BC6E-424C-947B-E5FB06B7ED0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2" name="テキスト ボックス 361">
          <a:extLst>
            <a:ext uri="{FF2B5EF4-FFF2-40B4-BE49-F238E27FC236}">
              <a16:creationId xmlns:a16="http://schemas.microsoft.com/office/drawing/2014/main" id="{F6E43B97-888E-4826-A094-6F09A13BF523}"/>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3" name="直線コネクタ 362">
          <a:extLst>
            <a:ext uri="{FF2B5EF4-FFF2-40B4-BE49-F238E27FC236}">
              <a16:creationId xmlns:a16="http://schemas.microsoft.com/office/drawing/2014/main" id="{5DC2A563-AD10-4CD1-8599-427F57AC1C1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4" name="テキスト ボックス 363">
          <a:extLst>
            <a:ext uri="{FF2B5EF4-FFF2-40B4-BE49-F238E27FC236}">
              <a16:creationId xmlns:a16="http://schemas.microsoft.com/office/drawing/2014/main" id="{B669358D-8149-46CE-8462-51FCF63FB4F5}"/>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5" name="直線コネクタ 364">
          <a:extLst>
            <a:ext uri="{FF2B5EF4-FFF2-40B4-BE49-F238E27FC236}">
              <a16:creationId xmlns:a16="http://schemas.microsoft.com/office/drawing/2014/main" id="{3AD037DF-B658-4568-8314-3FF9E9D52A4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66" name="テキスト ボックス 365">
          <a:extLst>
            <a:ext uri="{FF2B5EF4-FFF2-40B4-BE49-F238E27FC236}">
              <a16:creationId xmlns:a16="http://schemas.microsoft.com/office/drawing/2014/main" id="{6980D6A4-C407-4BEC-9BCB-BFC10F96CBE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7" name="直線コネクタ 366">
          <a:extLst>
            <a:ext uri="{FF2B5EF4-FFF2-40B4-BE49-F238E27FC236}">
              <a16:creationId xmlns:a16="http://schemas.microsoft.com/office/drawing/2014/main" id="{C361534D-5C05-4677-ACD5-84E40DB0D4A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68" name="テキスト ボックス 367">
          <a:extLst>
            <a:ext uri="{FF2B5EF4-FFF2-40B4-BE49-F238E27FC236}">
              <a16:creationId xmlns:a16="http://schemas.microsoft.com/office/drawing/2014/main" id="{9FB8CACF-947D-4D5F-8496-16511D0602C7}"/>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a:extLst>
            <a:ext uri="{FF2B5EF4-FFF2-40B4-BE49-F238E27FC236}">
              <a16:creationId xmlns:a16="http://schemas.microsoft.com/office/drawing/2014/main" id="{9E8A9DE5-9626-484D-A941-D3D11DA2506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0" name="テキスト ボックス 369">
          <a:extLst>
            <a:ext uri="{FF2B5EF4-FFF2-40B4-BE49-F238E27FC236}">
              <a16:creationId xmlns:a16="http://schemas.microsoft.com/office/drawing/2014/main" id="{1B9FCC63-DA67-4A64-86B8-78E1BCB3CAC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認定こども園・幼稚園・保育所】&#10;一人当たり面積グラフ枠">
          <a:extLst>
            <a:ext uri="{FF2B5EF4-FFF2-40B4-BE49-F238E27FC236}">
              <a16:creationId xmlns:a16="http://schemas.microsoft.com/office/drawing/2014/main" id="{2692F735-2E29-47A8-A8C9-DFC278D77FD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372" name="直線コネクタ 371">
          <a:extLst>
            <a:ext uri="{FF2B5EF4-FFF2-40B4-BE49-F238E27FC236}">
              <a16:creationId xmlns:a16="http://schemas.microsoft.com/office/drawing/2014/main" id="{0FA2CF44-C159-4F2B-A963-741BF4CF2E65}"/>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373" name="【認定こども園・幼稚園・保育所】&#10;一人当たり面積最小値テキスト">
          <a:extLst>
            <a:ext uri="{FF2B5EF4-FFF2-40B4-BE49-F238E27FC236}">
              <a16:creationId xmlns:a16="http://schemas.microsoft.com/office/drawing/2014/main" id="{62BB7D66-F3F2-4685-A8FA-12389026CEC3}"/>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374" name="直線コネクタ 373">
          <a:extLst>
            <a:ext uri="{FF2B5EF4-FFF2-40B4-BE49-F238E27FC236}">
              <a16:creationId xmlns:a16="http://schemas.microsoft.com/office/drawing/2014/main" id="{93D323F8-B007-4FCD-91F3-73FBD86012F3}"/>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375" name="【認定こども園・幼稚園・保育所】&#10;一人当たり面積最大値テキスト">
          <a:extLst>
            <a:ext uri="{FF2B5EF4-FFF2-40B4-BE49-F238E27FC236}">
              <a16:creationId xmlns:a16="http://schemas.microsoft.com/office/drawing/2014/main" id="{FBBBEB5F-4B10-4155-B7B3-7073FAC0A704}"/>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376" name="直線コネクタ 375">
          <a:extLst>
            <a:ext uri="{FF2B5EF4-FFF2-40B4-BE49-F238E27FC236}">
              <a16:creationId xmlns:a16="http://schemas.microsoft.com/office/drawing/2014/main" id="{8801202F-61F8-4CA3-991A-2DB6FAB136C3}"/>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128033</xdr:rowOff>
    </xdr:from>
    <xdr:ext cx="469744" cy="259045"/>
    <xdr:sp macro="" textlink="">
      <xdr:nvSpPr>
        <xdr:cNvPr id="377" name="【認定こども園・幼稚園・保育所】&#10;一人当たり面積平均値テキスト">
          <a:extLst>
            <a:ext uri="{FF2B5EF4-FFF2-40B4-BE49-F238E27FC236}">
              <a16:creationId xmlns:a16="http://schemas.microsoft.com/office/drawing/2014/main" id="{796BA170-1302-44B4-BC48-AF16DA0AD01A}"/>
            </a:ext>
          </a:extLst>
        </xdr:cNvPr>
        <xdr:cNvSpPr txBox="1"/>
      </xdr:nvSpPr>
      <xdr:spPr>
        <a:xfrm>
          <a:off x="22199600" y="6814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378" name="フローチャート: 判断 377">
          <a:extLst>
            <a:ext uri="{FF2B5EF4-FFF2-40B4-BE49-F238E27FC236}">
              <a16:creationId xmlns:a16="http://schemas.microsoft.com/office/drawing/2014/main" id="{9774505B-E008-46A9-87A3-48B9D971E954}"/>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379" name="フローチャート: 判断 378">
          <a:extLst>
            <a:ext uri="{FF2B5EF4-FFF2-40B4-BE49-F238E27FC236}">
              <a16:creationId xmlns:a16="http://schemas.microsoft.com/office/drawing/2014/main" id="{1D25E125-0399-4F82-86C8-3A72315FA68B}"/>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380" name="フローチャート: 判断 379">
          <a:extLst>
            <a:ext uri="{FF2B5EF4-FFF2-40B4-BE49-F238E27FC236}">
              <a16:creationId xmlns:a16="http://schemas.microsoft.com/office/drawing/2014/main" id="{839EB3C0-2FA0-4CF2-86F4-BC8DEBF97F49}"/>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10160</xdr:rowOff>
    </xdr:from>
    <xdr:to>
      <xdr:col>102</xdr:col>
      <xdr:colOff>165100</xdr:colOff>
      <xdr:row>40</xdr:row>
      <xdr:rowOff>111760</xdr:rowOff>
    </xdr:to>
    <xdr:sp macro="" textlink="">
      <xdr:nvSpPr>
        <xdr:cNvPr id="381" name="フローチャート: 判断 380">
          <a:extLst>
            <a:ext uri="{FF2B5EF4-FFF2-40B4-BE49-F238E27FC236}">
              <a16:creationId xmlns:a16="http://schemas.microsoft.com/office/drawing/2014/main" id="{2E8B4F7E-6956-48FE-A6B2-FEEF1D7149B8}"/>
            </a:ext>
          </a:extLst>
        </xdr:cNvPr>
        <xdr:cNvSpPr/>
      </xdr:nvSpPr>
      <xdr:spPr>
        <a:xfrm>
          <a:off x="19494500" y="68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15494</xdr:rowOff>
    </xdr:from>
    <xdr:to>
      <xdr:col>98</xdr:col>
      <xdr:colOff>38100</xdr:colOff>
      <xdr:row>40</xdr:row>
      <xdr:rowOff>117094</xdr:rowOff>
    </xdr:to>
    <xdr:sp macro="" textlink="">
      <xdr:nvSpPr>
        <xdr:cNvPr id="382" name="フローチャート: 判断 381">
          <a:extLst>
            <a:ext uri="{FF2B5EF4-FFF2-40B4-BE49-F238E27FC236}">
              <a16:creationId xmlns:a16="http://schemas.microsoft.com/office/drawing/2014/main" id="{D45CB34E-99B4-4E64-895C-52551C6D7BA6}"/>
            </a:ext>
          </a:extLst>
        </xdr:cNvPr>
        <xdr:cNvSpPr/>
      </xdr:nvSpPr>
      <xdr:spPr>
        <a:xfrm>
          <a:off x="18605500" y="68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8C9B3CFE-1430-46D5-AC33-FE2BF1FCD90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BDF548B-7453-40EE-A1EB-CF027CE0649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5BA4701C-B9C3-41A7-90BE-904DC5C8340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1A530073-6010-408C-A79E-B6F6DF4AD72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A9AC9815-9B8A-4CF5-B070-D94439495A2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4826</xdr:rowOff>
    </xdr:from>
    <xdr:to>
      <xdr:col>116</xdr:col>
      <xdr:colOff>114300</xdr:colOff>
      <xdr:row>38</xdr:row>
      <xdr:rowOff>106426</xdr:rowOff>
    </xdr:to>
    <xdr:sp macro="" textlink="">
      <xdr:nvSpPr>
        <xdr:cNvPr id="388" name="楕円 387">
          <a:extLst>
            <a:ext uri="{FF2B5EF4-FFF2-40B4-BE49-F238E27FC236}">
              <a16:creationId xmlns:a16="http://schemas.microsoft.com/office/drawing/2014/main" id="{380E5F88-9F1E-44AD-8DD2-D6D7EC3BFFD6}"/>
            </a:ext>
          </a:extLst>
        </xdr:cNvPr>
        <xdr:cNvSpPr/>
      </xdr:nvSpPr>
      <xdr:spPr>
        <a:xfrm>
          <a:off x="22110700" y="651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27703</xdr:rowOff>
    </xdr:from>
    <xdr:ext cx="469744" cy="259045"/>
    <xdr:sp macro="" textlink="">
      <xdr:nvSpPr>
        <xdr:cNvPr id="389" name="【認定こども園・幼稚園・保育所】&#10;一人当たり面積該当値テキスト">
          <a:extLst>
            <a:ext uri="{FF2B5EF4-FFF2-40B4-BE49-F238E27FC236}">
              <a16:creationId xmlns:a16="http://schemas.microsoft.com/office/drawing/2014/main" id="{220B2031-A64D-418F-9848-C0CEA1022CA8}"/>
            </a:ext>
          </a:extLst>
        </xdr:cNvPr>
        <xdr:cNvSpPr txBox="1"/>
      </xdr:nvSpPr>
      <xdr:spPr>
        <a:xfrm>
          <a:off x="22199600" y="637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20066</xdr:rowOff>
    </xdr:from>
    <xdr:to>
      <xdr:col>112</xdr:col>
      <xdr:colOff>38100</xdr:colOff>
      <xdr:row>38</xdr:row>
      <xdr:rowOff>121666</xdr:rowOff>
    </xdr:to>
    <xdr:sp macro="" textlink="">
      <xdr:nvSpPr>
        <xdr:cNvPr id="390" name="楕円 389">
          <a:extLst>
            <a:ext uri="{FF2B5EF4-FFF2-40B4-BE49-F238E27FC236}">
              <a16:creationId xmlns:a16="http://schemas.microsoft.com/office/drawing/2014/main" id="{64F0595E-1D61-4933-9B87-C74879083745}"/>
            </a:ext>
          </a:extLst>
        </xdr:cNvPr>
        <xdr:cNvSpPr/>
      </xdr:nvSpPr>
      <xdr:spPr>
        <a:xfrm>
          <a:off x="21272500" y="65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55626</xdr:rowOff>
    </xdr:from>
    <xdr:to>
      <xdr:col>116</xdr:col>
      <xdr:colOff>63500</xdr:colOff>
      <xdr:row>38</xdr:row>
      <xdr:rowOff>70866</xdr:rowOff>
    </xdr:to>
    <xdr:cxnSp macro="">
      <xdr:nvCxnSpPr>
        <xdr:cNvPr id="391" name="直線コネクタ 390">
          <a:extLst>
            <a:ext uri="{FF2B5EF4-FFF2-40B4-BE49-F238E27FC236}">
              <a16:creationId xmlns:a16="http://schemas.microsoft.com/office/drawing/2014/main" id="{A7EB53D2-25E0-496A-A396-01AA987EA70F}"/>
            </a:ext>
          </a:extLst>
        </xdr:cNvPr>
        <xdr:cNvCxnSpPr/>
      </xdr:nvCxnSpPr>
      <xdr:spPr>
        <a:xfrm flipV="1">
          <a:off x="21323300" y="6570726"/>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34544</xdr:rowOff>
    </xdr:from>
    <xdr:to>
      <xdr:col>107</xdr:col>
      <xdr:colOff>101600</xdr:colOff>
      <xdr:row>38</xdr:row>
      <xdr:rowOff>136144</xdr:rowOff>
    </xdr:to>
    <xdr:sp macro="" textlink="">
      <xdr:nvSpPr>
        <xdr:cNvPr id="392" name="楕円 391">
          <a:extLst>
            <a:ext uri="{FF2B5EF4-FFF2-40B4-BE49-F238E27FC236}">
              <a16:creationId xmlns:a16="http://schemas.microsoft.com/office/drawing/2014/main" id="{B3898238-D313-4686-9990-C42607CBA72D}"/>
            </a:ext>
          </a:extLst>
        </xdr:cNvPr>
        <xdr:cNvSpPr/>
      </xdr:nvSpPr>
      <xdr:spPr>
        <a:xfrm>
          <a:off x="20383500" y="654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70866</xdr:rowOff>
    </xdr:from>
    <xdr:to>
      <xdr:col>111</xdr:col>
      <xdr:colOff>177800</xdr:colOff>
      <xdr:row>38</xdr:row>
      <xdr:rowOff>85344</xdr:rowOff>
    </xdr:to>
    <xdr:cxnSp macro="">
      <xdr:nvCxnSpPr>
        <xdr:cNvPr id="393" name="直線コネクタ 392">
          <a:extLst>
            <a:ext uri="{FF2B5EF4-FFF2-40B4-BE49-F238E27FC236}">
              <a16:creationId xmlns:a16="http://schemas.microsoft.com/office/drawing/2014/main" id="{10441891-29B0-4F1C-BE40-9077815A9A09}"/>
            </a:ext>
          </a:extLst>
        </xdr:cNvPr>
        <xdr:cNvCxnSpPr/>
      </xdr:nvCxnSpPr>
      <xdr:spPr>
        <a:xfrm flipV="1">
          <a:off x="20434300" y="658596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45212</xdr:rowOff>
    </xdr:from>
    <xdr:to>
      <xdr:col>102</xdr:col>
      <xdr:colOff>165100</xdr:colOff>
      <xdr:row>38</xdr:row>
      <xdr:rowOff>146812</xdr:rowOff>
    </xdr:to>
    <xdr:sp macro="" textlink="">
      <xdr:nvSpPr>
        <xdr:cNvPr id="394" name="楕円 393">
          <a:extLst>
            <a:ext uri="{FF2B5EF4-FFF2-40B4-BE49-F238E27FC236}">
              <a16:creationId xmlns:a16="http://schemas.microsoft.com/office/drawing/2014/main" id="{F3F98DC3-DD78-49F7-9BF0-FA2648F05FF6}"/>
            </a:ext>
          </a:extLst>
        </xdr:cNvPr>
        <xdr:cNvSpPr/>
      </xdr:nvSpPr>
      <xdr:spPr>
        <a:xfrm>
          <a:off x="19494500" y="656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85344</xdr:rowOff>
    </xdr:from>
    <xdr:to>
      <xdr:col>107</xdr:col>
      <xdr:colOff>50800</xdr:colOff>
      <xdr:row>38</xdr:row>
      <xdr:rowOff>96012</xdr:rowOff>
    </xdr:to>
    <xdr:cxnSp macro="">
      <xdr:nvCxnSpPr>
        <xdr:cNvPr id="395" name="直線コネクタ 394">
          <a:extLst>
            <a:ext uri="{FF2B5EF4-FFF2-40B4-BE49-F238E27FC236}">
              <a16:creationId xmlns:a16="http://schemas.microsoft.com/office/drawing/2014/main" id="{7F5F972F-A136-4B33-A29E-06BF6DF0771D}"/>
            </a:ext>
          </a:extLst>
        </xdr:cNvPr>
        <xdr:cNvCxnSpPr/>
      </xdr:nvCxnSpPr>
      <xdr:spPr>
        <a:xfrm flipV="1">
          <a:off x="19545300" y="6600444"/>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61214</xdr:rowOff>
    </xdr:from>
    <xdr:to>
      <xdr:col>98</xdr:col>
      <xdr:colOff>38100</xdr:colOff>
      <xdr:row>38</xdr:row>
      <xdr:rowOff>162814</xdr:rowOff>
    </xdr:to>
    <xdr:sp macro="" textlink="">
      <xdr:nvSpPr>
        <xdr:cNvPr id="396" name="楕円 395">
          <a:extLst>
            <a:ext uri="{FF2B5EF4-FFF2-40B4-BE49-F238E27FC236}">
              <a16:creationId xmlns:a16="http://schemas.microsoft.com/office/drawing/2014/main" id="{927FDDCC-3F41-41C5-BD61-3C6870EB817F}"/>
            </a:ext>
          </a:extLst>
        </xdr:cNvPr>
        <xdr:cNvSpPr/>
      </xdr:nvSpPr>
      <xdr:spPr>
        <a:xfrm>
          <a:off x="18605500" y="657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96012</xdr:rowOff>
    </xdr:from>
    <xdr:to>
      <xdr:col>102</xdr:col>
      <xdr:colOff>114300</xdr:colOff>
      <xdr:row>38</xdr:row>
      <xdr:rowOff>112014</xdr:rowOff>
    </xdr:to>
    <xdr:cxnSp macro="">
      <xdr:nvCxnSpPr>
        <xdr:cNvPr id="397" name="直線コネクタ 396">
          <a:extLst>
            <a:ext uri="{FF2B5EF4-FFF2-40B4-BE49-F238E27FC236}">
              <a16:creationId xmlns:a16="http://schemas.microsoft.com/office/drawing/2014/main" id="{10CC3EB6-0DE4-454E-A5D5-A1DD1D64A669}"/>
            </a:ext>
          </a:extLst>
        </xdr:cNvPr>
        <xdr:cNvCxnSpPr/>
      </xdr:nvCxnSpPr>
      <xdr:spPr>
        <a:xfrm flipV="1">
          <a:off x="18656300" y="661111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92981</xdr:rowOff>
    </xdr:from>
    <xdr:ext cx="469744" cy="259045"/>
    <xdr:sp macro="" textlink="">
      <xdr:nvSpPr>
        <xdr:cNvPr id="398" name="n_1aveValue【認定こども園・幼稚園・保育所】&#10;一人当たり面積">
          <a:extLst>
            <a:ext uri="{FF2B5EF4-FFF2-40B4-BE49-F238E27FC236}">
              <a16:creationId xmlns:a16="http://schemas.microsoft.com/office/drawing/2014/main" id="{4C186027-F39A-4C52-9113-3B518CE4992E}"/>
            </a:ext>
          </a:extLst>
        </xdr:cNvPr>
        <xdr:cNvSpPr txBox="1"/>
      </xdr:nvSpPr>
      <xdr:spPr>
        <a:xfrm>
          <a:off x="21075727" y="69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93743</xdr:rowOff>
    </xdr:from>
    <xdr:ext cx="469744" cy="259045"/>
    <xdr:sp macro="" textlink="">
      <xdr:nvSpPr>
        <xdr:cNvPr id="399" name="n_2aveValue【認定こども園・幼稚園・保育所】&#10;一人当たり面積">
          <a:extLst>
            <a:ext uri="{FF2B5EF4-FFF2-40B4-BE49-F238E27FC236}">
              <a16:creationId xmlns:a16="http://schemas.microsoft.com/office/drawing/2014/main" id="{69D4D377-180B-4144-9D1E-46510505F99D}"/>
            </a:ext>
          </a:extLst>
        </xdr:cNvPr>
        <xdr:cNvSpPr txBox="1"/>
      </xdr:nvSpPr>
      <xdr:spPr>
        <a:xfrm>
          <a:off x="20199427"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102887</xdr:rowOff>
    </xdr:from>
    <xdr:ext cx="469744" cy="259045"/>
    <xdr:sp macro="" textlink="">
      <xdr:nvSpPr>
        <xdr:cNvPr id="400" name="n_3aveValue【認定こども園・幼稚園・保育所】&#10;一人当たり面積">
          <a:extLst>
            <a:ext uri="{FF2B5EF4-FFF2-40B4-BE49-F238E27FC236}">
              <a16:creationId xmlns:a16="http://schemas.microsoft.com/office/drawing/2014/main" id="{09776594-47CB-4190-8605-E8BF0B90F0A4}"/>
            </a:ext>
          </a:extLst>
        </xdr:cNvPr>
        <xdr:cNvSpPr txBox="1"/>
      </xdr:nvSpPr>
      <xdr:spPr>
        <a:xfrm>
          <a:off x="1931042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108221</xdr:rowOff>
    </xdr:from>
    <xdr:ext cx="469744" cy="259045"/>
    <xdr:sp macro="" textlink="">
      <xdr:nvSpPr>
        <xdr:cNvPr id="401" name="n_4aveValue【認定こども園・幼稚園・保育所】&#10;一人当たり面積">
          <a:extLst>
            <a:ext uri="{FF2B5EF4-FFF2-40B4-BE49-F238E27FC236}">
              <a16:creationId xmlns:a16="http://schemas.microsoft.com/office/drawing/2014/main" id="{6C502BAC-8B10-4A34-8633-74A716716D88}"/>
            </a:ext>
          </a:extLst>
        </xdr:cNvPr>
        <xdr:cNvSpPr txBox="1"/>
      </xdr:nvSpPr>
      <xdr:spPr>
        <a:xfrm>
          <a:off x="18421427" y="696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138193</xdr:rowOff>
    </xdr:from>
    <xdr:ext cx="469744" cy="259045"/>
    <xdr:sp macro="" textlink="">
      <xdr:nvSpPr>
        <xdr:cNvPr id="402" name="n_1mainValue【認定こども園・幼稚園・保育所】&#10;一人当たり面積">
          <a:extLst>
            <a:ext uri="{FF2B5EF4-FFF2-40B4-BE49-F238E27FC236}">
              <a16:creationId xmlns:a16="http://schemas.microsoft.com/office/drawing/2014/main" id="{55C5CFE3-784E-4643-9CA8-478DCE86B5A3}"/>
            </a:ext>
          </a:extLst>
        </xdr:cNvPr>
        <xdr:cNvSpPr txBox="1"/>
      </xdr:nvSpPr>
      <xdr:spPr>
        <a:xfrm>
          <a:off x="21075727" y="631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152671</xdr:rowOff>
    </xdr:from>
    <xdr:ext cx="469744" cy="259045"/>
    <xdr:sp macro="" textlink="">
      <xdr:nvSpPr>
        <xdr:cNvPr id="403" name="n_2mainValue【認定こども園・幼稚園・保育所】&#10;一人当たり面積">
          <a:extLst>
            <a:ext uri="{FF2B5EF4-FFF2-40B4-BE49-F238E27FC236}">
              <a16:creationId xmlns:a16="http://schemas.microsoft.com/office/drawing/2014/main" id="{EFE65AF1-877B-4179-9DFE-EFA923FC59D9}"/>
            </a:ext>
          </a:extLst>
        </xdr:cNvPr>
        <xdr:cNvSpPr txBox="1"/>
      </xdr:nvSpPr>
      <xdr:spPr>
        <a:xfrm>
          <a:off x="20199427" y="632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163339</xdr:rowOff>
    </xdr:from>
    <xdr:ext cx="469744" cy="259045"/>
    <xdr:sp macro="" textlink="">
      <xdr:nvSpPr>
        <xdr:cNvPr id="404" name="n_3mainValue【認定こども園・幼稚園・保育所】&#10;一人当たり面積">
          <a:extLst>
            <a:ext uri="{FF2B5EF4-FFF2-40B4-BE49-F238E27FC236}">
              <a16:creationId xmlns:a16="http://schemas.microsoft.com/office/drawing/2014/main" id="{507E1335-7FCC-4E9A-958F-93005CAF47A8}"/>
            </a:ext>
          </a:extLst>
        </xdr:cNvPr>
        <xdr:cNvSpPr txBox="1"/>
      </xdr:nvSpPr>
      <xdr:spPr>
        <a:xfrm>
          <a:off x="19310427" y="633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7891</xdr:rowOff>
    </xdr:from>
    <xdr:ext cx="469744" cy="259045"/>
    <xdr:sp macro="" textlink="">
      <xdr:nvSpPr>
        <xdr:cNvPr id="405" name="n_4mainValue【認定こども園・幼稚園・保育所】&#10;一人当たり面積">
          <a:extLst>
            <a:ext uri="{FF2B5EF4-FFF2-40B4-BE49-F238E27FC236}">
              <a16:creationId xmlns:a16="http://schemas.microsoft.com/office/drawing/2014/main" id="{7868FD61-6BE6-4542-9E35-E61A7EE87223}"/>
            </a:ext>
          </a:extLst>
        </xdr:cNvPr>
        <xdr:cNvSpPr txBox="1"/>
      </xdr:nvSpPr>
      <xdr:spPr>
        <a:xfrm>
          <a:off x="18421427" y="635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BD86D4A1-5874-40F3-B63F-08FB320B82C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6BE789A7-AF60-491C-8254-93B7BA2DE9D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D5699D31-C4E8-4861-851E-E265069B331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CF60693A-4651-45AC-9D48-2D0938F0C41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7162EF65-CA65-44BF-80EC-DD8456DAAE1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1EF345B6-7FBC-4B4C-BA6A-A580D5030FF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E25A1FF3-FDF6-4FDD-B753-8656F049A6B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B4977A4C-A744-4BB1-97B1-7B8CFE39D4BF}"/>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4" name="正方形/長方形 413">
          <a:extLst>
            <a:ext uri="{FF2B5EF4-FFF2-40B4-BE49-F238E27FC236}">
              <a16:creationId xmlns:a16="http://schemas.microsoft.com/office/drawing/2014/main" id="{5B29C0A9-38AC-44DB-B3F6-82F992F1F69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5" name="正方形/長方形 414">
          <a:extLst>
            <a:ext uri="{FF2B5EF4-FFF2-40B4-BE49-F238E27FC236}">
              <a16:creationId xmlns:a16="http://schemas.microsoft.com/office/drawing/2014/main" id="{BDC85DA7-6B32-404A-BB42-3E428551D44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6" name="正方形/長方形 415">
          <a:extLst>
            <a:ext uri="{FF2B5EF4-FFF2-40B4-BE49-F238E27FC236}">
              <a16:creationId xmlns:a16="http://schemas.microsoft.com/office/drawing/2014/main" id="{0FF5BE98-7D7C-48E6-B665-39455F930C3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7" name="正方形/長方形 416">
          <a:extLst>
            <a:ext uri="{FF2B5EF4-FFF2-40B4-BE49-F238E27FC236}">
              <a16:creationId xmlns:a16="http://schemas.microsoft.com/office/drawing/2014/main" id="{CCED327A-B77A-473A-B5BB-4A981973A15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8" name="正方形/長方形 417">
          <a:extLst>
            <a:ext uri="{FF2B5EF4-FFF2-40B4-BE49-F238E27FC236}">
              <a16:creationId xmlns:a16="http://schemas.microsoft.com/office/drawing/2014/main" id="{6203892D-6627-4651-88E0-0F935BBC196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9" name="正方形/長方形 418">
          <a:extLst>
            <a:ext uri="{FF2B5EF4-FFF2-40B4-BE49-F238E27FC236}">
              <a16:creationId xmlns:a16="http://schemas.microsoft.com/office/drawing/2014/main" id="{C6E359D7-E150-4CC1-9FB0-96085FD0911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0" name="正方形/長方形 419">
          <a:extLst>
            <a:ext uri="{FF2B5EF4-FFF2-40B4-BE49-F238E27FC236}">
              <a16:creationId xmlns:a16="http://schemas.microsoft.com/office/drawing/2014/main" id="{0AC215CA-0CD1-4691-9AEA-0977C51C0F3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1" name="正方形/長方形 420">
          <a:extLst>
            <a:ext uri="{FF2B5EF4-FFF2-40B4-BE49-F238E27FC236}">
              <a16:creationId xmlns:a16="http://schemas.microsoft.com/office/drawing/2014/main" id="{5E4F14EF-18D8-4C1E-AB58-DACAD2D4E32F}"/>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2" name="正方形/長方形 421">
          <a:extLst>
            <a:ext uri="{FF2B5EF4-FFF2-40B4-BE49-F238E27FC236}">
              <a16:creationId xmlns:a16="http://schemas.microsoft.com/office/drawing/2014/main" id="{E4FA0348-032B-438F-8CB3-E8D5850BBC2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3" name="正方形/長方形 422">
          <a:extLst>
            <a:ext uri="{FF2B5EF4-FFF2-40B4-BE49-F238E27FC236}">
              <a16:creationId xmlns:a16="http://schemas.microsoft.com/office/drawing/2014/main" id="{6D098BC7-32FA-4F16-B8D8-7BFD132E946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4" name="正方形/長方形 423">
          <a:extLst>
            <a:ext uri="{FF2B5EF4-FFF2-40B4-BE49-F238E27FC236}">
              <a16:creationId xmlns:a16="http://schemas.microsoft.com/office/drawing/2014/main" id="{1B5BC0D6-2A8F-4FA0-A8E4-58549EAD01C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5" name="正方形/長方形 424">
          <a:extLst>
            <a:ext uri="{FF2B5EF4-FFF2-40B4-BE49-F238E27FC236}">
              <a16:creationId xmlns:a16="http://schemas.microsoft.com/office/drawing/2014/main" id="{E45EE66A-B1A9-462C-AD35-199AA89A93C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6" name="正方形/長方形 425">
          <a:extLst>
            <a:ext uri="{FF2B5EF4-FFF2-40B4-BE49-F238E27FC236}">
              <a16:creationId xmlns:a16="http://schemas.microsoft.com/office/drawing/2014/main" id="{D485DC0F-8722-4DC3-921E-1C75AAB7D56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7" name="正方形/長方形 426">
          <a:extLst>
            <a:ext uri="{FF2B5EF4-FFF2-40B4-BE49-F238E27FC236}">
              <a16:creationId xmlns:a16="http://schemas.microsoft.com/office/drawing/2014/main" id="{184830FA-FCDC-4EE0-9E70-B7B1377DE9B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8" name="正方形/長方形 427">
          <a:extLst>
            <a:ext uri="{FF2B5EF4-FFF2-40B4-BE49-F238E27FC236}">
              <a16:creationId xmlns:a16="http://schemas.microsoft.com/office/drawing/2014/main" id="{9CB4E27B-CAA6-4077-82C7-98877113729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9" name="正方形/長方形 428">
          <a:extLst>
            <a:ext uri="{FF2B5EF4-FFF2-40B4-BE49-F238E27FC236}">
              <a16:creationId xmlns:a16="http://schemas.microsoft.com/office/drawing/2014/main" id="{26125551-54D6-4D42-BF6E-FC8EF015F3A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0" name="正方形/長方形 429">
          <a:extLst>
            <a:ext uri="{FF2B5EF4-FFF2-40B4-BE49-F238E27FC236}">
              <a16:creationId xmlns:a16="http://schemas.microsoft.com/office/drawing/2014/main" id="{9DCFAB1D-AE46-4D62-86D5-978F130554A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1" name="正方形/長方形 430">
          <a:extLst>
            <a:ext uri="{FF2B5EF4-FFF2-40B4-BE49-F238E27FC236}">
              <a16:creationId xmlns:a16="http://schemas.microsoft.com/office/drawing/2014/main" id="{191736D0-D7EE-468E-9FAE-A77AE5E1A5C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2" name="正方形/長方形 431">
          <a:extLst>
            <a:ext uri="{FF2B5EF4-FFF2-40B4-BE49-F238E27FC236}">
              <a16:creationId xmlns:a16="http://schemas.microsoft.com/office/drawing/2014/main" id="{A9F695FE-8819-431B-9F9C-63A27C70E47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3" name="正方形/長方形 432">
          <a:extLst>
            <a:ext uri="{FF2B5EF4-FFF2-40B4-BE49-F238E27FC236}">
              <a16:creationId xmlns:a16="http://schemas.microsoft.com/office/drawing/2014/main" id="{64633DDC-2811-4BBE-99D4-4F189997DBE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4" name="正方形/長方形 433">
          <a:extLst>
            <a:ext uri="{FF2B5EF4-FFF2-40B4-BE49-F238E27FC236}">
              <a16:creationId xmlns:a16="http://schemas.microsoft.com/office/drawing/2014/main" id="{C76EC0A4-1114-488F-9487-A0A2B26B4A4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5" name="正方形/長方形 434">
          <a:extLst>
            <a:ext uri="{FF2B5EF4-FFF2-40B4-BE49-F238E27FC236}">
              <a16:creationId xmlns:a16="http://schemas.microsoft.com/office/drawing/2014/main" id="{538E91B8-9ED2-482C-A8DD-6E4646845BD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6" name="正方形/長方形 435">
          <a:extLst>
            <a:ext uri="{FF2B5EF4-FFF2-40B4-BE49-F238E27FC236}">
              <a16:creationId xmlns:a16="http://schemas.microsoft.com/office/drawing/2014/main" id="{ACCB29FC-DF80-4E65-8CF7-E201367BA79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7" name="正方形/長方形 436">
          <a:extLst>
            <a:ext uri="{FF2B5EF4-FFF2-40B4-BE49-F238E27FC236}">
              <a16:creationId xmlns:a16="http://schemas.microsoft.com/office/drawing/2014/main" id="{B5E83DE5-63F1-4449-B930-32A1A7B37CF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38" name="正方形/長方形 437">
          <a:extLst>
            <a:ext uri="{FF2B5EF4-FFF2-40B4-BE49-F238E27FC236}">
              <a16:creationId xmlns:a16="http://schemas.microsoft.com/office/drawing/2014/main" id="{FE51374D-CB14-4C0C-BEF0-CF462ACACFA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9" name="正方形/長方形 438">
          <a:extLst>
            <a:ext uri="{FF2B5EF4-FFF2-40B4-BE49-F238E27FC236}">
              <a16:creationId xmlns:a16="http://schemas.microsoft.com/office/drawing/2014/main" id="{5954CE2E-804E-4428-9244-AB7C991E38C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0" name="正方形/長方形 439">
          <a:extLst>
            <a:ext uri="{FF2B5EF4-FFF2-40B4-BE49-F238E27FC236}">
              <a16:creationId xmlns:a16="http://schemas.microsoft.com/office/drawing/2014/main" id="{6C0D9CEB-D773-4FBF-AA16-BC3EB1471F4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1" name="正方形/長方形 440">
          <a:extLst>
            <a:ext uri="{FF2B5EF4-FFF2-40B4-BE49-F238E27FC236}">
              <a16:creationId xmlns:a16="http://schemas.microsoft.com/office/drawing/2014/main" id="{88F195B8-C205-4AB2-B010-A9A73167E2B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2" name="正方形/長方形 441">
          <a:extLst>
            <a:ext uri="{FF2B5EF4-FFF2-40B4-BE49-F238E27FC236}">
              <a16:creationId xmlns:a16="http://schemas.microsoft.com/office/drawing/2014/main" id="{1CAD5A17-73C5-45A1-8A87-22AAC057F21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3" name="正方形/長方形 442">
          <a:extLst>
            <a:ext uri="{FF2B5EF4-FFF2-40B4-BE49-F238E27FC236}">
              <a16:creationId xmlns:a16="http://schemas.microsoft.com/office/drawing/2014/main" id="{238F7F36-26A5-434C-9A2D-5CBDEEEA2CB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4" name="正方形/長方形 443">
          <a:extLst>
            <a:ext uri="{FF2B5EF4-FFF2-40B4-BE49-F238E27FC236}">
              <a16:creationId xmlns:a16="http://schemas.microsoft.com/office/drawing/2014/main" id="{679E5B1D-1723-421B-82EE-7FDFA797389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5" name="正方形/長方形 444">
          <a:extLst>
            <a:ext uri="{FF2B5EF4-FFF2-40B4-BE49-F238E27FC236}">
              <a16:creationId xmlns:a16="http://schemas.microsoft.com/office/drawing/2014/main" id="{DB7D39CE-5E5F-458E-BA10-E50EB8B240B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6" name="テキスト ボックス 445">
          <a:extLst>
            <a:ext uri="{FF2B5EF4-FFF2-40B4-BE49-F238E27FC236}">
              <a16:creationId xmlns:a16="http://schemas.microsoft.com/office/drawing/2014/main" id="{7F03EE15-51B4-4F52-9F06-03879B504C9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7" name="直線コネクタ 446">
          <a:extLst>
            <a:ext uri="{FF2B5EF4-FFF2-40B4-BE49-F238E27FC236}">
              <a16:creationId xmlns:a16="http://schemas.microsoft.com/office/drawing/2014/main" id="{F03F920E-0FCD-4D3F-BF61-3B0E4B53CDE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48" name="テキスト ボックス 447">
          <a:extLst>
            <a:ext uri="{FF2B5EF4-FFF2-40B4-BE49-F238E27FC236}">
              <a16:creationId xmlns:a16="http://schemas.microsoft.com/office/drawing/2014/main" id="{ED97B479-D28D-4B32-B232-FF6605E6A44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49" name="直線コネクタ 448">
          <a:extLst>
            <a:ext uri="{FF2B5EF4-FFF2-40B4-BE49-F238E27FC236}">
              <a16:creationId xmlns:a16="http://schemas.microsoft.com/office/drawing/2014/main" id="{4B1B3911-609B-4C83-BB7B-A4C739894FB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0" name="テキスト ボックス 449">
          <a:extLst>
            <a:ext uri="{FF2B5EF4-FFF2-40B4-BE49-F238E27FC236}">
              <a16:creationId xmlns:a16="http://schemas.microsoft.com/office/drawing/2014/main" id="{509C04B5-BFEF-4253-8F1C-A4F070FDEED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1" name="直線コネクタ 450">
          <a:extLst>
            <a:ext uri="{FF2B5EF4-FFF2-40B4-BE49-F238E27FC236}">
              <a16:creationId xmlns:a16="http://schemas.microsoft.com/office/drawing/2014/main" id="{9C9C66CF-9FD6-47AE-B5B0-79E630F3B9D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2" name="テキスト ボックス 451">
          <a:extLst>
            <a:ext uri="{FF2B5EF4-FFF2-40B4-BE49-F238E27FC236}">
              <a16:creationId xmlns:a16="http://schemas.microsoft.com/office/drawing/2014/main" id="{0A223681-E1E2-486C-97B5-73AEDC63D17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3" name="直線コネクタ 452">
          <a:extLst>
            <a:ext uri="{FF2B5EF4-FFF2-40B4-BE49-F238E27FC236}">
              <a16:creationId xmlns:a16="http://schemas.microsoft.com/office/drawing/2014/main" id="{6EACFDC3-9377-4814-B5D5-3B30C03144D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4" name="テキスト ボックス 453">
          <a:extLst>
            <a:ext uri="{FF2B5EF4-FFF2-40B4-BE49-F238E27FC236}">
              <a16:creationId xmlns:a16="http://schemas.microsoft.com/office/drawing/2014/main" id="{31BD7D0E-22D6-43C8-8E1F-BC4BC0B924B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5" name="直線コネクタ 454">
          <a:extLst>
            <a:ext uri="{FF2B5EF4-FFF2-40B4-BE49-F238E27FC236}">
              <a16:creationId xmlns:a16="http://schemas.microsoft.com/office/drawing/2014/main" id="{9454BD6B-E1D7-4496-A9F6-E6EF49EF6DD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6" name="テキスト ボックス 455">
          <a:extLst>
            <a:ext uri="{FF2B5EF4-FFF2-40B4-BE49-F238E27FC236}">
              <a16:creationId xmlns:a16="http://schemas.microsoft.com/office/drawing/2014/main" id="{A550FC20-0C4C-4673-83A6-0526AF66674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7" name="直線コネクタ 456">
          <a:extLst>
            <a:ext uri="{FF2B5EF4-FFF2-40B4-BE49-F238E27FC236}">
              <a16:creationId xmlns:a16="http://schemas.microsoft.com/office/drawing/2014/main" id="{8E40FA35-CED9-4168-AC26-1F8ED0EAB91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58" name="テキスト ボックス 457">
          <a:extLst>
            <a:ext uri="{FF2B5EF4-FFF2-40B4-BE49-F238E27FC236}">
              <a16:creationId xmlns:a16="http://schemas.microsoft.com/office/drawing/2014/main" id="{EBF393E2-8FF4-40FE-A936-5A7F5AB03B0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59" name="直線コネクタ 458">
          <a:extLst>
            <a:ext uri="{FF2B5EF4-FFF2-40B4-BE49-F238E27FC236}">
              <a16:creationId xmlns:a16="http://schemas.microsoft.com/office/drawing/2014/main" id="{A4493068-C204-4E11-9D6D-E904CFF72F3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0" name="テキスト ボックス 459">
          <a:extLst>
            <a:ext uri="{FF2B5EF4-FFF2-40B4-BE49-F238E27FC236}">
              <a16:creationId xmlns:a16="http://schemas.microsoft.com/office/drawing/2014/main" id="{11A8B35E-66D8-4D17-854E-56242C0E801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1" name="直線コネクタ 460">
          <a:extLst>
            <a:ext uri="{FF2B5EF4-FFF2-40B4-BE49-F238E27FC236}">
              <a16:creationId xmlns:a16="http://schemas.microsoft.com/office/drawing/2014/main" id="{31C18BEC-79E8-4B1A-8680-782D3B25EF2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2" name="【公民館】&#10;有形固定資産減価償却率グラフ枠">
          <a:extLst>
            <a:ext uri="{FF2B5EF4-FFF2-40B4-BE49-F238E27FC236}">
              <a16:creationId xmlns:a16="http://schemas.microsoft.com/office/drawing/2014/main" id="{11C7E0A6-8240-4254-8A7F-B8507A9C7B0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463" name="直線コネクタ 462">
          <a:extLst>
            <a:ext uri="{FF2B5EF4-FFF2-40B4-BE49-F238E27FC236}">
              <a16:creationId xmlns:a16="http://schemas.microsoft.com/office/drawing/2014/main" id="{8C6EA784-14ED-4457-B9C2-5FBBBB295C0B}"/>
            </a:ext>
          </a:extLst>
        </xdr:cNvPr>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4" name="【公民館】&#10;有形固定資産減価償却率最小値テキスト">
          <a:extLst>
            <a:ext uri="{FF2B5EF4-FFF2-40B4-BE49-F238E27FC236}">
              <a16:creationId xmlns:a16="http://schemas.microsoft.com/office/drawing/2014/main" id="{855B2F39-E44A-4EB4-933A-55E27DC0A6F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65" name="直線コネクタ 464">
          <a:extLst>
            <a:ext uri="{FF2B5EF4-FFF2-40B4-BE49-F238E27FC236}">
              <a16:creationId xmlns:a16="http://schemas.microsoft.com/office/drawing/2014/main" id="{BC598A61-C505-4929-9992-C45D4A429CE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466" name="【公民館】&#10;有形固定資産減価償却率最大値テキスト">
          <a:extLst>
            <a:ext uri="{FF2B5EF4-FFF2-40B4-BE49-F238E27FC236}">
              <a16:creationId xmlns:a16="http://schemas.microsoft.com/office/drawing/2014/main" id="{F8EB77F9-B5EB-4676-A727-2D796A08C843}"/>
            </a:ext>
          </a:extLst>
        </xdr:cNvPr>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467" name="直線コネクタ 466">
          <a:extLst>
            <a:ext uri="{FF2B5EF4-FFF2-40B4-BE49-F238E27FC236}">
              <a16:creationId xmlns:a16="http://schemas.microsoft.com/office/drawing/2014/main" id="{D92F1CA3-3DB6-4510-9C90-99D5CC766EC9}"/>
            </a:ext>
          </a:extLst>
        </xdr:cNvPr>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74403</xdr:rowOff>
    </xdr:from>
    <xdr:ext cx="405111" cy="259045"/>
    <xdr:sp macro="" textlink="">
      <xdr:nvSpPr>
        <xdr:cNvPr id="468" name="【公民館】&#10;有形固定資産減価償却率平均値テキスト">
          <a:extLst>
            <a:ext uri="{FF2B5EF4-FFF2-40B4-BE49-F238E27FC236}">
              <a16:creationId xmlns:a16="http://schemas.microsoft.com/office/drawing/2014/main" id="{5737C77F-4E80-42AF-9D2A-EDFFAD8868ED}"/>
            </a:ext>
          </a:extLst>
        </xdr:cNvPr>
        <xdr:cNvSpPr txBox="1"/>
      </xdr:nvSpPr>
      <xdr:spPr>
        <a:xfrm>
          <a:off x="16357600" y="1790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469" name="フローチャート: 判断 468">
          <a:extLst>
            <a:ext uri="{FF2B5EF4-FFF2-40B4-BE49-F238E27FC236}">
              <a16:creationId xmlns:a16="http://schemas.microsoft.com/office/drawing/2014/main" id="{37AD5DF3-C6A7-49A8-ADB7-F7AF2CCEE7DD}"/>
            </a:ext>
          </a:extLst>
        </xdr:cNvPr>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470" name="フローチャート: 判断 469">
          <a:extLst>
            <a:ext uri="{FF2B5EF4-FFF2-40B4-BE49-F238E27FC236}">
              <a16:creationId xmlns:a16="http://schemas.microsoft.com/office/drawing/2014/main" id="{31297F87-D4C3-4A1A-B1F7-CF5E7569D804}"/>
            </a:ext>
          </a:extLst>
        </xdr:cNvPr>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471" name="フローチャート: 判断 470">
          <a:extLst>
            <a:ext uri="{FF2B5EF4-FFF2-40B4-BE49-F238E27FC236}">
              <a16:creationId xmlns:a16="http://schemas.microsoft.com/office/drawing/2014/main" id="{E5EFCFC9-D389-4188-94E4-50A7AF766489}"/>
            </a:ext>
          </a:extLst>
        </xdr:cNvPr>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472" name="フローチャート: 判断 471">
          <a:extLst>
            <a:ext uri="{FF2B5EF4-FFF2-40B4-BE49-F238E27FC236}">
              <a16:creationId xmlns:a16="http://schemas.microsoft.com/office/drawing/2014/main" id="{73C257A9-9115-4C62-8B41-278AA484653C}"/>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473" name="フローチャート: 判断 472">
          <a:extLst>
            <a:ext uri="{FF2B5EF4-FFF2-40B4-BE49-F238E27FC236}">
              <a16:creationId xmlns:a16="http://schemas.microsoft.com/office/drawing/2014/main" id="{B90EA3E3-BCAB-4530-BF78-A976D468FEBB}"/>
            </a:ext>
          </a:extLst>
        </xdr:cNvPr>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AE8B2DED-8782-45F9-A3A7-2EBE009C5B8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DBCF290B-BAAE-4C2B-8674-3C35C7A6DEC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281F54B5-F7D3-4697-9DE7-0865FD22C54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86CAA14A-6257-4640-BB15-9A771EFAE88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B51437FB-3C36-4286-9C2F-04A1554750B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479" name="楕円 478">
          <a:extLst>
            <a:ext uri="{FF2B5EF4-FFF2-40B4-BE49-F238E27FC236}">
              <a16:creationId xmlns:a16="http://schemas.microsoft.com/office/drawing/2014/main" id="{10C66F7A-38D9-49C0-902D-15BDB8BD8111}"/>
            </a:ext>
          </a:extLst>
        </xdr:cNvPr>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480" name="【公民館】&#10;有形固定資産減価償却率該当値テキスト">
          <a:extLst>
            <a:ext uri="{FF2B5EF4-FFF2-40B4-BE49-F238E27FC236}">
              <a16:creationId xmlns:a16="http://schemas.microsoft.com/office/drawing/2014/main" id="{9BF7E70A-7375-4E0D-AC10-C69625844230}"/>
            </a:ext>
          </a:extLst>
        </xdr:cNvPr>
        <xdr:cNvSpPr txBox="1"/>
      </xdr:nvSpPr>
      <xdr:spPr>
        <a:xfrm>
          <a:off x="16357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481" name="楕円 480">
          <a:extLst>
            <a:ext uri="{FF2B5EF4-FFF2-40B4-BE49-F238E27FC236}">
              <a16:creationId xmlns:a16="http://schemas.microsoft.com/office/drawing/2014/main" id="{07C4490F-BA75-4881-BE78-B3AE25895FAE}"/>
            </a:ext>
          </a:extLst>
        </xdr:cNvPr>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482" name="直線コネクタ 481">
          <a:extLst>
            <a:ext uri="{FF2B5EF4-FFF2-40B4-BE49-F238E27FC236}">
              <a16:creationId xmlns:a16="http://schemas.microsoft.com/office/drawing/2014/main" id="{9E85A052-0806-44CA-A799-85335D2A021B}"/>
            </a:ext>
          </a:extLst>
        </xdr:cNvPr>
        <xdr:cNvCxnSpPr/>
      </xdr:nvCxnSpPr>
      <xdr:spPr>
        <a:xfrm>
          <a:off x="15481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483" name="楕円 482">
          <a:extLst>
            <a:ext uri="{FF2B5EF4-FFF2-40B4-BE49-F238E27FC236}">
              <a16:creationId xmlns:a16="http://schemas.microsoft.com/office/drawing/2014/main" id="{5BD5D89F-D9AD-4BE6-A9DF-CCA10BD8B241}"/>
            </a:ext>
          </a:extLst>
        </xdr:cNvPr>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484" name="直線コネクタ 483">
          <a:extLst>
            <a:ext uri="{FF2B5EF4-FFF2-40B4-BE49-F238E27FC236}">
              <a16:creationId xmlns:a16="http://schemas.microsoft.com/office/drawing/2014/main" id="{2FE8C8FB-7F08-4AB0-B7C7-71C4DB189FF9}"/>
            </a:ext>
          </a:extLst>
        </xdr:cNvPr>
        <xdr:cNvCxnSpPr/>
      </xdr:nvCxnSpPr>
      <xdr:spPr>
        <a:xfrm>
          <a:off x="14592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485" name="楕円 484">
          <a:extLst>
            <a:ext uri="{FF2B5EF4-FFF2-40B4-BE49-F238E27FC236}">
              <a16:creationId xmlns:a16="http://schemas.microsoft.com/office/drawing/2014/main" id="{D51C6A57-D394-4441-BFA7-57A3110F34D8}"/>
            </a:ext>
          </a:extLst>
        </xdr:cNvPr>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486" name="直線コネクタ 485">
          <a:extLst>
            <a:ext uri="{FF2B5EF4-FFF2-40B4-BE49-F238E27FC236}">
              <a16:creationId xmlns:a16="http://schemas.microsoft.com/office/drawing/2014/main" id="{5B62D279-965F-4705-92EA-20BD456745E2}"/>
            </a:ext>
          </a:extLst>
        </xdr:cNvPr>
        <xdr:cNvCxnSpPr/>
      </xdr:nvCxnSpPr>
      <xdr:spPr>
        <a:xfrm>
          <a:off x="13703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487" name="楕円 486">
          <a:extLst>
            <a:ext uri="{FF2B5EF4-FFF2-40B4-BE49-F238E27FC236}">
              <a16:creationId xmlns:a16="http://schemas.microsoft.com/office/drawing/2014/main" id="{4A2F4D96-2CC9-41D6-B1AE-CD77A5C26305}"/>
            </a:ext>
          </a:extLst>
        </xdr:cNvPr>
        <xdr:cNvSpPr/>
      </xdr:nvSpPr>
      <xdr:spPr>
        <a:xfrm>
          <a:off x="12763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35379</xdr:rowOff>
    </xdr:from>
    <xdr:to>
      <xdr:col>71</xdr:col>
      <xdr:colOff>177800</xdr:colOff>
      <xdr:row>109</xdr:row>
      <xdr:rowOff>35379</xdr:rowOff>
    </xdr:to>
    <xdr:cxnSp macro="">
      <xdr:nvCxnSpPr>
        <xdr:cNvPr id="488" name="直線コネクタ 487">
          <a:extLst>
            <a:ext uri="{FF2B5EF4-FFF2-40B4-BE49-F238E27FC236}">
              <a16:creationId xmlns:a16="http://schemas.microsoft.com/office/drawing/2014/main" id="{51D52554-1D2A-4058-9950-B94439AD9FA5}"/>
            </a:ext>
          </a:extLst>
        </xdr:cNvPr>
        <xdr:cNvCxnSpPr/>
      </xdr:nvCxnSpPr>
      <xdr:spPr>
        <a:xfrm>
          <a:off x="12814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99440</xdr:rowOff>
    </xdr:from>
    <xdr:ext cx="405111" cy="259045"/>
    <xdr:sp macro="" textlink="">
      <xdr:nvSpPr>
        <xdr:cNvPr id="489" name="n_1aveValue【公民館】&#10;有形固定資産減価償却率">
          <a:extLst>
            <a:ext uri="{FF2B5EF4-FFF2-40B4-BE49-F238E27FC236}">
              <a16:creationId xmlns:a16="http://schemas.microsoft.com/office/drawing/2014/main" id="{963A7091-6283-49C6-9681-61B006CF4FC3}"/>
            </a:ext>
          </a:extLst>
        </xdr:cNvPr>
        <xdr:cNvSpPr txBox="1"/>
      </xdr:nvSpPr>
      <xdr:spPr>
        <a:xfrm>
          <a:off x="152660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86377</xdr:rowOff>
    </xdr:from>
    <xdr:ext cx="405111" cy="259045"/>
    <xdr:sp macro="" textlink="">
      <xdr:nvSpPr>
        <xdr:cNvPr id="490" name="n_2aveValue【公民館】&#10;有形固定資産減価償却率">
          <a:extLst>
            <a:ext uri="{FF2B5EF4-FFF2-40B4-BE49-F238E27FC236}">
              <a16:creationId xmlns:a16="http://schemas.microsoft.com/office/drawing/2014/main" id="{628CD991-933A-4268-99C3-FA5AE9AEECD9}"/>
            </a:ext>
          </a:extLst>
        </xdr:cNvPr>
        <xdr:cNvSpPr txBox="1"/>
      </xdr:nvSpPr>
      <xdr:spPr>
        <a:xfrm>
          <a:off x="14389744" y="179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491" name="n_3aveValue【公民館】&#10;有形固定資産減価償却率">
          <a:extLst>
            <a:ext uri="{FF2B5EF4-FFF2-40B4-BE49-F238E27FC236}">
              <a16:creationId xmlns:a16="http://schemas.microsoft.com/office/drawing/2014/main" id="{AC799034-948F-406C-9F45-1F64CB234837}"/>
            </a:ext>
          </a:extLst>
        </xdr:cNvPr>
        <xdr:cNvSpPr txBox="1"/>
      </xdr:nvSpPr>
      <xdr:spPr>
        <a:xfrm>
          <a:off x="13500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492" name="n_4aveValue【公民館】&#10;有形固定資産減価償却率">
          <a:extLst>
            <a:ext uri="{FF2B5EF4-FFF2-40B4-BE49-F238E27FC236}">
              <a16:creationId xmlns:a16="http://schemas.microsoft.com/office/drawing/2014/main" id="{422816C8-EDAC-49D3-B545-9D3B72FAA562}"/>
            </a:ext>
          </a:extLst>
        </xdr:cNvPr>
        <xdr:cNvSpPr txBox="1"/>
      </xdr:nvSpPr>
      <xdr:spPr>
        <a:xfrm>
          <a:off x="12611744" y="1789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493" name="n_1mainValue【公民館】&#10;有形固定資産減価償却率">
          <a:extLst>
            <a:ext uri="{FF2B5EF4-FFF2-40B4-BE49-F238E27FC236}">
              <a16:creationId xmlns:a16="http://schemas.microsoft.com/office/drawing/2014/main" id="{A20F9AEF-6497-4BB8-A6A7-420E73C0889D}"/>
            </a:ext>
          </a:extLst>
        </xdr:cNvPr>
        <xdr:cNvSpPr txBox="1"/>
      </xdr:nvSpPr>
      <xdr:spPr>
        <a:xfrm>
          <a:off x="15233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494" name="n_2mainValue【公民館】&#10;有形固定資産減価償却率">
          <a:extLst>
            <a:ext uri="{FF2B5EF4-FFF2-40B4-BE49-F238E27FC236}">
              <a16:creationId xmlns:a16="http://schemas.microsoft.com/office/drawing/2014/main" id="{D9A15CA4-0181-4081-A30B-43D71AEDF89C}"/>
            </a:ext>
          </a:extLst>
        </xdr:cNvPr>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495" name="n_3mainValue【公民館】&#10;有形固定資産減価償却率">
          <a:extLst>
            <a:ext uri="{FF2B5EF4-FFF2-40B4-BE49-F238E27FC236}">
              <a16:creationId xmlns:a16="http://schemas.microsoft.com/office/drawing/2014/main" id="{8A434988-7BDB-46AB-AA45-B9E37B5C38D3}"/>
            </a:ext>
          </a:extLst>
        </xdr:cNvPr>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496" name="n_4mainValue【公民館】&#10;有形固定資産減価償却率">
          <a:extLst>
            <a:ext uri="{FF2B5EF4-FFF2-40B4-BE49-F238E27FC236}">
              <a16:creationId xmlns:a16="http://schemas.microsoft.com/office/drawing/2014/main" id="{E2173E35-DB82-4BDD-82A8-F8C6D60F05AD}"/>
            </a:ext>
          </a:extLst>
        </xdr:cNvPr>
        <xdr:cNvSpPr txBox="1"/>
      </xdr:nvSpPr>
      <xdr:spPr>
        <a:xfrm>
          <a:off x="12579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7" name="正方形/長方形 496">
          <a:extLst>
            <a:ext uri="{FF2B5EF4-FFF2-40B4-BE49-F238E27FC236}">
              <a16:creationId xmlns:a16="http://schemas.microsoft.com/office/drawing/2014/main" id="{63E706AB-8C02-45F5-9453-0A6743BD197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8" name="正方形/長方形 497">
          <a:extLst>
            <a:ext uri="{FF2B5EF4-FFF2-40B4-BE49-F238E27FC236}">
              <a16:creationId xmlns:a16="http://schemas.microsoft.com/office/drawing/2014/main" id="{9897B254-1475-445B-A2B2-413D01A3C6F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9" name="正方形/長方形 498">
          <a:extLst>
            <a:ext uri="{FF2B5EF4-FFF2-40B4-BE49-F238E27FC236}">
              <a16:creationId xmlns:a16="http://schemas.microsoft.com/office/drawing/2014/main" id="{1AC998BB-B858-41FE-A445-A5ACF8A3C1B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0" name="正方形/長方形 499">
          <a:extLst>
            <a:ext uri="{FF2B5EF4-FFF2-40B4-BE49-F238E27FC236}">
              <a16:creationId xmlns:a16="http://schemas.microsoft.com/office/drawing/2014/main" id="{E053FECA-3B3F-4BDF-A169-92AF7933CE0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1" name="正方形/長方形 500">
          <a:extLst>
            <a:ext uri="{FF2B5EF4-FFF2-40B4-BE49-F238E27FC236}">
              <a16:creationId xmlns:a16="http://schemas.microsoft.com/office/drawing/2014/main" id="{2C74919A-A881-4391-8757-9128E0E1642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2" name="正方形/長方形 501">
          <a:extLst>
            <a:ext uri="{FF2B5EF4-FFF2-40B4-BE49-F238E27FC236}">
              <a16:creationId xmlns:a16="http://schemas.microsoft.com/office/drawing/2014/main" id="{1FCE1CA6-8B97-4723-8A16-53CC0096096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3" name="正方形/長方形 502">
          <a:extLst>
            <a:ext uri="{FF2B5EF4-FFF2-40B4-BE49-F238E27FC236}">
              <a16:creationId xmlns:a16="http://schemas.microsoft.com/office/drawing/2014/main" id="{B712A453-2562-4C83-9665-0A6EF6C118A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4" name="正方形/長方形 503">
          <a:extLst>
            <a:ext uri="{FF2B5EF4-FFF2-40B4-BE49-F238E27FC236}">
              <a16:creationId xmlns:a16="http://schemas.microsoft.com/office/drawing/2014/main" id="{1A52B4D2-6368-47F6-B170-7BF582B98E1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5" name="テキスト ボックス 504">
          <a:extLst>
            <a:ext uri="{FF2B5EF4-FFF2-40B4-BE49-F238E27FC236}">
              <a16:creationId xmlns:a16="http://schemas.microsoft.com/office/drawing/2014/main" id="{21F1CBC5-7B65-43E2-9D62-A6BF2DAA9D1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6" name="直線コネクタ 505">
          <a:extLst>
            <a:ext uri="{FF2B5EF4-FFF2-40B4-BE49-F238E27FC236}">
              <a16:creationId xmlns:a16="http://schemas.microsoft.com/office/drawing/2014/main" id="{266364B7-3B3E-427F-8EE2-3721D504E31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07" name="直線コネクタ 506">
          <a:extLst>
            <a:ext uri="{FF2B5EF4-FFF2-40B4-BE49-F238E27FC236}">
              <a16:creationId xmlns:a16="http://schemas.microsoft.com/office/drawing/2014/main" id="{1C883B10-0235-41B0-A38C-7E7C87251E8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08" name="テキスト ボックス 507">
          <a:extLst>
            <a:ext uri="{FF2B5EF4-FFF2-40B4-BE49-F238E27FC236}">
              <a16:creationId xmlns:a16="http://schemas.microsoft.com/office/drawing/2014/main" id="{575E44BA-DF4F-4F10-9CDC-9664B97DD09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09" name="直線コネクタ 508">
          <a:extLst>
            <a:ext uri="{FF2B5EF4-FFF2-40B4-BE49-F238E27FC236}">
              <a16:creationId xmlns:a16="http://schemas.microsoft.com/office/drawing/2014/main" id="{553E6659-3421-4909-8A7D-5229B4F1EDA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0" name="テキスト ボックス 509">
          <a:extLst>
            <a:ext uri="{FF2B5EF4-FFF2-40B4-BE49-F238E27FC236}">
              <a16:creationId xmlns:a16="http://schemas.microsoft.com/office/drawing/2014/main" id="{5BBEAED5-B9D0-42A7-B98B-4FC4BABD81C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1" name="直線コネクタ 510">
          <a:extLst>
            <a:ext uri="{FF2B5EF4-FFF2-40B4-BE49-F238E27FC236}">
              <a16:creationId xmlns:a16="http://schemas.microsoft.com/office/drawing/2014/main" id="{94397F7B-D2D3-47DC-A1BF-1298984E629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2" name="テキスト ボックス 511">
          <a:extLst>
            <a:ext uri="{FF2B5EF4-FFF2-40B4-BE49-F238E27FC236}">
              <a16:creationId xmlns:a16="http://schemas.microsoft.com/office/drawing/2014/main" id="{A48C97B3-A35D-41E6-A65E-1CC70F5429D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3" name="直線コネクタ 512">
          <a:extLst>
            <a:ext uri="{FF2B5EF4-FFF2-40B4-BE49-F238E27FC236}">
              <a16:creationId xmlns:a16="http://schemas.microsoft.com/office/drawing/2014/main" id="{5524FD0D-E081-4E26-BACC-F07AFCB1D27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4" name="テキスト ボックス 513">
          <a:extLst>
            <a:ext uri="{FF2B5EF4-FFF2-40B4-BE49-F238E27FC236}">
              <a16:creationId xmlns:a16="http://schemas.microsoft.com/office/drawing/2014/main" id="{08542528-61E0-4971-8195-26B892A1C16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5" name="直線コネクタ 514">
          <a:extLst>
            <a:ext uri="{FF2B5EF4-FFF2-40B4-BE49-F238E27FC236}">
              <a16:creationId xmlns:a16="http://schemas.microsoft.com/office/drawing/2014/main" id="{08F0C55F-2D05-4CC5-AEF4-2BD42733822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16" name="テキスト ボックス 515">
          <a:extLst>
            <a:ext uri="{FF2B5EF4-FFF2-40B4-BE49-F238E27FC236}">
              <a16:creationId xmlns:a16="http://schemas.microsoft.com/office/drawing/2014/main" id="{469D8CDA-FAA0-478D-AA3B-AED1F2B3764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7" name="直線コネクタ 516">
          <a:extLst>
            <a:ext uri="{FF2B5EF4-FFF2-40B4-BE49-F238E27FC236}">
              <a16:creationId xmlns:a16="http://schemas.microsoft.com/office/drawing/2014/main" id="{7D1E0AC2-157B-43C2-BE41-F94E8D4D750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18" name="テキスト ボックス 517">
          <a:extLst>
            <a:ext uri="{FF2B5EF4-FFF2-40B4-BE49-F238E27FC236}">
              <a16:creationId xmlns:a16="http://schemas.microsoft.com/office/drawing/2014/main" id="{BAD80A5A-89EE-4EC7-846F-2CFBEBA5E1F6}"/>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9" name="【公民館】&#10;一人当たり面積グラフ枠">
          <a:extLst>
            <a:ext uri="{FF2B5EF4-FFF2-40B4-BE49-F238E27FC236}">
              <a16:creationId xmlns:a16="http://schemas.microsoft.com/office/drawing/2014/main" id="{C51B29A6-E814-42F7-899D-9F6D028421F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520" name="直線コネクタ 519">
          <a:extLst>
            <a:ext uri="{FF2B5EF4-FFF2-40B4-BE49-F238E27FC236}">
              <a16:creationId xmlns:a16="http://schemas.microsoft.com/office/drawing/2014/main" id="{C545F186-C56B-4DA2-879D-FCAB3CFE52EA}"/>
            </a:ext>
          </a:extLst>
        </xdr:cNvPr>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521" name="【公民館】&#10;一人当たり面積最小値テキスト">
          <a:extLst>
            <a:ext uri="{FF2B5EF4-FFF2-40B4-BE49-F238E27FC236}">
              <a16:creationId xmlns:a16="http://schemas.microsoft.com/office/drawing/2014/main" id="{CA614826-D63E-4B39-A0F8-89B541183628}"/>
            </a:ext>
          </a:extLst>
        </xdr:cNvPr>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522" name="直線コネクタ 521">
          <a:extLst>
            <a:ext uri="{FF2B5EF4-FFF2-40B4-BE49-F238E27FC236}">
              <a16:creationId xmlns:a16="http://schemas.microsoft.com/office/drawing/2014/main" id="{3D24131A-1052-42F8-BF36-A3A1D60CA0B7}"/>
            </a:ext>
          </a:extLst>
        </xdr:cNvPr>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523" name="【公民館】&#10;一人当たり面積最大値テキスト">
          <a:extLst>
            <a:ext uri="{FF2B5EF4-FFF2-40B4-BE49-F238E27FC236}">
              <a16:creationId xmlns:a16="http://schemas.microsoft.com/office/drawing/2014/main" id="{AC356693-088D-42CD-877A-7ED2EBA197FE}"/>
            </a:ext>
          </a:extLst>
        </xdr:cNvPr>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524" name="直線コネクタ 523">
          <a:extLst>
            <a:ext uri="{FF2B5EF4-FFF2-40B4-BE49-F238E27FC236}">
              <a16:creationId xmlns:a16="http://schemas.microsoft.com/office/drawing/2014/main" id="{8674CEA4-B997-4CCB-AA4D-D2E277CC31BE}"/>
            </a:ext>
          </a:extLst>
        </xdr:cNvPr>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117809</xdr:rowOff>
    </xdr:from>
    <xdr:ext cx="469744" cy="259045"/>
    <xdr:sp macro="" textlink="">
      <xdr:nvSpPr>
        <xdr:cNvPr id="525" name="【公民館】&#10;一人当たり面積平均値テキスト">
          <a:extLst>
            <a:ext uri="{FF2B5EF4-FFF2-40B4-BE49-F238E27FC236}">
              <a16:creationId xmlns:a16="http://schemas.microsoft.com/office/drawing/2014/main" id="{2243CCD4-37D6-4CAC-AFAB-4DBDF3461E65}"/>
            </a:ext>
          </a:extLst>
        </xdr:cNvPr>
        <xdr:cNvSpPr txBox="1"/>
      </xdr:nvSpPr>
      <xdr:spPr>
        <a:xfrm>
          <a:off x="22199600" y="18291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526" name="フローチャート: 判断 525">
          <a:extLst>
            <a:ext uri="{FF2B5EF4-FFF2-40B4-BE49-F238E27FC236}">
              <a16:creationId xmlns:a16="http://schemas.microsoft.com/office/drawing/2014/main" id="{656CA9FC-7C44-4073-A2A5-58D681412B53}"/>
            </a:ext>
          </a:extLst>
        </xdr:cNvPr>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527" name="フローチャート: 判断 526">
          <a:extLst>
            <a:ext uri="{FF2B5EF4-FFF2-40B4-BE49-F238E27FC236}">
              <a16:creationId xmlns:a16="http://schemas.microsoft.com/office/drawing/2014/main" id="{0F5F4DC3-28D3-4D17-9EC6-4E0BD1249D69}"/>
            </a:ext>
          </a:extLst>
        </xdr:cNvPr>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528" name="フローチャート: 判断 527">
          <a:extLst>
            <a:ext uri="{FF2B5EF4-FFF2-40B4-BE49-F238E27FC236}">
              <a16:creationId xmlns:a16="http://schemas.microsoft.com/office/drawing/2014/main" id="{A5F706C3-7ACE-4703-8145-8DC6331DC3DC}"/>
            </a:ext>
          </a:extLst>
        </xdr:cNvPr>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87503</xdr:rowOff>
    </xdr:from>
    <xdr:to>
      <xdr:col>102</xdr:col>
      <xdr:colOff>165100</xdr:colOff>
      <xdr:row>108</xdr:row>
      <xdr:rowOff>17653</xdr:rowOff>
    </xdr:to>
    <xdr:sp macro="" textlink="">
      <xdr:nvSpPr>
        <xdr:cNvPr id="529" name="フローチャート: 判断 528">
          <a:extLst>
            <a:ext uri="{FF2B5EF4-FFF2-40B4-BE49-F238E27FC236}">
              <a16:creationId xmlns:a16="http://schemas.microsoft.com/office/drawing/2014/main" id="{AD1698A5-8959-426C-A72D-1DA40B9852CC}"/>
            </a:ext>
          </a:extLst>
        </xdr:cNvPr>
        <xdr:cNvSpPr/>
      </xdr:nvSpPr>
      <xdr:spPr>
        <a:xfrm>
          <a:off x="19494500" y="1843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86170</xdr:rowOff>
    </xdr:from>
    <xdr:to>
      <xdr:col>98</xdr:col>
      <xdr:colOff>38100</xdr:colOff>
      <xdr:row>108</xdr:row>
      <xdr:rowOff>16320</xdr:rowOff>
    </xdr:to>
    <xdr:sp macro="" textlink="">
      <xdr:nvSpPr>
        <xdr:cNvPr id="530" name="フローチャート: 判断 529">
          <a:extLst>
            <a:ext uri="{FF2B5EF4-FFF2-40B4-BE49-F238E27FC236}">
              <a16:creationId xmlns:a16="http://schemas.microsoft.com/office/drawing/2014/main" id="{00366C03-DDEB-4BA6-A8C8-6198C6EE108D}"/>
            </a:ext>
          </a:extLst>
        </xdr:cNvPr>
        <xdr:cNvSpPr/>
      </xdr:nvSpPr>
      <xdr:spPr>
        <a:xfrm>
          <a:off x="18605500" y="1843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1" name="テキスト ボックス 530">
          <a:extLst>
            <a:ext uri="{FF2B5EF4-FFF2-40B4-BE49-F238E27FC236}">
              <a16:creationId xmlns:a16="http://schemas.microsoft.com/office/drawing/2014/main" id="{21C4D5D4-DDD5-4CB8-82C9-83CB05D42C9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C02896DC-836D-46E3-BA2F-D5A2DB3D912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4C1E9057-44AF-45B2-A5BC-8CEE39A474B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DF7F25C9-A9E2-4274-A2D4-966C4588F5B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7C0499A0-1B5E-4EAA-9A5A-284107037DE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75501</xdr:rowOff>
    </xdr:from>
    <xdr:to>
      <xdr:col>116</xdr:col>
      <xdr:colOff>114300</xdr:colOff>
      <xdr:row>109</xdr:row>
      <xdr:rowOff>5651</xdr:rowOff>
    </xdr:to>
    <xdr:sp macro="" textlink="">
      <xdr:nvSpPr>
        <xdr:cNvPr id="536" name="楕円 535">
          <a:extLst>
            <a:ext uri="{FF2B5EF4-FFF2-40B4-BE49-F238E27FC236}">
              <a16:creationId xmlns:a16="http://schemas.microsoft.com/office/drawing/2014/main" id="{81B5BEF8-0E6B-4F3F-805A-C4410360C8BA}"/>
            </a:ext>
          </a:extLst>
        </xdr:cNvPr>
        <xdr:cNvSpPr/>
      </xdr:nvSpPr>
      <xdr:spPr>
        <a:xfrm>
          <a:off x="22110700" y="1859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161878</xdr:rowOff>
    </xdr:from>
    <xdr:ext cx="469744" cy="259045"/>
    <xdr:sp macro="" textlink="">
      <xdr:nvSpPr>
        <xdr:cNvPr id="537" name="【公民館】&#10;一人当たり面積該当値テキスト">
          <a:extLst>
            <a:ext uri="{FF2B5EF4-FFF2-40B4-BE49-F238E27FC236}">
              <a16:creationId xmlns:a16="http://schemas.microsoft.com/office/drawing/2014/main" id="{7AE83E0F-4894-4579-95DE-69FF9A05A9D9}"/>
            </a:ext>
          </a:extLst>
        </xdr:cNvPr>
        <xdr:cNvSpPr txBox="1"/>
      </xdr:nvSpPr>
      <xdr:spPr>
        <a:xfrm>
          <a:off x="22199600" y="1850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76073</xdr:rowOff>
    </xdr:from>
    <xdr:to>
      <xdr:col>112</xdr:col>
      <xdr:colOff>38100</xdr:colOff>
      <xdr:row>109</xdr:row>
      <xdr:rowOff>6223</xdr:rowOff>
    </xdr:to>
    <xdr:sp macro="" textlink="">
      <xdr:nvSpPr>
        <xdr:cNvPr id="538" name="楕円 537">
          <a:extLst>
            <a:ext uri="{FF2B5EF4-FFF2-40B4-BE49-F238E27FC236}">
              <a16:creationId xmlns:a16="http://schemas.microsoft.com/office/drawing/2014/main" id="{D96DE45B-25D9-415F-A729-3367DAA52D32}"/>
            </a:ext>
          </a:extLst>
        </xdr:cNvPr>
        <xdr:cNvSpPr/>
      </xdr:nvSpPr>
      <xdr:spPr>
        <a:xfrm>
          <a:off x="21272500" y="1859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126301</xdr:rowOff>
    </xdr:from>
    <xdr:to>
      <xdr:col>116</xdr:col>
      <xdr:colOff>63500</xdr:colOff>
      <xdr:row>108</xdr:row>
      <xdr:rowOff>126873</xdr:rowOff>
    </xdr:to>
    <xdr:cxnSp macro="">
      <xdr:nvCxnSpPr>
        <xdr:cNvPr id="539" name="直線コネクタ 538">
          <a:extLst>
            <a:ext uri="{FF2B5EF4-FFF2-40B4-BE49-F238E27FC236}">
              <a16:creationId xmlns:a16="http://schemas.microsoft.com/office/drawing/2014/main" id="{650667F6-1E58-4916-8714-8CFBE1F2AA63}"/>
            </a:ext>
          </a:extLst>
        </xdr:cNvPr>
        <xdr:cNvCxnSpPr/>
      </xdr:nvCxnSpPr>
      <xdr:spPr>
        <a:xfrm flipV="1">
          <a:off x="21323300" y="18642901"/>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76645</xdr:rowOff>
    </xdr:from>
    <xdr:to>
      <xdr:col>107</xdr:col>
      <xdr:colOff>101600</xdr:colOff>
      <xdr:row>109</xdr:row>
      <xdr:rowOff>6795</xdr:rowOff>
    </xdr:to>
    <xdr:sp macro="" textlink="">
      <xdr:nvSpPr>
        <xdr:cNvPr id="540" name="楕円 539">
          <a:extLst>
            <a:ext uri="{FF2B5EF4-FFF2-40B4-BE49-F238E27FC236}">
              <a16:creationId xmlns:a16="http://schemas.microsoft.com/office/drawing/2014/main" id="{D89CCE37-61D2-4A01-BA6D-41C0B59BA502}"/>
            </a:ext>
          </a:extLst>
        </xdr:cNvPr>
        <xdr:cNvSpPr/>
      </xdr:nvSpPr>
      <xdr:spPr>
        <a:xfrm>
          <a:off x="20383500" y="1859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126873</xdr:rowOff>
    </xdr:from>
    <xdr:to>
      <xdr:col>111</xdr:col>
      <xdr:colOff>177800</xdr:colOff>
      <xdr:row>108</xdr:row>
      <xdr:rowOff>127445</xdr:rowOff>
    </xdr:to>
    <xdr:cxnSp macro="">
      <xdr:nvCxnSpPr>
        <xdr:cNvPr id="541" name="直線コネクタ 540">
          <a:extLst>
            <a:ext uri="{FF2B5EF4-FFF2-40B4-BE49-F238E27FC236}">
              <a16:creationId xmlns:a16="http://schemas.microsoft.com/office/drawing/2014/main" id="{F670C012-B4C1-45C3-9ADF-61F79472D730}"/>
            </a:ext>
          </a:extLst>
        </xdr:cNvPr>
        <xdr:cNvCxnSpPr/>
      </xdr:nvCxnSpPr>
      <xdr:spPr>
        <a:xfrm flipV="1">
          <a:off x="20434300" y="1864347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77025</xdr:rowOff>
    </xdr:from>
    <xdr:to>
      <xdr:col>102</xdr:col>
      <xdr:colOff>165100</xdr:colOff>
      <xdr:row>109</xdr:row>
      <xdr:rowOff>7175</xdr:rowOff>
    </xdr:to>
    <xdr:sp macro="" textlink="">
      <xdr:nvSpPr>
        <xdr:cNvPr id="542" name="楕円 541">
          <a:extLst>
            <a:ext uri="{FF2B5EF4-FFF2-40B4-BE49-F238E27FC236}">
              <a16:creationId xmlns:a16="http://schemas.microsoft.com/office/drawing/2014/main" id="{CC10F9EE-0E9B-4740-BD91-6AD58DD1D4BD}"/>
            </a:ext>
          </a:extLst>
        </xdr:cNvPr>
        <xdr:cNvSpPr/>
      </xdr:nvSpPr>
      <xdr:spPr>
        <a:xfrm>
          <a:off x="19494500" y="1859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127445</xdr:rowOff>
    </xdr:from>
    <xdr:to>
      <xdr:col>107</xdr:col>
      <xdr:colOff>50800</xdr:colOff>
      <xdr:row>108</xdr:row>
      <xdr:rowOff>127825</xdr:rowOff>
    </xdr:to>
    <xdr:cxnSp macro="">
      <xdr:nvCxnSpPr>
        <xdr:cNvPr id="543" name="直線コネクタ 542">
          <a:extLst>
            <a:ext uri="{FF2B5EF4-FFF2-40B4-BE49-F238E27FC236}">
              <a16:creationId xmlns:a16="http://schemas.microsoft.com/office/drawing/2014/main" id="{3B6651D1-88D8-483B-9E19-53F78644DB65}"/>
            </a:ext>
          </a:extLst>
        </xdr:cNvPr>
        <xdr:cNvCxnSpPr/>
      </xdr:nvCxnSpPr>
      <xdr:spPr>
        <a:xfrm flipV="1">
          <a:off x="19545300" y="18644045"/>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77597</xdr:rowOff>
    </xdr:from>
    <xdr:to>
      <xdr:col>98</xdr:col>
      <xdr:colOff>38100</xdr:colOff>
      <xdr:row>109</xdr:row>
      <xdr:rowOff>7747</xdr:rowOff>
    </xdr:to>
    <xdr:sp macro="" textlink="">
      <xdr:nvSpPr>
        <xdr:cNvPr id="544" name="楕円 543">
          <a:extLst>
            <a:ext uri="{FF2B5EF4-FFF2-40B4-BE49-F238E27FC236}">
              <a16:creationId xmlns:a16="http://schemas.microsoft.com/office/drawing/2014/main" id="{03DA9626-EF80-4862-800C-7DD7C405F881}"/>
            </a:ext>
          </a:extLst>
        </xdr:cNvPr>
        <xdr:cNvSpPr/>
      </xdr:nvSpPr>
      <xdr:spPr>
        <a:xfrm>
          <a:off x="18605500" y="1859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127825</xdr:rowOff>
    </xdr:from>
    <xdr:to>
      <xdr:col>102</xdr:col>
      <xdr:colOff>114300</xdr:colOff>
      <xdr:row>108</xdr:row>
      <xdr:rowOff>128397</xdr:rowOff>
    </xdr:to>
    <xdr:cxnSp macro="">
      <xdr:nvCxnSpPr>
        <xdr:cNvPr id="545" name="直線コネクタ 544">
          <a:extLst>
            <a:ext uri="{FF2B5EF4-FFF2-40B4-BE49-F238E27FC236}">
              <a16:creationId xmlns:a16="http://schemas.microsoft.com/office/drawing/2014/main" id="{7D15B886-8376-43E5-8B55-0506F8A0A781}"/>
            </a:ext>
          </a:extLst>
        </xdr:cNvPr>
        <xdr:cNvCxnSpPr/>
      </xdr:nvCxnSpPr>
      <xdr:spPr>
        <a:xfrm flipV="1">
          <a:off x="18656300" y="1864442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58565</xdr:rowOff>
    </xdr:from>
    <xdr:ext cx="469744" cy="259045"/>
    <xdr:sp macro="" textlink="">
      <xdr:nvSpPr>
        <xdr:cNvPr id="546" name="n_1aveValue【公民館】&#10;一人当たり面積">
          <a:extLst>
            <a:ext uri="{FF2B5EF4-FFF2-40B4-BE49-F238E27FC236}">
              <a16:creationId xmlns:a16="http://schemas.microsoft.com/office/drawing/2014/main" id="{5D572AFC-9BCB-414F-8644-FE83644B60A4}"/>
            </a:ext>
          </a:extLst>
        </xdr:cNvPr>
        <xdr:cNvSpPr txBox="1"/>
      </xdr:nvSpPr>
      <xdr:spPr>
        <a:xfrm>
          <a:off x="21075727" y="1823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63898</xdr:rowOff>
    </xdr:from>
    <xdr:ext cx="469744" cy="259045"/>
    <xdr:sp macro="" textlink="">
      <xdr:nvSpPr>
        <xdr:cNvPr id="547" name="n_2aveValue【公民館】&#10;一人当たり面積">
          <a:extLst>
            <a:ext uri="{FF2B5EF4-FFF2-40B4-BE49-F238E27FC236}">
              <a16:creationId xmlns:a16="http://schemas.microsoft.com/office/drawing/2014/main" id="{4CF33A1A-7A08-4CC7-A579-93341BFF4824}"/>
            </a:ext>
          </a:extLst>
        </xdr:cNvPr>
        <xdr:cNvSpPr txBox="1"/>
      </xdr:nvSpPr>
      <xdr:spPr>
        <a:xfrm>
          <a:off x="20199427" y="1823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34180</xdr:rowOff>
    </xdr:from>
    <xdr:ext cx="469744" cy="259045"/>
    <xdr:sp macro="" textlink="">
      <xdr:nvSpPr>
        <xdr:cNvPr id="548" name="n_3aveValue【公民館】&#10;一人当たり面積">
          <a:extLst>
            <a:ext uri="{FF2B5EF4-FFF2-40B4-BE49-F238E27FC236}">
              <a16:creationId xmlns:a16="http://schemas.microsoft.com/office/drawing/2014/main" id="{5F8419D3-B468-44EC-89B0-3A50A6349BA0}"/>
            </a:ext>
          </a:extLst>
        </xdr:cNvPr>
        <xdr:cNvSpPr txBox="1"/>
      </xdr:nvSpPr>
      <xdr:spPr>
        <a:xfrm>
          <a:off x="19310427" y="1820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32847</xdr:rowOff>
    </xdr:from>
    <xdr:ext cx="469744" cy="259045"/>
    <xdr:sp macro="" textlink="">
      <xdr:nvSpPr>
        <xdr:cNvPr id="549" name="n_4aveValue【公民館】&#10;一人当たり面積">
          <a:extLst>
            <a:ext uri="{FF2B5EF4-FFF2-40B4-BE49-F238E27FC236}">
              <a16:creationId xmlns:a16="http://schemas.microsoft.com/office/drawing/2014/main" id="{AEFC1369-BF98-46ED-BC20-E7E74A4832B6}"/>
            </a:ext>
          </a:extLst>
        </xdr:cNvPr>
        <xdr:cNvSpPr txBox="1"/>
      </xdr:nvSpPr>
      <xdr:spPr>
        <a:xfrm>
          <a:off x="18421427" y="1820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168800</xdr:rowOff>
    </xdr:from>
    <xdr:ext cx="469744" cy="259045"/>
    <xdr:sp macro="" textlink="">
      <xdr:nvSpPr>
        <xdr:cNvPr id="550" name="n_1mainValue【公民館】&#10;一人当たり面積">
          <a:extLst>
            <a:ext uri="{FF2B5EF4-FFF2-40B4-BE49-F238E27FC236}">
              <a16:creationId xmlns:a16="http://schemas.microsoft.com/office/drawing/2014/main" id="{14F9F8AB-FEE1-4D44-BD3E-6C061C3B6E6F}"/>
            </a:ext>
          </a:extLst>
        </xdr:cNvPr>
        <xdr:cNvSpPr txBox="1"/>
      </xdr:nvSpPr>
      <xdr:spPr>
        <a:xfrm>
          <a:off x="21075727" y="18685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169372</xdr:rowOff>
    </xdr:from>
    <xdr:ext cx="469744" cy="259045"/>
    <xdr:sp macro="" textlink="">
      <xdr:nvSpPr>
        <xdr:cNvPr id="551" name="n_2mainValue【公民館】&#10;一人当たり面積">
          <a:extLst>
            <a:ext uri="{FF2B5EF4-FFF2-40B4-BE49-F238E27FC236}">
              <a16:creationId xmlns:a16="http://schemas.microsoft.com/office/drawing/2014/main" id="{6C8B5DC3-B5A8-4831-B503-C23E974BC02F}"/>
            </a:ext>
          </a:extLst>
        </xdr:cNvPr>
        <xdr:cNvSpPr txBox="1"/>
      </xdr:nvSpPr>
      <xdr:spPr>
        <a:xfrm>
          <a:off x="20199427" y="1868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169752</xdr:rowOff>
    </xdr:from>
    <xdr:ext cx="469744" cy="259045"/>
    <xdr:sp macro="" textlink="">
      <xdr:nvSpPr>
        <xdr:cNvPr id="552" name="n_3mainValue【公民館】&#10;一人当たり面積">
          <a:extLst>
            <a:ext uri="{FF2B5EF4-FFF2-40B4-BE49-F238E27FC236}">
              <a16:creationId xmlns:a16="http://schemas.microsoft.com/office/drawing/2014/main" id="{E97CB2DD-57FF-40D8-B5F4-17C5C7DA3335}"/>
            </a:ext>
          </a:extLst>
        </xdr:cNvPr>
        <xdr:cNvSpPr txBox="1"/>
      </xdr:nvSpPr>
      <xdr:spPr>
        <a:xfrm>
          <a:off x="19310427" y="1868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170324</xdr:rowOff>
    </xdr:from>
    <xdr:ext cx="469744" cy="259045"/>
    <xdr:sp macro="" textlink="">
      <xdr:nvSpPr>
        <xdr:cNvPr id="553" name="n_4mainValue【公民館】&#10;一人当たり面積">
          <a:extLst>
            <a:ext uri="{FF2B5EF4-FFF2-40B4-BE49-F238E27FC236}">
              <a16:creationId xmlns:a16="http://schemas.microsoft.com/office/drawing/2014/main" id="{D2B09553-EF97-486A-9A65-DCF75FEB1F24}"/>
            </a:ext>
          </a:extLst>
        </xdr:cNvPr>
        <xdr:cNvSpPr txBox="1"/>
      </xdr:nvSpPr>
      <xdr:spPr>
        <a:xfrm>
          <a:off x="18421427" y="1868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4" name="正方形/長方形 553">
          <a:extLst>
            <a:ext uri="{FF2B5EF4-FFF2-40B4-BE49-F238E27FC236}">
              <a16:creationId xmlns:a16="http://schemas.microsoft.com/office/drawing/2014/main" id="{268526C2-BD7D-4ACC-923E-D9A95488067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5" name="正方形/長方形 554">
          <a:extLst>
            <a:ext uri="{FF2B5EF4-FFF2-40B4-BE49-F238E27FC236}">
              <a16:creationId xmlns:a16="http://schemas.microsoft.com/office/drawing/2014/main" id="{CEBCBE50-7CC1-4D4A-910A-925E1BD017F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6" name="テキスト ボックス 555">
          <a:extLst>
            <a:ext uri="{FF2B5EF4-FFF2-40B4-BE49-F238E27FC236}">
              <a16:creationId xmlns:a16="http://schemas.microsoft.com/office/drawing/2014/main" id="{C712ED83-283B-434F-BBD6-19474D942F1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い施設は公民館である。これは村内唯一の公民館が特に大規模な改修をせずに建築後４０年余り経過しており、その施設の数値がそのまま反映されるためである。</a:t>
          </a:r>
          <a:r>
            <a:rPr kumimoji="1" lang="ja-JP" altLang="en-US" sz="1100">
              <a:solidFill>
                <a:schemeClr val="dk1"/>
              </a:solidFill>
              <a:effectLst/>
              <a:latin typeface="+mn-lt"/>
              <a:ea typeface="+mn-ea"/>
              <a:cs typeface="+mn-cs"/>
            </a:rPr>
            <a:t>また、数値の変動内容としては令和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年度に公民館館の建て替えを行ったたことによるもの。</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保育所については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園を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園に統合したが、旧施設を地域の活性化等のための拠点として除去せずに使用しているため、減価償却率が高止まりしている。</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人あたり面積が増加しているが、これは増築等を行った結果ではなく開園からの園児の減少を意味しており、少子化が進んでいることを表している。</a:t>
          </a:r>
          <a:r>
            <a:rPr kumimoji="0" lang="ja-JP" altLang="en-US" sz="1100">
              <a:solidFill>
                <a:schemeClr val="dk1"/>
              </a:solidFill>
              <a:effectLst/>
              <a:latin typeface="+mn-lt"/>
              <a:ea typeface="+mn-ea"/>
              <a:cs typeface="+mn-cs"/>
            </a:rPr>
            <a:t>今後においても一人当たり面積については出生数が年々減少傾向にあり今後も増加していくと考えられる。</a:t>
          </a:r>
          <a:r>
            <a:rPr kumimoji="1" lang="ja-JP" altLang="ja-JP" sz="1100">
              <a:solidFill>
                <a:schemeClr val="dk1"/>
              </a:solidFill>
              <a:effectLst/>
              <a:latin typeface="+mn-lt"/>
              <a:ea typeface="+mn-ea"/>
              <a:cs typeface="+mn-cs"/>
            </a:rPr>
            <a:t>道路の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人あたりの延長については、曲がりくねった道路が真っすぐになることで減少することもあるが、人口減少による増加の方が要因としては大きいと考えられる。</a:t>
          </a:r>
          <a:endParaRPr lang="ja-JP" altLang="ja-JP" sz="1100">
            <a:effectLst/>
          </a:endParaRPr>
        </a:p>
        <a:p>
          <a:r>
            <a:rPr kumimoji="1" lang="ja-JP" altLang="ja-JP" sz="1100">
              <a:solidFill>
                <a:schemeClr val="dk1"/>
              </a:solidFill>
              <a:effectLst/>
              <a:latin typeface="+mn-lt"/>
              <a:ea typeface="+mn-ea"/>
              <a:cs typeface="+mn-cs"/>
            </a:rPr>
            <a:t>学校施設が表示されないのは、相楽東部広域連合に資産が譲渡されているためであるが、補修・改修時には多額の負担金が発生する。建築後</a:t>
          </a:r>
          <a:r>
            <a:rPr kumimoji="1" lang="ja-JP" altLang="en-US" sz="1100">
              <a:solidFill>
                <a:schemeClr val="dk1"/>
              </a:solidFill>
              <a:effectLst/>
              <a:latin typeface="+mn-lt"/>
              <a:ea typeface="+mn-ea"/>
              <a:cs typeface="+mn-cs"/>
            </a:rPr>
            <a:t>２０</a:t>
          </a:r>
          <a:r>
            <a:rPr kumimoji="1" lang="ja-JP" altLang="ja-JP" sz="1100">
              <a:solidFill>
                <a:schemeClr val="dk1"/>
              </a:solidFill>
              <a:effectLst/>
              <a:latin typeface="+mn-lt"/>
              <a:ea typeface="+mn-ea"/>
              <a:cs typeface="+mn-cs"/>
            </a:rPr>
            <a:t>年が経過しており、徐々に修繕作業等が必要となってきている。施設の資産規模が大きく、今後も補修箇所が増加することが見込まれるため、そのほかの資産とともに、適切な維持管理や小・中学校の長寿命化計画に基づく計画的な修繕を実施していく必要がある。</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FDFD499-85B5-454E-8CD0-C94CAC6F877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DF048A5-E794-4F4D-8D46-1A5857DC8C6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D79C960-659A-4617-A375-84FE97A256F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C64B74F-9610-46FC-AF37-3B277D0D568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京都府南山城村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B92E2D5-52A1-4DE5-AC69-E51B53E5E44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A103A11-BE15-460D-A175-1C0222B7C51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1D68461-86BA-4FE2-98FF-D8AAADAEBF9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59FFAE8-C81D-406C-9734-4DA94C70833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FB4B720-2442-41B2-B2A7-C5AA26AC696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441D855-BAFB-4444-B481-AAF6F4BCF70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2,447
2,417
64.11
2,799,232
2,751,402
25,718
1,866,828
2,534,496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2678BFB-054A-4C0D-8E3B-11A2D5C2711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D1C0868-C458-48F9-BCD5-E79AC5F0DC2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302C520-8FE4-4AB6-B1B7-3526F7527A1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C5FFA2E-4B8F-497B-9937-82EA1D44CA1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16001C1-C008-4329-B24C-CFE923989E2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3ED83A7-4880-4E99-82A5-AC03F919C6A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4D71D72-E1E5-4C05-8FB5-F31B612335D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3C36A7A-20F5-45C4-AAA3-81B1D45A5BD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01882B1-D24E-4ECF-8789-51444523824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A126BC6-88BD-4D98-AD8E-15CA3C3A637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318FC53-CF51-4A9F-A905-781F07FEAC3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B2C358E-19BC-4BE0-BB10-A2F53CFD8A8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9BB41A7-F9D8-4EC3-B6BF-0A09E201222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200F816-E631-450B-B2A7-725B05B714E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25A4451-7376-4075-A3E4-3F206C635B5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07CB0F9-D0F4-4613-ADC3-0A64E2DB044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8D6145E-6957-4A07-B6A3-BCA33C11CAA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036E373-90C6-487A-8CEB-D3014569CC7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A4225A0-B0C1-4CBB-B4EC-4848D6B76BD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17E4134-E041-4E3B-B7E6-CFFA1AB7B26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4AB689E-42B2-4A79-BCD0-E2A40F8CE21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B588F9D-DF60-4E07-8A6B-277C5CFC26C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FA29DDB-3212-4E8A-96A0-F0482424F6D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36A0C18-66AD-423D-80DD-CFF0147BBB1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ED87FED-920E-4973-906A-6AF736B291B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E0D3ABE-CA47-45DD-A79B-D446BEECC68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E1B7F0D-2853-49E2-86C8-BF5B5A2B199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832B5AE-A2DD-4B24-9919-556842659E1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A7FCB58-7FAB-4004-ADBD-9B99A7DDB60A}"/>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29D2DCE6-814A-4FDF-986E-418DF26F39B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6FE96233-F965-48D3-93AD-1E2E075D391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3896B1C-9CAA-49FC-98A4-AAE1CA37F3B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2BBBA001-1185-41AA-A577-86B595BBE32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ECC4B2F6-8BCC-451B-ACCE-0AA7FD6E768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E5B0DC8E-E461-42B5-AB9C-471B9BCA4D6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54B58340-9098-4E5E-9AE6-BE4BF208299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E20D252C-FD70-4D32-BDB9-D6ABACC6843E}"/>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BE9EB96-B745-47F0-A243-93FEA5F2E39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F6773C8E-164A-4B26-9C8E-73E37356263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69AA6878-1B65-445D-B2C8-43FECF80ADB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8974F44-70C7-4C90-990C-62488602F6E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CE44259-412D-4201-B7B2-90E73F5C938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623B5845-67C0-4976-AECB-35997EA7066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7091F157-07CD-4AF6-B3CC-5CE9F259C90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B00F529-FAAF-443A-96C4-44EF08996CE7}"/>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59C8D008-C55E-4493-9500-899776B5653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E2B8F65A-0F19-4A81-AA3B-518AB7E8D55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06A9155A-B41E-4795-AAF6-1042113E085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70C9030A-2068-4A1B-B575-B406E22B9B8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F0E59EDD-8F36-41F3-BEE8-C21E3078852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8C07825E-3184-4C56-9F0B-9BEDBA91FCA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15289178-CF15-4231-A857-53723AEB112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3BF010C6-B627-4A16-A371-F6D9762B9916}"/>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75B3F5F1-9F84-4E90-AA10-424519E10C1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2967CFF8-14B7-4498-96DD-9F4562DAC0C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03BD77CE-15C6-44C6-8280-E30CA63C720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66FDED3D-A948-48CC-A809-8A3219E8847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2B926025-1DE1-4127-91F6-394D259AA97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BE7F4543-3B1C-4F4B-9D6C-84B92895C21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A171CE88-187B-4408-846C-C5F79BB1113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5C213CE5-482D-4B81-AC16-3112242213D2}"/>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a:extLst>
            <a:ext uri="{FF2B5EF4-FFF2-40B4-BE49-F238E27FC236}">
              <a16:creationId xmlns:a16="http://schemas.microsoft.com/office/drawing/2014/main" id="{E5D3A630-4DA7-4401-BE58-744AFCBC841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a:extLst>
            <a:ext uri="{FF2B5EF4-FFF2-40B4-BE49-F238E27FC236}">
              <a16:creationId xmlns:a16="http://schemas.microsoft.com/office/drawing/2014/main" id="{F14C9421-26B7-4311-B7D2-E656ACE1DAC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a:extLst>
            <a:ext uri="{FF2B5EF4-FFF2-40B4-BE49-F238E27FC236}">
              <a16:creationId xmlns:a16="http://schemas.microsoft.com/office/drawing/2014/main" id="{0C88BBBD-BB47-4E40-822A-AB711E3862D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a:extLst>
            <a:ext uri="{FF2B5EF4-FFF2-40B4-BE49-F238E27FC236}">
              <a16:creationId xmlns:a16="http://schemas.microsoft.com/office/drawing/2014/main" id="{04C6E077-B01A-42B0-8DF6-B0D45FE6D72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a:extLst>
            <a:ext uri="{FF2B5EF4-FFF2-40B4-BE49-F238E27FC236}">
              <a16:creationId xmlns:a16="http://schemas.microsoft.com/office/drawing/2014/main" id="{36D2B6DE-CB75-4233-A6D4-97F9B2803C0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a:extLst>
            <a:ext uri="{FF2B5EF4-FFF2-40B4-BE49-F238E27FC236}">
              <a16:creationId xmlns:a16="http://schemas.microsoft.com/office/drawing/2014/main" id="{7985DE24-FC91-40DC-8E17-D07B7D47E19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a:extLst>
            <a:ext uri="{FF2B5EF4-FFF2-40B4-BE49-F238E27FC236}">
              <a16:creationId xmlns:a16="http://schemas.microsoft.com/office/drawing/2014/main" id="{9EF3B889-E22F-4E86-B303-0B0E0FF589D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a:extLst>
            <a:ext uri="{FF2B5EF4-FFF2-40B4-BE49-F238E27FC236}">
              <a16:creationId xmlns:a16="http://schemas.microsoft.com/office/drawing/2014/main" id="{D18C6F95-922C-450E-8372-9EA9967C64D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a:extLst>
            <a:ext uri="{FF2B5EF4-FFF2-40B4-BE49-F238E27FC236}">
              <a16:creationId xmlns:a16="http://schemas.microsoft.com/office/drawing/2014/main" id="{A192B9DC-66DB-49A8-879D-96E2EBCBAE3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a:extLst>
            <a:ext uri="{FF2B5EF4-FFF2-40B4-BE49-F238E27FC236}">
              <a16:creationId xmlns:a16="http://schemas.microsoft.com/office/drawing/2014/main" id="{F31F6599-5A33-4C94-B680-0EB0096B7F2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a:extLst>
            <a:ext uri="{FF2B5EF4-FFF2-40B4-BE49-F238E27FC236}">
              <a16:creationId xmlns:a16="http://schemas.microsoft.com/office/drawing/2014/main" id="{832276D4-78A3-4F56-8552-7BB29246A1B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a:extLst>
            <a:ext uri="{FF2B5EF4-FFF2-40B4-BE49-F238E27FC236}">
              <a16:creationId xmlns:a16="http://schemas.microsoft.com/office/drawing/2014/main" id="{EADC4DBC-9A7A-4095-925C-704A02F5536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a:extLst>
            <a:ext uri="{FF2B5EF4-FFF2-40B4-BE49-F238E27FC236}">
              <a16:creationId xmlns:a16="http://schemas.microsoft.com/office/drawing/2014/main" id="{4A2504F0-1C38-41D4-AF1B-2A3BBD37A06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a:extLst>
            <a:ext uri="{FF2B5EF4-FFF2-40B4-BE49-F238E27FC236}">
              <a16:creationId xmlns:a16="http://schemas.microsoft.com/office/drawing/2014/main" id="{0D8AAB9E-06A9-4B5A-8AB2-FEF260915B1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a:extLst>
            <a:ext uri="{FF2B5EF4-FFF2-40B4-BE49-F238E27FC236}">
              <a16:creationId xmlns:a16="http://schemas.microsoft.com/office/drawing/2014/main" id="{030839A6-5D57-4BD4-B52D-111F5113FF6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a:extLst>
            <a:ext uri="{FF2B5EF4-FFF2-40B4-BE49-F238E27FC236}">
              <a16:creationId xmlns:a16="http://schemas.microsoft.com/office/drawing/2014/main" id="{E8F3B942-24D9-4301-8907-D8B55B0CAA9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89" name="テキスト ボックス 88">
          <a:extLst>
            <a:ext uri="{FF2B5EF4-FFF2-40B4-BE49-F238E27FC236}">
              <a16:creationId xmlns:a16="http://schemas.microsoft.com/office/drawing/2014/main" id="{92B586EE-764C-4D33-9335-7E6B4C779C5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90" name="直線コネクタ 89">
          <a:extLst>
            <a:ext uri="{FF2B5EF4-FFF2-40B4-BE49-F238E27FC236}">
              <a16:creationId xmlns:a16="http://schemas.microsoft.com/office/drawing/2014/main" id="{699E547B-A754-4512-9B32-642B45A585C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91" name="テキスト ボックス 90">
          <a:extLst>
            <a:ext uri="{FF2B5EF4-FFF2-40B4-BE49-F238E27FC236}">
              <a16:creationId xmlns:a16="http://schemas.microsoft.com/office/drawing/2014/main" id="{1C6F80FC-0DD7-42F5-A648-D2BD63DBE65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92" name="直線コネクタ 91">
          <a:extLst>
            <a:ext uri="{FF2B5EF4-FFF2-40B4-BE49-F238E27FC236}">
              <a16:creationId xmlns:a16="http://schemas.microsoft.com/office/drawing/2014/main" id="{718C8D40-00C8-4F56-98C2-688842CE330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93" name="テキスト ボックス 92">
          <a:extLst>
            <a:ext uri="{FF2B5EF4-FFF2-40B4-BE49-F238E27FC236}">
              <a16:creationId xmlns:a16="http://schemas.microsoft.com/office/drawing/2014/main" id="{B6474606-5809-48A4-9B7D-D0EB47117BC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94" name="直線コネクタ 93">
          <a:extLst>
            <a:ext uri="{FF2B5EF4-FFF2-40B4-BE49-F238E27FC236}">
              <a16:creationId xmlns:a16="http://schemas.microsoft.com/office/drawing/2014/main" id="{9F37D821-F702-4E68-9839-3EE427B02ED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95" name="テキスト ボックス 94">
          <a:extLst>
            <a:ext uri="{FF2B5EF4-FFF2-40B4-BE49-F238E27FC236}">
              <a16:creationId xmlns:a16="http://schemas.microsoft.com/office/drawing/2014/main" id="{D70D0DEF-7281-44D2-A749-782693A0B09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96" name="直線コネクタ 95">
          <a:extLst>
            <a:ext uri="{FF2B5EF4-FFF2-40B4-BE49-F238E27FC236}">
              <a16:creationId xmlns:a16="http://schemas.microsoft.com/office/drawing/2014/main" id="{D98BB718-3FCC-488E-85C4-7A890C76483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97" name="テキスト ボックス 96">
          <a:extLst>
            <a:ext uri="{FF2B5EF4-FFF2-40B4-BE49-F238E27FC236}">
              <a16:creationId xmlns:a16="http://schemas.microsoft.com/office/drawing/2014/main" id="{080E56D1-555F-4D48-8B8D-5370303252A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98" name="直線コネクタ 97">
          <a:extLst>
            <a:ext uri="{FF2B5EF4-FFF2-40B4-BE49-F238E27FC236}">
              <a16:creationId xmlns:a16="http://schemas.microsoft.com/office/drawing/2014/main" id="{4146EE51-D314-4A2C-BD93-4632178F6B2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99" name="テキスト ボックス 98">
          <a:extLst>
            <a:ext uri="{FF2B5EF4-FFF2-40B4-BE49-F238E27FC236}">
              <a16:creationId xmlns:a16="http://schemas.microsoft.com/office/drawing/2014/main" id="{DC56C60D-9408-4F42-8040-37B38FAF54B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00" name="直線コネクタ 99">
          <a:extLst>
            <a:ext uri="{FF2B5EF4-FFF2-40B4-BE49-F238E27FC236}">
              <a16:creationId xmlns:a16="http://schemas.microsoft.com/office/drawing/2014/main" id="{8EFA7516-B52D-4579-BD06-F6A1F911581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01" name="テキスト ボックス 100">
          <a:extLst>
            <a:ext uri="{FF2B5EF4-FFF2-40B4-BE49-F238E27FC236}">
              <a16:creationId xmlns:a16="http://schemas.microsoft.com/office/drawing/2014/main" id="{CEA7DFC9-A925-4BA5-A20C-4DD0AA87D51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02" name="直線コネクタ 101">
          <a:extLst>
            <a:ext uri="{FF2B5EF4-FFF2-40B4-BE49-F238E27FC236}">
              <a16:creationId xmlns:a16="http://schemas.microsoft.com/office/drawing/2014/main" id="{F56BCE46-20C9-45C8-8354-39E466C5BA9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103" name="テキスト ボックス 102">
          <a:extLst>
            <a:ext uri="{FF2B5EF4-FFF2-40B4-BE49-F238E27FC236}">
              <a16:creationId xmlns:a16="http://schemas.microsoft.com/office/drawing/2014/main" id="{E081E8B3-90AF-4C3F-B30C-CA47B34EBE7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04" name="直線コネクタ 103">
          <a:extLst>
            <a:ext uri="{FF2B5EF4-FFF2-40B4-BE49-F238E27FC236}">
              <a16:creationId xmlns:a16="http://schemas.microsoft.com/office/drawing/2014/main" id="{64C511D1-0CD7-4B75-8C86-01F37681883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105" name="【市民会館】&#10;有形固定資産減価償却率グラフ枠">
          <a:extLst>
            <a:ext uri="{FF2B5EF4-FFF2-40B4-BE49-F238E27FC236}">
              <a16:creationId xmlns:a16="http://schemas.microsoft.com/office/drawing/2014/main" id="{0C26144A-72B8-4C6E-9538-0744F0A6CE9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106" name="直線コネクタ 105">
          <a:extLst>
            <a:ext uri="{FF2B5EF4-FFF2-40B4-BE49-F238E27FC236}">
              <a16:creationId xmlns:a16="http://schemas.microsoft.com/office/drawing/2014/main" id="{199181BD-5D20-4CEE-BB58-5C01211A4E60}"/>
            </a:ext>
          </a:extLst>
        </xdr:cNvPr>
        <xdr:cNvCxnSpPr/>
      </xdr:nvCxnSpPr>
      <xdr:spPr>
        <a:xfrm flipV="1">
          <a:off x="4634865"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107" name="【市民会館】&#10;有形固定資産減価償却率最小値テキスト">
          <a:extLst>
            <a:ext uri="{FF2B5EF4-FFF2-40B4-BE49-F238E27FC236}">
              <a16:creationId xmlns:a16="http://schemas.microsoft.com/office/drawing/2014/main" id="{C665676D-B3CD-45F3-A1F1-56D823D78094}"/>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108" name="直線コネクタ 107">
          <a:extLst>
            <a:ext uri="{FF2B5EF4-FFF2-40B4-BE49-F238E27FC236}">
              <a16:creationId xmlns:a16="http://schemas.microsoft.com/office/drawing/2014/main" id="{9F3A8325-91A4-4293-AF06-1D142900E1FF}"/>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109" name="【市民会館】&#10;有形固定資産減価償却率最大値テキスト">
          <a:extLst>
            <a:ext uri="{FF2B5EF4-FFF2-40B4-BE49-F238E27FC236}">
              <a16:creationId xmlns:a16="http://schemas.microsoft.com/office/drawing/2014/main" id="{7D591181-9A7F-4C79-8151-DF62F1F550BE}"/>
            </a:ext>
          </a:extLst>
        </xdr:cNvPr>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110" name="直線コネクタ 109">
          <a:extLst>
            <a:ext uri="{FF2B5EF4-FFF2-40B4-BE49-F238E27FC236}">
              <a16:creationId xmlns:a16="http://schemas.microsoft.com/office/drawing/2014/main" id="{CAFFB75A-AFD8-4923-A1F9-BF9B5E35AF61}"/>
            </a:ext>
          </a:extLst>
        </xdr:cNvPr>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129920</xdr:rowOff>
    </xdr:from>
    <xdr:ext cx="405111" cy="259045"/>
    <xdr:sp macro="" textlink="">
      <xdr:nvSpPr>
        <xdr:cNvPr id="111" name="【市民会館】&#10;有形固定資産減価償却率平均値テキスト">
          <a:extLst>
            <a:ext uri="{FF2B5EF4-FFF2-40B4-BE49-F238E27FC236}">
              <a16:creationId xmlns:a16="http://schemas.microsoft.com/office/drawing/2014/main" id="{367D0186-9F01-44A7-9CC4-18E37F4AE1EB}"/>
            </a:ext>
          </a:extLst>
        </xdr:cNvPr>
        <xdr:cNvSpPr txBox="1"/>
      </xdr:nvSpPr>
      <xdr:spPr>
        <a:xfrm>
          <a:off x="4673600" y="17960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112" name="フローチャート: 判断 111">
          <a:extLst>
            <a:ext uri="{FF2B5EF4-FFF2-40B4-BE49-F238E27FC236}">
              <a16:creationId xmlns:a16="http://schemas.microsoft.com/office/drawing/2014/main" id="{349A45BA-1B40-4D6C-AD52-AFB86DBF0D2F}"/>
            </a:ext>
          </a:extLst>
        </xdr:cNvPr>
        <xdr:cNvSpPr/>
      </xdr:nvSpPr>
      <xdr:spPr>
        <a:xfrm>
          <a:off x="4584700" y="1810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113" name="フローチャート: 判断 112">
          <a:extLst>
            <a:ext uri="{FF2B5EF4-FFF2-40B4-BE49-F238E27FC236}">
              <a16:creationId xmlns:a16="http://schemas.microsoft.com/office/drawing/2014/main" id="{1DBA336C-2AAD-4625-B1C7-93D29A7EB375}"/>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114" name="フローチャート: 判断 113">
          <a:extLst>
            <a:ext uri="{FF2B5EF4-FFF2-40B4-BE49-F238E27FC236}">
              <a16:creationId xmlns:a16="http://schemas.microsoft.com/office/drawing/2014/main" id="{72A5C26E-EA9D-4516-B7C5-4FA31B27C8F3}"/>
            </a:ext>
          </a:extLst>
        </xdr:cNvPr>
        <xdr:cNvSpPr/>
      </xdr:nvSpPr>
      <xdr:spPr>
        <a:xfrm>
          <a:off x="2857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69487</xdr:rowOff>
    </xdr:from>
    <xdr:to>
      <xdr:col>10</xdr:col>
      <xdr:colOff>165100</xdr:colOff>
      <xdr:row>105</xdr:row>
      <xdr:rowOff>171087</xdr:rowOff>
    </xdr:to>
    <xdr:sp macro="" textlink="">
      <xdr:nvSpPr>
        <xdr:cNvPr id="115" name="フローチャート: 判断 114">
          <a:extLst>
            <a:ext uri="{FF2B5EF4-FFF2-40B4-BE49-F238E27FC236}">
              <a16:creationId xmlns:a16="http://schemas.microsoft.com/office/drawing/2014/main" id="{2B632E26-6776-4BE8-A8F8-D94D321456B3}"/>
            </a:ext>
          </a:extLst>
        </xdr:cNvPr>
        <xdr:cNvSpPr/>
      </xdr:nvSpPr>
      <xdr:spPr>
        <a:xfrm>
          <a:off x="1968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35198</xdr:rowOff>
    </xdr:from>
    <xdr:to>
      <xdr:col>6</xdr:col>
      <xdr:colOff>38100</xdr:colOff>
      <xdr:row>105</xdr:row>
      <xdr:rowOff>136798</xdr:rowOff>
    </xdr:to>
    <xdr:sp macro="" textlink="">
      <xdr:nvSpPr>
        <xdr:cNvPr id="116" name="フローチャート: 判断 115">
          <a:extLst>
            <a:ext uri="{FF2B5EF4-FFF2-40B4-BE49-F238E27FC236}">
              <a16:creationId xmlns:a16="http://schemas.microsoft.com/office/drawing/2014/main" id="{BF6D60A5-C143-460A-BAA8-FDFB87E7B88C}"/>
            </a:ext>
          </a:extLst>
        </xdr:cNvPr>
        <xdr:cNvSpPr/>
      </xdr:nvSpPr>
      <xdr:spPr>
        <a:xfrm>
          <a:off x="1079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117" name="テキスト ボックス 116">
          <a:extLst>
            <a:ext uri="{FF2B5EF4-FFF2-40B4-BE49-F238E27FC236}">
              <a16:creationId xmlns:a16="http://schemas.microsoft.com/office/drawing/2014/main" id="{210E3288-26AC-41DA-9F57-C8724C061AD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18" name="テキスト ボックス 117">
          <a:extLst>
            <a:ext uri="{FF2B5EF4-FFF2-40B4-BE49-F238E27FC236}">
              <a16:creationId xmlns:a16="http://schemas.microsoft.com/office/drawing/2014/main" id="{59D7F147-3368-49EB-8A4D-A1B241E0A7F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19" name="テキスト ボックス 118">
          <a:extLst>
            <a:ext uri="{FF2B5EF4-FFF2-40B4-BE49-F238E27FC236}">
              <a16:creationId xmlns:a16="http://schemas.microsoft.com/office/drawing/2014/main" id="{21067B2C-67B6-4770-B3D0-B4853C1794E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20" name="テキスト ボックス 119">
          <a:extLst>
            <a:ext uri="{FF2B5EF4-FFF2-40B4-BE49-F238E27FC236}">
              <a16:creationId xmlns:a16="http://schemas.microsoft.com/office/drawing/2014/main" id="{5FD2C7A6-BDFB-4590-91E8-62F4F66D0AD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21" name="テキスト ボックス 120">
          <a:extLst>
            <a:ext uri="{FF2B5EF4-FFF2-40B4-BE49-F238E27FC236}">
              <a16:creationId xmlns:a16="http://schemas.microsoft.com/office/drawing/2014/main" id="{2F46F88C-60CA-45FA-BE61-F73E11198C6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10705</xdr:rowOff>
    </xdr:from>
    <xdr:to>
      <xdr:col>24</xdr:col>
      <xdr:colOff>114300</xdr:colOff>
      <xdr:row>107</xdr:row>
      <xdr:rowOff>112305</xdr:rowOff>
    </xdr:to>
    <xdr:sp macro="" textlink="">
      <xdr:nvSpPr>
        <xdr:cNvPr id="122" name="楕円 121">
          <a:extLst>
            <a:ext uri="{FF2B5EF4-FFF2-40B4-BE49-F238E27FC236}">
              <a16:creationId xmlns:a16="http://schemas.microsoft.com/office/drawing/2014/main" id="{2B55272C-A61D-4205-9A25-11BF79E587E7}"/>
            </a:ext>
          </a:extLst>
        </xdr:cNvPr>
        <xdr:cNvSpPr/>
      </xdr:nvSpPr>
      <xdr:spPr>
        <a:xfrm>
          <a:off x="45847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160582</xdr:rowOff>
    </xdr:from>
    <xdr:ext cx="405111" cy="259045"/>
    <xdr:sp macro="" textlink="">
      <xdr:nvSpPr>
        <xdr:cNvPr id="123" name="【市民会館】&#10;有形固定資産減価償却率該当値テキスト">
          <a:extLst>
            <a:ext uri="{FF2B5EF4-FFF2-40B4-BE49-F238E27FC236}">
              <a16:creationId xmlns:a16="http://schemas.microsoft.com/office/drawing/2014/main" id="{81BEB5AA-3CFF-49A8-B1D3-179C2B824E20}"/>
            </a:ext>
          </a:extLst>
        </xdr:cNvPr>
        <xdr:cNvSpPr txBox="1"/>
      </xdr:nvSpPr>
      <xdr:spPr>
        <a:xfrm>
          <a:off x="4673600" y="1833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160927</xdr:rowOff>
    </xdr:from>
    <xdr:to>
      <xdr:col>20</xdr:col>
      <xdr:colOff>38100</xdr:colOff>
      <xdr:row>107</xdr:row>
      <xdr:rowOff>91077</xdr:rowOff>
    </xdr:to>
    <xdr:sp macro="" textlink="">
      <xdr:nvSpPr>
        <xdr:cNvPr id="124" name="楕円 123">
          <a:extLst>
            <a:ext uri="{FF2B5EF4-FFF2-40B4-BE49-F238E27FC236}">
              <a16:creationId xmlns:a16="http://schemas.microsoft.com/office/drawing/2014/main" id="{CC4BA337-6901-4BF6-9938-A2EF30E79B8E}"/>
            </a:ext>
          </a:extLst>
        </xdr:cNvPr>
        <xdr:cNvSpPr/>
      </xdr:nvSpPr>
      <xdr:spPr>
        <a:xfrm>
          <a:off x="3746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40277</xdr:rowOff>
    </xdr:from>
    <xdr:to>
      <xdr:col>24</xdr:col>
      <xdr:colOff>63500</xdr:colOff>
      <xdr:row>107</xdr:row>
      <xdr:rowOff>61505</xdr:rowOff>
    </xdr:to>
    <xdr:cxnSp macro="">
      <xdr:nvCxnSpPr>
        <xdr:cNvPr id="125" name="直線コネクタ 124">
          <a:extLst>
            <a:ext uri="{FF2B5EF4-FFF2-40B4-BE49-F238E27FC236}">
              <a16:creationId xmlns:a16="http://schemas.microsoft.com/office/drawing/2014/main" id="{34D08DD2-0D31-4FA4-9BD3-FFBFAF484822}"/>
            </a:ext>
          </a:extLst>
        </xdr:cNvPr>
        <xdr:cNvCxnSpPr/>
      </xdr:nvCxnSpPr>
      <xdr:spPr>
        <a:xfrm>
          <a:off x="3797300" y="18385427"/>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144599</xdr:rowOff>
    </xdr:from>
    <xdr:to>
      <xdr:col>15</xdr:col>
      <xdr:colOff>101600</xdr:colOff>
      <xdr:row>107</xdr:row>
      <xdr:rowOff>74749</xdr:rowOff>
    </xdr:to>
    <xdr:sp macro="" textlink="">
      <xdr:nvSpPr>
        <xdr:cNvPr id="126" name="楕円 125">
          <a:extLst>
            <a:ext uri="{FF2B5EF4-FFF2-40B4-BE49-F238E27FC236}">
              <a16:creationId xmlns:a16="http://schemas.microsoft.com/office/drawing/2014/main" id="{2BF0E34D-4C29-4F50-97A8-B26972713378}"/>
            </a:ext>
          </a:extLst>
        </xdr:cNvPr>
        <xdr:cNvSpPr/>
      </xdr:nvSpPr>
      <xdr:spPr>
        <a:xfrm>
          <a:off x="28575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23949</xdr:rowOff>
    </xdr:from>
    <xdr:to>
      <xdr:col>19</xdr:col>
      <xdr:colOff>177800</xdr:colOff>
      <xdr:row>107</xdr:row>
      <xdr:rowOff>40277</xdr:rowOff>
    </xdr:to>
    <xdr:cxnSp macro="">
      <xdr:nvCxnSpPr>
        <xdr:cNvPr id="127" name="直線コネクタ 126">
          <a:extLst>
            <a:ext uri="{FF2B5EF4-FFF2-40B4-BE49-F238E27FC236}">
              <a16:creationId xmlns:a16="http://schemas.microsoft.com/office/drawing/2014/main" id="{D4989A67-F171-4EFC-96B1-BD5BC968ABEE}"/>
            </a:ext>
          </a:extLst>
        </xdr:cNvPr>
        <xdr:cNvCxnSpPr/>
      </xdr:nvCxnSpPr>
      <xdr:spPr>
        <a:xfrm>
          <a:off x="2908300" y="1836909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125005</xdr:rowOff>
    </xdr:from>
    <xdr:to>
      <xdr:col>10</xdr:col>
      <xdr:colOff>165100</xdr:colOff>
      <xdr:row>107</xdr:row>
      <xdr:rowOff>55155</xdr:rowOff>
    </xdr:to>
    <xdr:sp macro="" textlink="">
      <xdr:nvSpPr>
        <xdr:cNvPr id="128" name="楕円 127">
          <a:extLst>
            <a:ext uri="{FF2B5EF4-FFF2-40B4-BE49-F238E27FC236}">
              <a16:creationId xmlns:a16="http://schemas.microsoft.com/office/drawing/2014/main" id="{4F0CFC3A-A38E-4756-BEA9-9423DF1DCAFB}"/>
            </a:ext>
          </a:extLst>
        </xdr:cNvPr>
        <xdr:cNvSpPr/>
      </xdr:nvSpPr>
      <xdr:spPr>
        <a:xfrm>
          <a:off x="19685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4355</xdr:rowOff>
    </xdr:from>
    <xdr:to>
      <xdr:col>15</xdr:col>
      <xdr:colOff>50800</xdr:colOff>
      <xdr:row>107</xdr:row>
      <xdr:rowOff>23949</xdr:rowOff>
    </xdr:to>
    <xdr:cxnSp macro="">
      <xdr:nvCxnSpPr>
        <xdr:cNvPr id="129" name="直線コネクタ 128">
          <a:extLst>
            <a:ext uri="{FF2B5EF4-FFF2-40B4-BE49-F238E27FC236}">
              <a16:creationId xmlns:a16="http://schemas.microsoft.com/office/drawing/2014/main" id="{D56018CF-D47E-4FE3-936F-5F2A57CC3464}"/>
            </a:ext>
          </a:extLst>
        </xdr:cNvPr>
        <xdr:cNvCxnSpPr/>
      </xdr:nvCxnSpPr>
      <xdr:spPr>
        <a:xfrm>
          <a:off x="2019300" y="1834950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98879</xdr:rowOff>
    </xdr:from>
    <xdr:to>
      <xdr:col>6</xdr:col>
      <xdr:colOff>38100</xdr:colOff>
      <xdr:row>107</xdr:row>
      <xdr:rowOff>29029</xdr:rowOff>
    </xdr:to>
    <xdr:sp macro="" textlink="">
      <xdr:nvSpPr>
        <xdr:cNvPr id="130" name="楕円 129">
          <a:extLst>
            <a:ext uri="{FF2B5EF4-FFF2-40B4-BE49-F238E27FC236}">
              <a16:creationId xmlns:a16="http://schemas.microsoft.com/office/drawing/2014/main" id="{6EE295F9-5B6E-484D-90FC-AD46EAC5155D}"/>
            </a:ext>
          </a:extLst>
        </xdr:cNvPr>
        <xdr:cNvSpPr/>
      </xdr:nvSpPr>
      <xdr:spPr>
        <a:xfrm>
          <a:off x="10795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149679</xdr:rowOff>
    </xdr:from>
    <xdr:to>
      <xdr:col>10</xdr:col>
      <xdr:colOff>114300</xdr:colOff>
      <xdr:row>107</xdr:row>
      <xdr:rowOff>4355</xdr:rowOff>
    </xdr:to>
    <xdr:cxnSp macro="">
      <xdr:nvCxnSpPr>
        <xdr:cNvPr id="131" name="直線コネクタ 130">
          <a:extLst>
            <a:ext uri="{FF2B5EF4-FFF2-40B4-BE49-F238E27FC236}">
              <a16:creationId xmlns:a16="http://schemas.microsoft.com/office/drawing/2014/main" id="{5E76C2FE-469F-4EB7-BBC5-279D02C2F7C1}"/>
            </a:ext>
          </a:extLst>
        </xdr:cNvPr>
        <xdr:cNvCxnSpPr/>
      </xdr:nvCxnSpPr>
      <xdr:spPr>
        <a:xfrm>
          <a:off x="1130300" y="18323379"/>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132" name="n_1aveValue【市民会館】&#10;有形固定資産減価償却率">
          <a:extLst>
            <a:ext uri="{FF2B5EF4-FFF2-40B4-BE49-F238E27FC236}">
              <a16:creationId xmlns:a16="http://schemas.microsoft.com/office/drawing/2014/main" id="{BC01A056-852D-448C-8767-4B019C9E556C}"/>
            </a:ext>
          </a:extLst>
        </xdr:cNvPr>
        <xdr:cNvSpPr txBox="1"/>
      </xdr:nvSpPr>
      <xdr:spPr>
        <a:xfrm>
          <a:off x="3582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110870</xdr:rowOff>
    </xdr:from>
    <xdr:ext cx="405111" cy="259045"/>
    <xdr:sp macro="" textlink="">
      <xdr:nvSpPr>
        <xdr:cNvPr id="133" name="n_2aveValue【市民会館】&#10;有形固定資産減価償却率">
          <a:extLst>
            <a:ext uri="{FF2B5EF4-FFF2-40B4-BE49-F238E27FC236}">
              <a16:creationId xmlns:a16="http://schemas.microsoft.com/office/drawing/2014/main" id="{502E16D7-A7B9-49BC-AE96-C1FA8B8AA67F}"/>
            </a:ext>
          </a:extLst>
        </xdr:cNvPr>
        <xdr:cNvSpPr txBox="1"/>
      </xdr:nvSpPr>
      <xdr:spPr>
        <a:xfrm>
          <a:off x="2705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16164</xdr:rowOff>
    </xdr:from>
    <xdr:ext cx="405111" cy="259045"/>
    <xdr:sp macro="" textlink="">
      <xdr:nvSpPr>
        <xdr:cNvPr id="134" name="n_3aveValue【市民会館】&#10;有形固定資産減価償却率">
          <a:extLst>
            <a:ext uri="{FF2B5EF4-FFF2-40B4-BE49-F238E27FC236}">
              <a16:creationId xmlns:a16="http://schemas.microsoft.com/office/drawing/2014/main" id="{7C1A4D9C-2616-433A-BCC4-F22885FC2CC0}"/>
            </a:ext>
          </a:extLst>
        </xdr:cNvPr>
        <xdr:cNvSpPr txBox="1"/>
      </xdr:nvSpPr>
      <xdr:spPr>
        <a:xfrm>
          <a:off x="1816744" y="1784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153325</xdr:rowOff>
    </xdr:from>
    <xdr:ext cx="405111" cy="259045"/>
    <xdr:sp macro="" textlink="">
      <xdr:nvSpPr>
        <xdr:cNvPr id="135" name="n_4aveValue【市民会館】&#10;有形固定資産減価償却率">
          <a:extLst>
            <a:ext uri="{FF2B5EF4-FFF2-40B4-BE49-F238E27FC236}">
              <a16:creationId xmlns:a16="http://schemas.microsoft.com/office/drawing/2014/main" id="{64112409-6FDC-4EC8-9B9B-62CEB1898DF0}"/>
            </a:ext>
          </a:extLst>
        </xdr:cNvPr>
        <xdr:cNvSpPr txBox="1"/>
      </xdr:nvSpPr>
      <xdr:spPr>
        <a:xfrm>
          <a:off x="927744" y="1781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82204</xdr:rowOff>
    </xdr:from>
    <xdr:ext cx="405111" cy="259045"/>
    <xdr:sp macro="" textlink="">
      <xdr:nvSpPr>
        <xdr:cNvPr id="136" name="n_1mainValue【市民会館】&#10;有形固定資産減価償却率">
          <a:extLst>
            <a:ext uri="{FF2B5EF4-FFF2-40B4-BE49-F238E27FC236}">
              <a16:creationId xmlns:a16="http://schemas.microsoft.com/office/drawing/2014/main" id="{A265ABF5-7D2C-477F-B1B9-D9019CF4029A}"/>
            </a:ext>
          </a:extLst>
        </xdr:cNvPr>
        <xdr:cNvSpPr txBox="1"/>
      </xdr:nvSpPr>
      <xdr:spPr>
        <a:xfrm>
          <a:off x="3582044" y="184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65876</xdr:rowOff>
    </xdr:from>
    <xdr:ext cx="405111" cy="259045"/>
    <xdr:sp macro="" textlink="">
      <xdr:nvSpPr>
        <xdr:cNvPr id="137" name="n_2mainValue【市民会館】&#10;有形固定資産減価償却率">
          <a:extLst>
            <a:ext uri="{FF2B5EF4-FFF2-40B4-BE49-F238E27FC236}">
              <a16:creationId xmlns:a16="http://schemas.microsoft.com/office/drawing/2014/main" id="{B1F32EC9-9DBF-4364-95FB-F1796FCAA3EF}"/>
            </a:ext>
          </a:extLst>
        </xdr:cNvPr>
        <xdr:cNvSpPr txBox="1"/>
      </xdr:nvSpPr>
      <xdr:spPr>
        <a:xfrm>
          <a:off x="2705744" y="1841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46282</xdr:rowOff>
    </xdr:from>
    <xdr:ext cx="405111" cy="259045"/>
    <xdr:sp macro="" textlink="">
      <xdr:nvSpPr>
        <xdr:cNvPr id="138" name="n_3mainValue【市民会館】&#10;有形固定資産減価償却率">
          <a:extLst>
            <a:ext uri="{FF2B5EF4-FFF2-40B4-BE49-F238E27FC236}">
              <a16:creationId xmlns:a16="http://schemas.microsoft.com/office/drawing/2014/main" id="{DF1B5A36-7B7E-4A74-8119-FE9817CDAA62}"/>
            </a:ext>
          </a:extLst>
        </xdr:cNvPr>
        <xdr:cNvSpPr txBox="1"/>
      </xdr:nvSpPr>
      <xdr:spPr>
        <a:xfrm>
          <a:off x="1816744" y="1839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20156</xdr:rowOff>
    </xdr:from>
    <xdr:ext cx="405111" cy="259045"/>
    <xdr:sp macro="" textlink="">
      <xdr:nvSpPr>
        <xdr:cNvPr id="139" name="n_4mainValue【市民会館】&#10;有形固定資産減価償却率">
          <a:extLst>
            <a:ext uri="{FF2B5EF4-FFF2-40B4-BE49-F238E27FC236}">
              <a16:creationId xmlns:a16="http://schemas.microsoft.com/office/drawing/2014/main" id="{E72A2DDF-3425-4450-9F17-0928C6F953A1}"/>
            </a:ext>
          </a:extLst>
        </xdr:cNvPr>
        <xdr:cNvSpPr txBox="1"/>
      </xdr:nvSpPr>
      <xdr:spPr>
        <a:xfrm>
          <a:off x="927744" y="1836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140" name="正方形/長方形 139">
          <a:extLst>
            <a:ext uri="{FF2B5EF4-FFF2-40B4-BE49-F238E27FC236}">
              <a16:creationId xmlns:a16="http://schemas.microsoft.com/office/drawing/2014/main" id="{9249D48E-EB8F-4C91-BF94-D1F43C7F141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41" name="正方形/長方形 140">
          <a:extLst>
            <a:ext uri="{FF2B5EF4-FFF2-40B4-BE49-F238E27FC236}">
              <a16:creationId xmlns:a16="http://schemas.microsoft.com/office/drawing/2014/main" id="{ECD49D7D-4BCD-47D8-A828-DB6FFEE3B1C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42" name="正方形/長方形 141">
          <a:extLst>
            <a:ext uri="{FF2B5EF4-FFF2-40B4-BE49-F238E27FC236}">
              <a16:creationId xmlns:a16="http://schemas.microsoft.com/office/drawing/2014/main" id="{5D9955AD-167E-4CCD-8DA7-BB77949B9CB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43" name="正方形/長方形 142">
          <a:extLst>
            <a:ext uri="{FF2B5EF4-FFF2-40B4-BE49-F238E27FC236}">
              <a16:creationId xmlns:a16="http://schemas.microsoft.com/office/drawing/2014/main" id="{5BC7269C-AD43-4C59-BD6A-313931D3811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44" name="正方形/長方形 143">
          <a:extLst>
            <a:ext uri="{FF2B5EF4-FFF2-40B4-BE49-F238E27FC236}">
              <a16:creationId xmlns:a16="http://schemas.microsoft.com/office/drawing/2014/main" id="{CCA71B10-65F0-4AA4-92AD-E13A9346AE7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45" name="正方形/長方形 144">
          <a:extLst>
            <a:ext uri="{FF2B5EF4-FFF2-40B4-BE49-F238E27FC236}">
              <a16:creationId xmlns:a16="http://schemas.microsoft.com/office/drawing/2014/main" id="{37ACDE42-0CBA-4AF8-9134-1CD3F02E5C2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46" name="正方形/長方形 145">
          <a:extLst>
            <a:ext uri="{FF2B5EF4-FFF2-40B4-BE49-F238E27FC236}">
              <a16:creationId xmlns:a16="http://schemas.microsoft.com/office/drawing/2014/main" id="{169FA0E3-3E06-4486-A41E-A790BA0CC35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47" name="正方形/長方形 146">
          <a:extLst>
            <a:ext uri="{FF2B5EF4-FFF2-40B4-BE49-F238E27FC236}">
              <a16:creationId xmlns:a16="http://schemas.microsoft.com/office/drawing/2014/main" id="{210D9D9E-4AB4-4E99-9A18-FE32BEBE8A7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148" name="テキスト ボックス 147">
          <a:extLst>
            <a:ext uri="{FF2B5EF4-FFF2-40B4-BE49-F238E27FC236}">
              <a16:creationId xmlns:a16="http://schemas.microsoft.com/office/drawing/2014/main" id="{0CEE35A8-5D64-41BB-9D98-FEA64C7D70C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149" name="直線コネクタ 148">
          <a:extLst>
            <a:ext uri="{FF2B5EF4-FFF2-40B4-BE49-F238E27FC236}">
              <a16:creationId xmlns:a16="http://schemas.microsoft.com/office/drawing/2014/main" id="{15AD164F-4A02-4FBE-9C03-7DC300360F7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150" name="直線コネクタ 149">
          <a:extLst>
            <a:ext uri="{FF2B5EF4-FFF2-40B4-BE49-F238E27FC236}">
              <a16:creationId xmlns:a16="http://schemas.microsoft.com/office/drawing/2014/main" id="{0A08CE42-586D-4778-A3C8-DB339E1ED28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151" name="テキスト ボックス 150">
          <a:extLst>
            <a:ext uri="{FF2B5EF4-FFF2-40B4-BE49-F238E27FC236}">
              <a16:creationId xmlns:a16="http://schemas.microsoft.com/office/drawing/2014/main" id="{FDA9B9F8-4D02-4EFA-A805-6BA3D1E58A4D}"/>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152" name="直線コネクタ 151">
          <a:extLst>
            <a:ext uri="{FF2B5EF4-FFF2-40B4-BE49-F238E27FC236}">
              <a16:creationId xmlns:a16="http://schemas.microsoft.com/office/drawing/2014/main" id="{1269BEE0-9C2E-4079-BB19-B32AB744F9F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153" name="テキスト ボックス 152">
          <a:extLst>
            <a:ext uri="{FF2B5EF4-FFF2-40B4-BE49-F238E27FC236}">
              <a16:creationId xmlns:a16="http://schemas.microsoft.com/office/drawing/2014/main" id="{66CC6E49-7F8A-4425-BBFB-0F1B7DD374E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154" name="直線コネクタ 153">
          <a:extLst>
            <a:ext uri="{FF2B5EF4-FFF2-40B4-BE49-F238E27FC236}">
              <a16:creationId xmlns:a16="http://schemas.microsoft.com/office/drawing/2014/main" id="{8D647311-166C-4E2A-AD73-BA528FDD317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155" name="テキスト ボックス 154">
          <a:extLst>
            <a:ext uri="{FF2B5EF4-FFF2-40B4-BE49-F238E27FC236}">
              <a16:creationId xmlns:a16="http://schemas.microsoft.com/office/drawing/2014/main" id="{DEB553CD-78F9-4BEE-92A9-A2BD8C0F9BF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156" name="直線コネクタ 155">
          <a:extLst>
            <a:ext uri="{FF2B5EF4-FFF2-40B4-BE49-F238E27FC236}">
              <a16:creationId xmlns:a16="http://schemas.microsoft.com/office/drawing/2014/main" id="{2182A630-DBB6-4123-AB63-D0E6561EB26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157" name="テキスト ボックス 156">
          <a:extLst>
            <a:ext uri="{FF2B5EF4-FFF2-40B4-BE49-F238E27FC236}">
              <a16:creationId xmlns:a16="http://schemas.microsoft.com/office/drawing/2014/main" id="{1853AE8F-E998-4A94-9F19-2474B66938B2}"/>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158" name="直線コネクタ 157">
          <a:extLst>
            <a:ext uri="{FF2B5EF4-FFF2-40B4-BE49-F238E27FC236}">
              <a16:creationId xmlns:a16="http://schemas.microsoft.com/office/drawing/2014/main" id="{857CFB89-442B-46B1-95C8-82E3515C7B5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159" name="テキスト ボックス 158">
          <a:extLst>
            <a:ext uri="{FF2B5EF4-FFF2-40B4-BE49-F238E27FC236}">
              <a16:creationId xmlns:a16="http://schemas.microsoft.com/office/drawing/2014/main" id="{4F6066E7-C70E-426C-AD0C-2966069ED4A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160" name="直線コネクタ 159">
          <a:extLst>
            <a:ext uri="{FF2B5EF4-FFF2-40B4-BE49-F238E27FC236}">
              <a16:creationId xmlns:a16="http://schemas.microsoft.com/office/drawing/2014/main" id="{AEDCE966-DA75-4BC4-9FB8-44CD0F68370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161" name="テキスト ボックス 160">
          <a:extLst>
            <a:ext uri="{FF2B5EF4-FFF2-40B4-BE49-F238E27FC236}">
              <a16:creationId xmlns:a16="http://schemas.microsoft.com/office/drawing/2014/main" id="{854BCF6F-452D-425F-B42C-4A940B14B44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162" name="【市民会館】&#10;一人当たり面積グラフ枠">
          <a:extLst>
            <a:ext uri="{FF2B5EF4-FFF2-40B4-BE49-F238E27FC236}">
              <a16:creationId xmlns:a16="http://schemas.microsoft.com/office/drawing/2014/main" id="{BD08BAAF-E16F-4167-AF7A-CA1998DFB11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163" name="直線コネクタ 162">
          <a:extLst>
            <a:ext uri="{FF2B5EF4-FFF2-40B4-BE49-F238E27FC236}">
              <a16:creationId xmlns:a16="http://schemas.microsoft.com/office/drawing/2014/main" id="{1494A4A6-B8E7-4247-9EA8-4EF58B311732}"/>
            </a:ext>
          </a:extLst>
        </xdr:cNvPr>
        <xdr:cNvCxnSpPr/>
      </xdr:nvCxnSpPr>
      <xdr:spPr>
        <a:xfrm flipV="1">
          <a:off x="10476865" y="172570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164" name="【市民会館】&#10;一人当たり面積最小値テキスト">
          <a:extLst>
            <a:ext uri="{FF2B5EF4-FFF2-40B4-BE49-F238E27FC236}">
              <a16:creationId xmlns:a16="http://schemas.microsoft.com/office/drawing/2014/main" id="{9240B1FB-FF18-454A-92EC-30E6D95DAC10}"/>
            </a:ext>
          </a:extLst>
        </xdr:cNvPr>
        <xdr:cNvSpPr txBox="1"/>
      </xdr:nvSpPr>
      <xdr:spPr>
        <a:xfrm>
          <a:off x="10515600" y="186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165" name="直線コネクタ 164">
          <a:extLst>
            <a:ext uri="{FF2B5EF4-FFF2-40B4-BE49-F238E27FC236}">
              <a16:creationId xmlns:a16="http://schemas.microsoft.com/office/drawing/2014/main" id="{EC60369A-BFFC-434C-9F6A-D67F89317C2D}"/>
            </a:ext>
          </a:extLst>
        </xdr:cNvPr>
        <xdr:cNvCxnSpPr/>
      </xdr:nvCxnSpPr>
      <xdr:spPr>
        <a:xfrm>
          <a:off x="10388600" y="1860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166" name="【市民会館】&#10;一人当たり面積最大値テキスト">
          <a:extLst>
            <a:ext uri="{FF2B5EF4-FFF2-40B4-BE49-F238E27FC236}">
              <a16:creationId xmlns:a16="http://schemas.microsoft.com/office/drawing/2014/main" id="{959AAD12-388A-4CB6-9661-2B42A4D838F8}"/>
            </a:ext>
          </a:extLst>
        </xdr:cNvPr>
        <xdr:cNvSpPr txBox="1"/>
      </xdr:nvSpPr>
      <xdr:spPr>
        <a:xfrm>
          <a:off x="10515600" y="17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167" name="直線コネクタ 166">
          <a:extLst>
            <a:ext uri="{FF2B5EF4-FFF2-40B4-BE49-F238E27FC236}">
              <a16:creationId xmlns:a16="http://schemas.microsoft.com/office/drawing/2014/main" id="{9056CF8B-4E51-4E87-8111-596B58D1E90E}"/>
            </a:ext>
          </a:extLst>
        </xdr:cNvPr>
        <xdr:cNvCxnSpPr/>
      </xdr:nvCxnSpPr>
      <xdr:spPr>
        <a:xfrm>
          <a:off x="10388600" y="1725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153433</xdr:rowOff>
    </xdr:from>
    <xdr:ext cx="469744" cy="259045"/>
    <xdr:sp macro="" textlink="">
      <xdr:nvSpPr>
        <xdr:cNvPr id="168" name="【市民会館】&#10;一人当たり面積平均値テキスト">
          <a:extLst>
            <a:ext uri="{FF2B5EF4-FFF2-40B4-BE49-F238E27FC236}">
              <a16:creationId xmlns:a16="http://schemas.microsoft.com/office/drawing/2014/main" id="{DEC3616C-22BD-42C3-8594-6DCCA1D95A53}"/>
            </a:ext>
          </a:extLst>
        </xdr:cNvPr>
        <xdr:cNvSpPr txBox="1"/>
      </xdr:nvSpPr>
      <xdr:spPr>
        <a:xfrm>
          <a:off x="10515600" y="1815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169" name="フローチャート: 判断 168">
          <a:extLst>
            <a:ext uri="{FF2B5EF4-FFF2-40B4-BE49-F238E27FC236}">
              <a16:creationId xmlns:a16="http://schemas.microsoft.com/office/drawing/2014/main" id="{A06B6B0A-B4F0-4A76-A9EA-F7DFF2B45EE3}"/>
            </a:ext>
          </a:extLst>
        </xdr:cNvPr>
        <xdr:cNvSpPr/>
      </xdr:nvSpPr>
      <xdr:spPr>
        <a:xfrm>
          <a:off x="10426700" y="1830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170" name="フローチャート: 判断 169">
          <a:extLst>
            <a:ext uri="{FF2B5EF4-FFF2-40B4-BE49-F238E27FC236}">
              <a16:creationId xmlns:a16="http://schemas.microsoft.com/office/drawing/2014/main" id="{687004AD-E4D7-4131-8F75-69990C069D38}"/>
            </a:ext>
          </a:extLst>
        </xdr:cNvPr>
        <xdr:cNvSpPr/>
      </xdr:nvSpPr>
      <xdr:spPr>
        <a:xfrm>
          <a:off x="9588500" y="1831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171" name="フローチャート: 判断 170">
          <a:extLst>
            <a:ext uri="{FF2B5EF4-FFF2-40B4-BE49-F238E27FC236}">
              <a16:creationId xmlns:a16="http://schemas.microsoft.com/office/drawing/2014/main" id="{1B8A8744-5A81-49E1-AD53-64D26D41BD1E}"/>
            </a:ext>
          </a:extLst>
        </xdr:cNvPr>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140081</xdr:rowOff>
    </xdr:from>
    <xdr:to>
      <xdr:col>41</xdr:col>
      <xdr:colOff>101600</xdr:colOff>
      <xdr:row>107</xdr:row>
      <xdr:rowOff>70231</xdr:rowOff>
    </xdr:to>
    <xdr:sp macro="" textlink="">
      <xdr:nvSpPr>
        <xdr:cNvPr id="172" name="フローチャート: 判断 171">
          <a:extLst>
            <a:ext uri="{FF2B5EF4-FFF2-40B4-BE49-F238E27FC236}">
              <a16:creationId xmlns:a16="http://schemas.microsoft.com/office/drawing/2014/main" id="{A30BE803-404B-4F5F-B63F-3D03061744B0}"/>
            </a:ext>
          </a:extLst>
        </xdr:cNvPr>
        <xdr:cNvSpPr/>
      </xdr:nvSpPr>
      <xdr:spPr>
        <a:xfrm>
          <a:off x="7810500" y="1831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173" name="フローチャート: 判断 172">
          <a:extLst>
            <a:ext uri="{FF2B5EF4-FFF2-40B4-BE49-F238E27FC236}">
              <a16:creationId xmlns:a16="http://schemas.microsoft.com/office/drawing/2014/main" id="{D8FA4A02-D124-4179-BBBC-76681CC7C9D9}"/>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174" name="テキスト ボックス 173">
          <a:extLst>
            <a:ext uri="{FF2B5EF4-FFF2-40B4-BE49-F238E27FC236}">
              <a16:creationId xmlns:a16="http://schemas.microsoft.com/office/drawing/2014/main" id="{01EE355D-F1A9-49AF-949C-0555CC189F9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175" name="テキスト ボックス 174">
          <a:extLst>
            <a:ext uri="{FF2B5EF4-FFF2-40B4-BE49-F238E27FC236}">
              <a16:creationId xmlns:a16="http://schemas.microsoft.com/office/drawing/2014/main" id="{6BE0484B-9FDA-4BFD-8276-A880C67B59B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176" name="テキスト ボックス 175">
          <a:extLst>
            <a:ext uri="{FF2B5EF4-FFF2-40B4-BE49-F238E27FC236}">
              <a16:creationId xmlns:a16="http://schemas.microsoft.com/office/drawing/2014/main" id="{624A3BE0-9DAD-4F96-A355-6BF8F93F092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177" name="テキスト ボックス 176">
          <a:extLst>
            <a:ext uri="{FF2B5EF4-FFF2-40B4-BE49-F238E27FC236}">
              <a16:creationId xmlns:a16="http://schemas.microsoft.com/office/drawing/2014/main" id="{62C7BFE0-8364-4B0A-81EA-9DE2DEA67D2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178" name="テキスト ボックス 177">
          <a:extLst>
            <a:ext uri="{FF2B5EF4-FFF2-40B4-BE49-F238E27FC236}">
              <a16:creationId xmlns:a16="http://schemas.microsoft.com/office/drawing/2014/main" id="{AD3EDA35-6445-4260-AAF6-024A944BB94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146177</xdr:rowOff>
    </xdr:from>
    <xdr:to>
      <xdr:col>55</xdr:col>
      <xdr:colOff>50800</xdr:colOff>
      <xdr:row>107</xdr:row>
      <xdr:rowOff>76327</xdr:rowOff>
    </xdr:to>
    <xdr:sp macro="" textlink="">
      <xdr:nvSpPr>
        <xdr:cNvPr id="179" name="楕円 178">
          <a:extLst>
            <a:ext uri="{FF2B5EF4-FFF2-40B4-BE49-F238E27FC236}">
              <a16:creationId xmlns:a16="http://schemas.microsoft.com/office/drawing/2014/main" id="{966EB6C7-523C-43F3-8F37-4E9ECB6A3FF9}"/>
            </a:ext>
          </a:extLst>
        </xdr:cNvPr>
        <xdr:cNvSpPr/>
      </xdr:nvSpPr>
      <xdr:spPr>
        <a:xfrm>
          <a:off x="10426700" y="1831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124604</xdr:rowOff>
    </xdr:from>
    <xdr:ext cx="469744" cy="259045"/>
    <xdr:sp macro="" textlink="">
      <xdr:nvSpPr>
        <xdr:cNvPr id="180" name="【市民会館】&#10;一人当たり面積該当値テキスト">
          <a:extLst>
            <a:ext uri="{FF2B5EF4-FFF2-40B4-BE49-F238E27FC236}">
              <a16:creationId xmlns:a16="http://schemas.microsoft.com/office/drawing/2014/main" id="{EFD50CDB-BC3B-48EB-8001-50923478A27D}"/>
            </a:ext>
          </a:extLst>
        </xdr:cNvPr>
        <xdr:cNvSpPr txBox="1"/>
      </xdr:nvSpPr>
      <xdr:spPr>
        <a:xfrm>
          <a:off x="10515600" y="1829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153036</xdr:rowOff>
    </xdr:from>
    <xdr:to>
      <xdr:col>50</xdr:col>
      <xdr:colOff>165100</xdr:colOff>
      <xdr:row>107</xdr:row>
      <xdr:rowOff>83186</xdr:rowOff>
    </xdr:to>
    <xdr:sp macro="" textlink="">
      <xdr:nvSpPr>
        <xdr:cNvPr id="181" name="楕円 180">
          <a:extLst>
            <a:ext uri="{FF2B5EF4-FFF2-40B4-BE49-F238E27FC236}">
              <a16:creationId xmlns:a16="http://schemas.microsoft.com/office/drawing/2014/main" id="{FEF171CB-1114-42BE-8F8A-F8F5FA217999}"/>
            </a:ext>
          </a:extLst>
        </xdr:cNvPr>
        <xdr:cNvSpPr/>
      </xdr:nvSpPr>
      <xdr:spPr>
        <a:xfrm>
          <a:off x="9588500" y="1832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25527</xdr:rowOff>
    </xdr:from>
    <xdr:to>
      <xdr:col>55</xdr:col>
      <xdr:colOff>0</xdr:colOff>
      <xdr:row>107</xdr:row>
      <xdr:rowOff>32386</xdr:rowOff>
    </xdr:to>
    <xdr:cxnSp macro="">
      <xdr:nvCxnSpPr>
        <xdr:cNvPr id="182" name="直線コネクタ 181">
          <a:extLst>
            <a:ext uri="{FF2B5EF4-FFF2-40B4-BE49-F238E27FC236}">
              <a16:creationId xmlns:a16="http://schemas.microsoft.com/office/drawing/2014/main" id="{28DCD680-01CA-446F-A640-1ECA7E2610FF}"/>
            </a:ext>
          </a:extLst>
        </xdr:cNvPr>
        <xdr:cNvCxnSpPr/>
      </xdr:nvCxnSpPr>
      <xdr:spPr>
        <a:xfrm flipV="1">
          <a:off x="9639300" y="18370677"/>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159513</xdr:rowOff>
    </xdr:from>
    <xdr:to>
      <xdr:col>46</xdr:col>
      <xdr:colOff>38100</xdr:colOff>
      <xdr:row>107</xdr:row>
      <xdr:rowOff>89663</xdr:rowOff>
    </xdr:to>
    <xdr:sp macro="" textlink="">
      <xdr:nvSpPr>
        <xdr:cNvPr id="183" name="楕円 182">
          <a:extLst>
            <a:ext uri="{FF2B5EF4-FFF2-40B4-BE49-F238E27FC236}">
              <a16:creationId xmlns:a16="http://schemas.microsoft.com/office/drawing/2014/main" id="{132E4F27-29FF-4D14-BB6D-251808C8EF11}"/>
            </a:ext>
          </a:extLst>
        </xdr:cNvPr>
        <xdr:cNvSpPr/>
      </xdr:nvSpPr>
      <xdr:spPr>
        <a:xfrm>
          <a:off x="8699500" y="1833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32386</xdr:rowOff>
    </xdr:from>
    <xdr:to>
      <xdr:col>50</xdr:col>
      <xdr:colOff>114300</xdr:colOff>
      <xdr:row>107</xdr:row>
      <xdr:rowOff>38863</xdr:rowOff>
    </xdr:to>
    <xdr:cxnSp macro="">
      <xdr:nvCxnSpPr>
        <xdr:cNvPr id="184" name="直線コネクタ 183">
          <a:extLst>
            <a:ext uri="{FF2B5EF4-FFF2-40B4-BE49-F238E27FC236}">
              <a16:creationId xmlns:a16="http://schemas.microsoft.com/office/drawing/2014/main" id="{5606FA33-73D8-48A9-8AAF-B0A4085CCAFA}"/>
            </a:ext>
          </a:extLst>
        </xdr:cNvPr>
        <xdr:cNvCxnSpPr/>
      </xdr:nvCxnSpPr>
      <xdr:spPr>
        <a:xfrm flipV="1">
          <a:off x="8750300" y="18377536"/>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164085</xdr:rowOff>
    </xdr:from>
    <xdr:to>
      <xdr:col>41</xdr:col>
      <xdr:colOff>101600</xdr:colOff>
      <xdr:row>107</xdr:row>
      <xdr:rowOff>94235</xdr:rowOff>
    </xdr:to>
    <xdr:sp macro="" textlink="">
      <xdr:nvSpPr>
        <xdr:cNvPr id="185" name="楕円 184">
          <a:extLst>
            <a:ext uri="{FF2B5EF4-FFF2-40B4-BE49-F238E27FC236}">
              <a16:creationId xmlns:a16="http://schemas.microsoft.com/office/drawing/2014/main" id="{4F5A877A-D730-4DDC-81BE-8C8E97B19954}"/>
            </a:ext>
          </a:extLst>
        </xdr:cNvPr>
        <xdr:cNvSpPr/>
      </xdr:nvSpPr>
      <xdr:spPr>
        <a:xfrm>
          <a:off x="7810500" y="1833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38863</xdr:rowOff>
    </xdr:from>
    <xdr:to>
      <xdr:col>45</xdr:col>
      <xdr:colOff>177800</xdr:colOff>
      <xdr:row>107</xdr:row>
      <xdr:rowOff>43435</xdr:rowOff>
    </xdr:to>
    <xdr:cxnSp macro="">
      <xdr:nvCxnSpPr>
        <xdr:cNvPr id="186" name="直線コネクタ 185">
          <a:extLst>
            <a:ext uri="{FF2B5EF4-FFF2-40B4-BE49-F238E27FC236}">
              <a16:creationId xmlns:a16="http://schemas.microsoft.com/office/drawing/2014/main" id="{311C1EB2-4903-4862-BCB5-453E982468FF}"/>
            </a:ext>
          </a:extLst>
        </xdr:cNvPr>
        <xdr:cNvCxnSpPr/>
      </xdr:nvCxnSpPr>
      <xdr:spPr>
        <a:xfrm flipV="1">
          <a:off x="7861300" y="183840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171323</xdr:rowOff>
    </xdr:from>
    <xdr:to>
      <xdr:col>36</xdr:col>
      <xdr:colOff>165100</xdr:colOff>
      <xdr:row>107</xdr:row>
      <xdr:rowOff>101473</xdr:rowOff>
    </xdr:to>
    <xdr:sp macro="" textlink="">
      <xdr:nvSpPr>
        <xdr:cNvPr id="187" name="楕円 186">
          <a:extLst>
            <a:ext uri="{FF2B5EF4-FFF2-40B4-BE49-F238E27FC236}">
              <a16:creationId xmlns:a16="http://schemas.microsoft.com/office/drawing/2014/main" id="{F47E233A-29E4-429D-88B5-919CDBFB398B}"/>
            </a:ext>
          </a:extLst>
        </xdr:cNvPr>
        <xdr:cNvSpPr/>
      </xdr:nvSpPr>
      <xdr:spPr>
        <a:xfrm>
          <a:off x="6921500" y="1834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43435</xdr:rowOff>
    </xdr:from>
    <xdr:to>
      <xdr:col>41</xdr:col>
      <xdr:colOff>50800</xdr:colOff>
      <xdr:row>107</xdr:row>
      <xdr:rowOff>50673</xdr:rowOff>
    </xdr:to>
    <xdr:cxnSp macro="">
      <xdr:nvCxnSpPr>
        <xdr:cNvPr id="188" name="直線コネクタ 187">
          <a:extLst>
            <a:ext uri="{FF2B5EF4-FFF2-40B4-BE49-F238E27FC236}">
              <a16:creationId xmlns:a16="http://schemas.microsoft.com/office/drawing/2014/main" id="{F72A02FB-2E2B-4E18-A2E0-23B6AA8481BA}"/>
            </a:ext>
          </a:extLst>
        </xdr:cNvPr>
        <xdr:cNvCxnSpPr/>
      </xdr:nvCxnSpPr>
      <xdr:spPr>
        <a:xfrm flipV="1">
          <a:off x="6972300" y="18388585"/>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87901</xdr:rowOff>
    </xdr:from>
    <xdr:ext cx="469744" cy="259045"/>
    <xdr:sp macro="" textlink="">
      <xdr:nvSpPr>
        <xdr:cNvPr id="189" name="n_1aveValue【市民会館】&#10;一人当たり面積">
          <a:extLst>
            <a:ext uri="{FF2B5EF4-FFF2-40B4-BE49-F238E27FC236}">
              <a16:creationId xmlns:a16="http://schemas.microsoft.com/office/drawing/2014/main" id="{C1FD077B-3951-459A-9438-D3EEDBF5B31F}"/>
            </a:ext>
          </a:extLst>
        </xdr:cNvPr>
        <xdr:cNvSpPr txBox="1"/>
      </xdr:nvSpPr>
      <xdr:spPr>
        <a:xfrm>
          <a:off x="9391727" y="1809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94759</xdr:rowOff>
    </xdr:from>
    <xdr:ext cx="469744" cy="259045"/>
    <xdr:sp macro="" textlink="">
      <xdr:nvSpPr>
        <xdr:cNvPr id="190" name="n_2aveValue【市民会館】&#10;一人当たり面積">
          <a:extLst>
            <a:ext uri="{FF2B5EF4-FFF2-40B4-BE49-F238E27FC236}">
              <a16:creationId xmlns:a16="http://schemas.microsoft.com/office/drawing/2014/main" id="{2888A2E1-0F43-4F4F-8046-E04B394F3042}"/>
            </a:ext>
          </a:extLst>
        </xdr:cNvPr>
        <xdr:cNvSpPr txBox="1"/>
      </xdr:nvSpPr>
      <xdr:spPr>
        <a:xfrm>
          <a:off x="8515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86758</xdr:rowOff>
    </xdr:from>
    <xdr:ext cx="469744" cy="259045"/>
    <xdr:sp macro="" textlink="">
      <xdr:nvSpPr>
        <xdr:cNvPr id="191" name="n_3aveValue【市民会館】&#10;一人当たり面積">
          <a:extLst>
            <a:ext uri="{FF2B5EF4-FFF2-40B4-BE49-F238E27FC236}">
              <a16:creationId xmlns:a16="http://schemas.microsoft.com/office/drawing/2014/main" id="{E5FCC733-C213-4F50-B06C-1BBE922A7FF1}"/>
            </a:ext>
          </a:extLst>
        </xdr:cNvPr>
        <xdr:cNvSpPr txBox="1"/>
      </xdr:nvSpPr>
      <xdr:spPr>
        <a:xfrm>
          <a:off x="7626427" y="1808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192" name="n_4aveValue【市民会館】&#10;一人当たり面積">
          <a:extLst>
            <a:ext uri="{FF2B5EF4-FFF2-40B4-BE49-F238E27FC236}">
              <a16:creationId xmlns:a16="http://schemas.microsoft.com/office/drawing/2014/main" id="{4AB16503-B77E-493E-B584-29297EE702A8}"/>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74313</xdr:rowOff>
    </xdr:from>
    <xdr:ext cx="469744" cy="259045"/>
    <xdr:sp macro="" textlink="">
      <xdr:nvSpPr>
        <xdr:cNvPr id="193" name="n_1mainValue【市民会館】&#10;一人当たり面積">
          <a:extLst>
            <a:ext uri="{FF2B5EF4-FFF2-40B4-BE49-F238E27FC236}">
              <a16:creationId xmlns:a16="http://schemas.microsoft.com/office/drawing/2014/main" id="{281D90E8-5FB5-47A5-AB67-2AE19AB5F4A0}"/>
            </a:ext>
          </a:extLst>
        </xdr:cNvPr>
        <xdr:cNvSpPr txBox="1"/>
      </xdr:nvSpPr>
      <xdr:spPr>
        <a:xfrm>
          <a:off x="9391727" y="1841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80790</xdr:rowOff>
    </xdr:from>
    <xdr:ext cx="469744" cy="259045"/>
    <xdr:sp macro="" textlink="">
      <xdr:nvSpPr>
        <xdr:cNvPr id="194" name="n_2mainValue【市民会館】&#10;一人当たり面積">
          <a:extLst>
            <a:ext uri="{FF2B5EF4-FFF2-40B4-BE49-F238E27FC236}">
              <a16:creationId xmlns:a16="http://schemas.microsoft.com/office/drawing/2014/main" id="{5A26E93A-31DF-48B9-86B0-6AFFD51C98B4}"/>
            </a:ext>
          </a:extLst>
        </xdr:cNvPr>
        <xdr:cNvSpPr txBox="1"/>
      </xdr:nvSpPr>
      <xdr:spPr>
        <a:xfrm>
          <a:off x="8515427" y="1842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85362</xdr:rowOff>
    </xdr:from>
    <xdr:ext cx="469744" cy="259045"/>
    <xdr:sp macro="" textlink="">
      <xdr:nvSpPr>
        <xdr:cNvPr id="195" name="n_3mainValue【市民会館】&#10;一人当たり面積">
          <a:extLst>
            <a:ext uri="{FF2B5EF4-FFF2-40B4-BE49-F238E27FC236}">
              <a16:creationId xmlns:a16="http://schemas.microsoft.com/office/drawing/2014/main" id="{3178B0EB-505F-4092-B933-0F0C986B75B9}"/>
            </a:ext>
          </a:extLst>
        </xdr:cNvPr>
        <xdr:cNvSpPr txBox="1"/>
      </xdr:nvSpPr>
      <xdr:spPr>
        <a:xfrm>
          <a:off x="7626427" y="1843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92600</xdr:rowOff>
    </xdr:from>
    <xdr:ext cx="469744" cy="259045"/>
    <xdr:sp macro="" textlink="">
      <xdr:nvSpPr>
        <xdr:cNvPr id="196" name="n_4mainValue【市民会館】&#10;一人当たり面積">
          <a:extLst>
            <a:ext uri="{FF2B5EF4-FFF2-40B4-BE49-F238E27FC236}">
              <a16:creationId xmlns:a16="http://schemas.microsoft.com/office/drawing/2014/main" id="{761A4452-1C23-4C2D-B9C7-113C1264F7A3}"/>
            </a:ext>
          </a:extLst>
        </xdr:cNvPr>
        <xdr:cNvSpPr txBox="1"/>
      </xdr:nvSpPr>
      <xdr:spPr>
        <a:xfrm>
          <a:off x="6737427" y="1843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197" name="正方形/長方形 196">
          <a:extLst>
            <a:ext uri="{FF2B5EF4-FFF2-40B4-BE49-F238E27FC236}">
              <a16:creationId xmlns:a16="http://schemas.microsoft.com/office/drawing/2014/main" id="{3C213F5C-7F88-457E-91BC-6EEDDF70490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8" name="正方形/長方形 197">
          <a:extLst>
            <a:ext uri="{FF2B5EF4-FFF2-40B4-BE49-F238E27FC236}">
              <a16:creationId xmlns:a16="http://schemas.microsoft.com/office/drawing/2014/main" id="{5083BEEE-C9E3-4576-8EFB-02FE3CF34F6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9" name="正方形/長方形 198">
          <a:extLst>
            <a:ext uri="{FF2B5EF4-FFF2-40B4-BE49-F238E27FC236}">
              <a16:creationId xmlns:a16="http://schemas.microsoft.com/office/drawing/2014/main" id="{2C439F9F-A62D-4CDA-83EE-AEE3E4DD287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0" name="正方形/長方形 199">
          <a:extLst>
            <a:ext uri="{FF2B5EF4-FFF2-40B4-BE49-F238E27FC236}">
              <a16:creationId xmlns:a16="http://schemas.microsoft.com/office/drawing/2014/main" id="{709CFF6F-A3C8-4EDF-A030-BA7AB64BD59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1" name="正方形/長方形 200">
          <a:extLst>
            <a:ext uri="{FF2B5EF4-FFF2-40B4-BE49-F238E27FC236}">
              <a16:creationId xmlns:a16="http://schemas.microsoft.com/office/drawing/2014/main" id="{5300393D-E5BC-4A99-9C97-20C92612529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2" name="正方形/長方形 201">
          <a:extLst>
            <a:ext uri="{FF2B5EF4-FFF2-40B4-BE49-F238E27FC236}">
              <a16:creationId xmlns:a16="http://schemas.microsoft.com/office/drawing/2014/main" id="{44F7CBC5-CFDF-4F70-82E1-7ABACDB0B36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3" name="正方形/長方形 202">
          <a:extLst>
            <a:ext uri="{FF2B5EF4-FFF2-40B4-BE49-F238E27FC236}">
              <a16:creationId xmlns:a16="http://schemas.microsoft.com/office/drawing/2014/main" id="{9A83D6FB-F6D0-49AF-A90A-7B6740AE7A7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4" name="正方形/長方形 203">
          <a:extLst>
            <a:ext uri="{FF2B5EF4-FFF2-40B4-BE49-F238E27FC236}">
              <a16:creationId xmlns:a16="http://schemas.microsoft.com/office/drawing/2014/main" id="{4BE5621F-95CC-41BE-8F2C-0A034DBF033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5" name="テキスト ボックス 204">
          <a:extLst>
            <a:ext uri="{FF2B5EF4-FFF2-40B4-BE49-F238E27FC236}">
              <a16:creationId xmlns:a16="http://schemas.microsoft.com/office/drawing/2014/main" id="{C86F09D3-3398-41B8-9778-CBC8F9FB5D6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6" name="直線コネクタ 205">
          <a:extLst>
            <a:ext uri="{FF2B5EF4-FFF2-40B4-BE49-F238E27FC236}">
              <a16:creationId xmlns:a16="http://schemas.microsoft.com/office/drawing/2014/main" id="{412B06CD-E92C-4176-A75F-E24B9AB8F42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7" name="テキスト ボックス 206">
          <a:extLst>
            <a:ext uri="{FF2B5EF4-FFF2-40B4-BE49-F238E27FC236}">
              <a16:creationId xmlns:a16="http://schemas.microsoft.com/office/drawing/2014/main" id="{37C1A495-D2C5-4877-AF8C-13FC584C9C1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08" name="直線コネクタ 207">
          <a:extLst>
            <a:ext uri="{FF2B5EF4-FFF2-40B4-BE49-F238E27FC236}">
              <a16:creationId xmlns:a16="http://schemas.microsoft.com/office/drawing/2014/main" id="{EFC79AED-310F-403E-A04B-9A071BD2E98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09" name="テキスト ボックス 208">
          <a:extLst>
            <a:ext uri="{FF2B5EF4-FFF2-40B4-BE49-F238E27FC236}">
              <a16:creationId xmlns:a16="http://schemas.microsoft.com/office/drawing/2014/main" id="{BAE85078-2D19-4DA2-86F5-E2B6C759C1A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10" name="直線コネクタ 209">
          <a:extLst>
            <a:ext uri="{FF2B5EF4-FFF2-40B4-BE49-F238E27FC236}">
              <a16:creationId xmlns:a16="http://schemas.microsoft.com/office/drawing/2014/main" id="{0416C275-2FC3-41B0-BC52-594234201EB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11" name="テキスト ボックス 210">
          <a:extLst>
            <a:ext uri="{FF2B5EF4-FFF2-40B4-BE49-F238E27FC236}">
              <a16:creationId xmlns:a16="http://schemas.microsoft.com/office/drawing/2014/main" id="{7B8E2E81-9BCD-48AA-A424-47F834C7CC3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12" name="直線コネクタ 211">
          <a:extLst>
            <a:ext uri="{FF2B5EF4-FFF2-40B4-BE49-F238E27FC236}">
              <a16:creationId xmlns:a16="http://schemas.microsoft.com/office/drawing/2014/main" id="{E4CA07E3-C84A-4380-8902-1A748901041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13" name="テキスト ボックス 212">
          <a:extLst>
            <a:ext uri="{FF2B5EF4-FFF2-40B4-BE49-F238E27FC236}">
              <a16:creationId xmlns:a16="http://schemas.microsoft.com/office/drawing/2014/main" id="{1F5363E7-1986-40F5-B788-4B9CF052B2D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14" name="直線コネクタ 213">
          <a:extLst>
            <a:ext uri="{FF2B5EF4-FFF2-40B4-BE49-F238E27FC236}">
              <a16:creationId xmlns:a16="http://schemas.microsoft.com/office/drawing/2014/main" id="{096732AC-B4B3-44C1-8BBD-0D4184B712D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15" name="テキスト ボックス 214">
          <a:extLst>
            <a:ext uri="{FF2B5EF4-FFF2-40B4-BE49-F238E27FC236}">
              <a16:creationId xmlns:a16="http://schemas.microsoft.com/office/drawing/2014/main" id="{69C26541-FF6F-48D0-A360-459B1BF6B33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16" name="直線コネクタ 215">
          <a:extLst>
            <a:ext uri="{FF2B5EF4-FFF2-40B4-BE49-F238E27FC236}">
              <a16:creationId xmlns:a16="http://schemas.microsoft.com/office/drawing/2014/main" id="{03D74CFE-B706-45FF-972C-ABA4BE5309C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17" name="テキスト ボックス 216">
          <a:extLst>
            <a:ext uri="{FF2B5EF4-FFF2-40B4-BE49-F238E27FC236}">
              <a16:creationId xmlns:a16="http://schemas.microsoft.com/office/drawing/2014/main" id="{CC6204C1-04CC-46FA-8622-C4BDE6339FE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8" name="直線コネクタ 217">
          <a:extLst>
            <a:ext uri="{FF2B5EF4-FFF2-40B4-BE49-F238E27FC236}">
              <a16:creationId xmlns:a16="http://schemas.microsoft.com/office/drawing/2014/main" id="{D8C5E735-3C0F-475D-9A04-99903884D73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19" name="テキスト ボックス 218">
          <a:extLst>
            <a:ext uri="{FF2B5EF4-FFF2-40B4-BE49-F238E27FC236}">
              <a16:creationId xmlns:a16="http://schemas.microsoft.com/office/drawing/2014/main" id="{E954E2D3-216F-47FC-85B1-535C5A27C39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20" name="【一般廃棄物処理施設】&#10;有形固定資産減価償却率グラフ枠">
          <a:extLst>
            <a:ext uri="{FF2B5EF4-FFF2-40B4-BE49-F238E27FC236}">
              <a16:creationId xmlns:a16="http://schemas.microsoft.com/office/drawing/2014/main" id="{C3334BAA-5916-41CE-B44D-5D01455C93E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221" name="直線コネクタ 220">
          <a:extLst>
            <a:ext uri="{FF2B5EF4-FFF2-40B4-BE49-F238E27FC236}">
              <a16:creationId xmlns:a16="http://schemas.microsoft.com/office/drawing/2014/main" id="{FEC6BC51-5C87-4BF6-A2AF-B33AE69FCBFE}"/>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222" name="【一般廃棄物処理施設】&#10;有形固定資産減価償却率最小値テキスト">
          <a:extLst>
            <a:ext uri="{FF2B5EF4-FFF2-40B4-BE49-F238E27FC236}">
              <a16:creationId xmlns:a16="http://schemas.microsoft.com/office/drawing/2014/main" id="{183E4D07-3ADA-4DBC-AC88-23ACEE693FC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23" name="直線コネクタ 222">
          <a:extLst>
            <a:ext uri="{FF2B5EF4-FFF2-40B4-BE49-F238E27FC236}">
              <a16:creationId xmlns:a16="http://schemas.microsoft.com/office/drawing/2014/main" id="{BBE38727-5603-42FE-BCDB-A0ABE703AED5}"/>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224" name="【一般廃棄物処理施設】&#10;有形固定資産減価償却率最大値テキスト">
          <a:extLst>
            <a:ext uri="{FF2B5EF4-FFF2-40B4-BE49-F238E27FC236}">
              <a16:creationId xmlns:a16="http://schemas.microsoft.com/office/drawing/2014/main" id="{3A573943-D940-4C36-9193-74E34216822A}"/>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225" name="直線コネクタ 224">
          <a:extLst>
            <a:ext uri="{FF2B5EF4-FFF2-40B4-BE49-F238E27FC236}">
              <a16:creationId xmlns:a16="http://schemas.microsoft.com/office/drawing/2014/main" id="{A19BD832-77E3-4324-A8DF-3DF3412B1162}"/>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226" name="【一般廃棄物処理施設】&#10;有形固定資産減価償却率平均値テキスト">
          <a:extLst>
            <a:ext uri="{FF2B5EF4-FFF2-40B4-BE49-F238E27FC236}">
              <a16:creationId xmlns:a16="http://schemas.microsoft.com/office/drawing/2014/main" id="{A0B9DA8A-60BE-42E7-8E13-A451CBE0ACA3}"/>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227" name="フローチャート: 判断 226">
          <a:extLst>
            <a:ext uri="{FF2B5EF4-FFF2-40B4-BE49-F238E27FC236}">
              <a16:creationId xmlns:a16="http://schemas.microsoft.com/office/drawing/2014/main" id="{513CB991-2EBD-4575-B680-68F8B0FDD197}"/>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228" name="フローチャート: 判断 227">
          <a:extLst>
            <a:ext uri="{FF2B5EF4-FFF2-40B4-BE49-F238E27FC236}">
              <a16:creationId xmlns:a16="http://schemas.microsoft.com/office/drawing/2014/main" id="{FEF8C3E9-9A46-483B-8C10-C42B4772CE2B}"/>
            </a:ext>
          </a:extLst>
        </xdr:cNvPr>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229" name="フローチャート: 判断 228">
          <a:extLst>
            <a:ext uri="{FF2B5EF4-FFF2-40B4-BE49-F238E27FC236}">
              <a16:creationId xmlns:a16="http://schemas.microsoft.com/office/drawing/2014/main" id="{8B94F194-2289-454A-904C-A3E86D91EAD1}"/>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36830</xdr:rowOff>
    </xdr:from>
    <xdr:to>
      <xdr:col>72</xdr:col>
      <xdr:colOff>38100</xdr:colOff>
      <xdr:row>37</xdr:row>
      <xdr:rowOff>138430</xdr:rowOff>
    </xdr:to>
    <xdr:sp macro="" textlink="">
      <xdr:nvSpPr>
        <xdr:cNvPr id="230" name="フローチャート: 判断 229">
          <a:extLst>
            <a:ext uri="{FF2B5EF4-FFF2-40B4-BE49-F238E27FC236}">
              <a16:creationId xmlns:a16="http://schemas.microsoft.com/office/drawing/2014/main" id="{6B76468C-A66E-4ABE-8AB8-4FB5D700607A}"/>
            </a:ext>
          </a:extLst>
        </xdr:cNvPr>
        <xdr:cNvSpPr/>
      </xdr:nvSpPr>
      <xdr:spPr>
        <a:xfrm>
          <a:off x="13652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231" name="フローチャート: 判断 230">
          <a:extLst>
            <a:ext uri="{FF2B5EF4-FFF2-40B4-BE49-F238E27FC236}">
              <a16:creationId xmlns:a16="http://schemas.microsoft.com/office/drawing/2014/main" id="{18366C3B-BDF7-4204-813E-5DD3A88CF696}"/>
            </a:ext>
          </a:extLst>
        </xdr:cNvPr>
        <xdr:cNvSpPr/>
      </xdr:nvSpPr>
      <xdr:spPr>
        <a:xfrm>
          <a:off x="12763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D1A9DB6C-D60F-44FB-91A7-902B15E68A9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4B92CD00-E4F7-4F20-B500-C654CB85A1E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871CCC83-19C9-42B6-9257-C062D67DF5F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id="{39FB972E-838F-4E6D-9F90-B1B1C2921D3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6" name="テキスト ボックス 235">
          <a:extLst>
            <a:ext uri="{FF2B5EF4-FFF2-40B4-BE49-F238E27FC236}">
              <a16:creationId xmlns:a16="http://schemas.microsoft.com/office/drawing/2014/main" id="{D6AA19D6-FF34-4132-A609-229DFFF6D02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78740</xdr:rowOff>
    </xdr:from>
    <xdr:to>
      <xdr:col>85</xdr:col>
      <xdr:colOff>177800</xdr:colOff>
      <xdr:row>40</xdr:row>
      <xdr:rowOff>8890</xdr:rowOff>
    </xdr:to>
    <xdr:sp macro="" textlink="">
      <xdr:nvSpPr>
        <xdr:cNvPr id="237" name="楕円 236">
          <a:extLst>
            <a:ext uri="{FF2B5EF4-FFF2-40B4-BE49-F238E27FC236}">
              <a16:creationId xmlns:a16="http://schemas.microsoft.com/office/drawing/2014/main" id="{C2D83E92-C9F7-4E80-B0BC-6AF81ECA730F}"/>
            </a:ext>
          </a:extLst>
        </xdr:cNvPr>
        <xdr:cNvSpPr/>
      </xdr:nvSpPr>
      <xdr:spPr>
        <a:xfrm>
          <a:off x="162687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57167</xdr:rowOff>
    </xdr:from>
    <xdr:ext cx="405111" cy="259045"/>
    <xdr:sp macro="" textlink="">
      <xdr:nvSpPr>
        <xdr:cNvPr id="238" name="【一般廃棄物処理施設】&#10;有形固定資産減価償却率該当値テキスト">
          <a:extLst>
            <a:ext uri="{FF2B5EF4-FFF2-40B4-BE49-F238E27FC236}">
              <a16:creationId xmlns:a16="http://schemas.microsoft.com/office/drawing/2014/main" id="{2CC255FD-9E23-4003-877D-641D3C788985}"/>
            </a:ext>
          </a:extLst>
        </xdr:cNvPr>
        <xdr:cNvSpPr txBox="1"/>
      </xdr:nvSpPr>
      <xdr:spPr>
        <a:xfrm>
          <a:off x="16357600"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52070</xdr:rowOff>
    </xdr:from>
    <xdr:to>
      <xdr:col>81</xdr:col>
      <xdr:colOff>101600</xdr:colOff>
      <xdr:row>39</xdr:row>
      <xdr:rowOff>153670</xdr:rowOff>
    </xdr:to>
    <xdr:sp macro="" textlink="">
      <xdr:nvSpPr>
        <xdr:cNvPr id="239" name="楕円 238">
          <a:extLst>
            <a:ext uri="{FF2B5EF4-FFF2-40B4-BE49-F238E27FC236}">
              <a16:creationId xmlns:a16="http://schemas.microsoft.com/office/drawing/2014/main" id="{B88354AD-DF76-4D1A-8848-304D27D22FCC}"/>
            </a:ext>
          </a:extLst>
        </xdr:cNvPr>
        <xdr:cNvSpPr/>
      </xdr:nvSpPr>
      <xdr:spPr>
        <a:xfrm>
          <a:off x="15430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102870</xdr:rowOff>
    </xdr:from>
    <xdr:to>
      <xdr:col>85</xdr:col>
      <xdr:colOff>127000</xdr:colOff>
      <xdr:row>39</xdr:row>
      <xdr:rowOff>129540</xdr:rowOff>
    </xdr:to>
    <xdr:cxnSp macro="">
      <xdr:nvCxnSpPr>
        <xdr:cNvPr id="240" name="直線コネクタ 239">
          <a:extLst>
            <a:ext uri="{FF2B5EF4-FFF2-40B4-BE49-F238E27FC236}">
              <a16:creationId xmlns:a16="http://schemas.microsoft.com/office/drawing/2014/main" id="{11B117DD-1D77-454F-83D7-1A2079239FA5}"/>
            </a:ext>
          </a:extLst>
        </xdr:cNvPr>
        <xdr:cNvCxnSpPr/>
      </xdr:nvCxnSpPr>
      <xdr:spPr>
        <a:xfrm>
          <a:off x="15481300" y="678942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23495</xdr:rowOff>
    </xdr:from>
    <xdr:to>
      <xdr:col>76</xdr:col>
      <xdr:colOff>165100</xdr:colOff>
      <xdr:row>39</xdr:row>
      <xdr:rowOff>125095</xdr:rowOff>
    </xdr:to>
    <xdr:sp macro="" textlink="">
      <xdr:nvSpPr>
        <xdr:cNvPr id="241" name="楕円 240">
          <a:extLst>
            <a:ext uri="{FF2B5EF4-FFF2-40B4-BE49-F238E27FC236}">
              <a16:creationId xmlns:a16="http://schemas.microsoft.com/office/drawing/2014/main" id="{3797C85C-D20B-440C-BB17-99EC4A2C745F}"/>
            </a:ext>
          </a:extLst>
        </xdr:cNvPr>
        <xdr:cNvSpPr/>
      </xdr:nvSpPr>
      <xdr:spPr>
        <a:xfrm>
          <a:off x="14541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74295</xdr:rowOff>
    </xdr:from>
    <xdr:to>
      <xdr:col>81</xdr:col>
      <xdr:colOff>50800</xdr:colOff>
      <xdr:row>39</xdr:row>
      <xdr:rowOff>102870</xdr:rowOff>
    </xdr:to>
    <xdr:cxnSp macro="">
      <xdr:nvCxnSpPr>
        <xdr:cNvPr id="242" name="直線コネクタ 241">
          <a:extLst>
            <a:ext uri="{FF2B5EF4-FFF2-40B4-BE49-F238E27FC236}">
              <a16:creationId xmlns:a16="http://schemas.microsoft.com/office/drawing/2014/main" id="{C1E77B97-1BC6-40AC-9697-DCD9A8B1197D}"/>
            </a:ext>
          </a:extLst>
        </xdr:cNvPr>
        <xdr:cNvCxnSpPr/>
      </xdr:nvCxnSpPr>
      <xdr:spPr>
        <a:xfrm>
          <a:off x="14592300" y="67608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166370</xdr:rowOff>
    </xdr:from>
    <xdr:to>
      <xdr:col>72</xdr:col>
      <xdr:colOff>38100</xdr:colOff>
      <xdr:row>39</xdr:row>
      <xdr:rowOff>96520</xdr:rowOff>
    </xdr:to>
    <xdr:sp macro="" textlink="">
      <xdr:nvSpPr>
        <xdr:cNvPr id="243" name="楕円 242">
          <a:extLst>
            <a:ext uri="{FF2B5EF4-FFF2-40B4-BE49-F238E27FC236}">
              <a16:creationId xmlns:a16="http://schemas.microsoft.com/office/drawing/2014/main" id="{F7DAF767-A010-4702-BA5C-14A44EB53C91}"/>
            </a:ext>
          </a:extLst>
        </xdr:cNvPr>
        <xdr:cNvSpPr/>
      </xdr:nvSpPr>
      <xdr:spPr>
        <a:xfrm>
          <a:off x="13652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45720</xdr:rowOff>
    </xdr:from>
    <xdr:to>
      <xdr:col>76</xdr:col>
      <xdr:colOff>114300</xdr:colOff>
      <xdr:row>39</xdr:row>
      <xdr:rowOff>74295</xdr:rowOff>
    </xdr:to>
    <xdr:cxnSp macro="">
      <xdr:nvCxnSpPr>
        <xdr:cNvPr id="244" name="直線コネクタ 243">
          <a:extLst>
            <a:ext uri="{FF2B5EF4-FFF2-40B4-BE49-F238E27FC236}">
              <a16:creationId xmlns:a16="http://schemas.microsoft.com/office/drawing/2014/main" id="{67C977FD-66C9-41BE-8DD6-EDC204E4A116}"/>
            </a:ext>
          </a:extLst>
        </xdr:cNvPr>
        <xdr:cNvCxnSpPr/>
      </xdr:nvCxnSpPr>
      <xdr:spPr>
        <a:xfrm>
          <a:off x="13703300" y="67322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139700</xdr:rowOff>
    </xdr:from>
    <xdr:to>
      <xdr:col>67</xdr:col>
      <xdr:colOff>101600</xdr:colOff>
      <xdr:row>39</xdr:row>
      <xdr:rowOff>69850</xdr:rowOff>
    </xdr:to>
    <xdr:sp macro="" textlink="">
      <xdr:nvSpPr>
        <xdr:cNvPr id="245" name="楕円 244">
          <a:extLst>
            <a:ext uri="{FF2B5EF4-FFF2-40B4-BE49-F238E27FC236}">
              <a16:creationId xmlns:a16="http://schemas.microsoft.com/office/drawing/2014/main" id="{1BCA384D-D1E9-4BB6-B182-756F95DB1EF1}"/>
            </a:ext>
          </a:extLst>
        </xdr:cNvPr>
        <xdr:cNvSpPr/>
      </xdr:nvSpPr>
      <xdr:spPr>
        <a:xfrm>
          <a:off x="12763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19050</xdr:rowOff>
    </xdr:from>
    <xdr:to>
      <xdr:col>71</xdr:col>
      <xdr:colOff>177800</xdr:colOff>
      <xdr:row>39</xdr:row>
      <xdr:rowOff>45720</xdr:rowOff>
    </xdr:to>
    <xdr:cxnSp macro="">
      <xdr:nvCxnSpPr>
        <xdr:cNvPr id="246" name="直線コネクタ 245">
          <a:extLst>
            <a:ext uri="{FF2B5EF4-FFF2-40B4-BE49-F238E27FC236}">
              <a16:creationId xmlns:a16="http://schemas.microsoft.com/office/drawing/2014/main" id="{6225A346-BF74-4538-8776-239D5D86AADF}"/>
            </a:ext>
          </a:extLst>
        </xdr:cNvPr>
        <xdr:cNvCxnSpPr/>
      </xdr:nvCxnSpPr>
      <xdr:spPr>
        <a:xfrm>
          <a:off x="12814300" y="67056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53992</xdr:rowOff>
    </xdr:from>
    <xdr:ext cx="405111" cy="259045"/>
    <xdr:sp macro="" textlink="">
      <xdr:nvSpPr>
        <xdr:cNvPr id="247" name="n_1aveValue【一般廃棄物処理施設】&#10;有形固定資産減価償却率">
          <a:extLst>
            <a:ext uri="{FF2B5EF4-FFF2-40B4-BE49-F238E27FC236}">
              <a16:creationId xmlns:a16="http://schemas.microsoft.com/office/drawing/2014/main" id="{44C4F599-2BB3-4D14-B8D9-19F5A8D1ACBD}"/>
            </a:ext>
          </a:extLst>
        </xdr:cNvPr>
        <xdr:cNvSpPr txBox="1"/>
      </xdr:nvSpPr>
      <xdr:spPr>
        <a:xfrm>
          <a:off x="15266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248" name="n_2aveValue【一般廃棄物処理施設】&#10;有形固定資産減価償却率">
          <a:extLst>
            <a:ext uri="{FF2B5EF4-FFF2-40B4-BE49-F238E27FC236}">
              <a16:creationId xmlns:a16="http://schemas.microsoft.com/office/drawing/2014/main" id="{12E8BC49-235F-444C-93BC-1AC22834F128}"/>
            </a:ext>
          </a:extLst>
        </xdr:cNvPr>
        <xdr:cNvSpPr txBox="1"/>
      </xdr:nvSpPr>
      <xdr:spPr>
        <a:xfrm>
          <a:off x="14389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154957</xdr:rowOff>
    </xdr:from>
    <xdr:ext cx="405111" cy="259045"/>
    <xdr:sp macro="" textlink="">
      <xdr:nvSpPr>
        <xdr:cNvPr id="249" name="n_3aveValue【一般廃棄物処理施設】&#10;有形固定資産減価償却率">
          <a:extLst>
            <a:ext uri="{FF2B5EF4-FFF2-40B4-BE49-F238E27FC236}">
              <a16:creationId xmlns:a16="http://schemas.microsoft.com/office/drawing/2014/main" id="{12CC1D01-2F61-4CF5-AB37-D58F7C0ACBB7}"/>
            </a:ext>
          </a:extLst>
        </xdr:cNvPr>
        <xdr:cNvSpPr txBox="1"/>
      </xdr:nvSpPr>
      <xdr:spPr>
        <a:xfrm>
          <a:off x="13500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156862</xdr:rowOff>
    </xdr:from>
    <xdr:ext cx="405111" cy="259045"/>
    <xdr:sp macro="" textlink="">
      <xdr:nvSpPr>
        <xdr:cNvPr id="250" name="n_4aveValue【一般廃棄物処理施設】&#10;有形固定資産減価償却率">
          <a:extLst>
            <a:ext uri="{FF2B5EF4-FFF2-40B4-BE49-F238E27FC236}">
              <a16:creationId xmlns:a16="http://schemas.microsoft.com/office/drawing/2014/main" id="{F8AFE161-3740-4DC1-B3B4-75B362B29EB9}"/>
            </a:ext>
          </a:extLst>
        </xdr:cNvPr>
        <xdr:cNvSpPr txBox="1"/>
      </xdr:nvSpPr>
      <xdr:spPr>
        <a:xfrm>
          <a:off x="12611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144797</xdr:rowOff>
    </xdr:from>
    <xdr:ext cx="405111" cy="259045"/>
    <xdr:sp macro="" textlink="">
      <xdr:nvSpPr>
        <xdr:cNvPr id="251" name="n_1mainValue【一般廃棄物処理施設】&#10;有形固定資産減価償却率">
          <a:extLst>
            <a:ext uri="{FF2B5EF4-FFF2-40B4-BE49-F238E27FC236}">
              <a16:creationId xmlns:a16="http://schemas.microsoft.com/office/drawing/2014/main" id="{9B04177B-2EA9-49FA-B20F-B90303EA2D1F}"/>
            </a:ext>
          </a:extLst>
        </xdr:cNvPr>
        <xdr:cNvSpPr txBox="1"/>
      </xdr:nvSpPr>
      <xdr:spPr>
        <a:xfrm>
          <a:off x="15266044" y="683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116222</xdr:rowOff>
    </xdr:from>
    <xdr:ext cx="405111" cy="259045"/>
    <xdr:sp macro="" textlink="">
      <xdr:nvSpPr>
        <xdr:cNvPr id="252" name="n_2mainValue【一般廃棄物処理施設】&#10;有形固定資産減価償却率">
          <a:extLst>
            <a:ext uri="{FF2B5EF4-FFF2-40B4-BE49-F238E27FC236}">
              <a16:creationId xmlns:a16="http://schemas.microsoft.com/office/drawing/2014/main" id="{5DE9DF4B-E053-4956-9B8F-713EEFBF8FFB}"/>
            </a:ext>
          </a:extLst>
        </xdr:cNvPr>
        <xdr:cNvSpPr txBox="1"/>
      </xdr:nvSpPr>
      <xdr:spPr>
        <a:xfrm>
          <a:off x="14389744"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87647</xdr:rowOff>
    </xdr:from>
    <xdr:ext cx="405111" cy="259045"/>
    <xdr:sp macro="" textlink="">
      <xdr:nvSpPr>
        <xdr:cNvPr id="253" name="n_3mainValue【一般廃棄物処理施設】&#10;有形固定資産減価償却率">
          <a:extLst>
            <a:ext uri="{FF2B5EF4-FFF2-40B4-BE49-F238E27FC236}">
              <a16:creationId xmlns:a16="http://schemas.microsoft.com/office/drawing/2014/main" id="{284D7B3C-1862-4513-A541-BFB2FD4BDB1B}"/>
            </a:ext>
          </a:extLst>
        </xdr:cNvPr>
        <xdr:cNvSpPr txBox="1"/>
      </xdr:nvSpPr>
      <xdr:spPr>
        <a:xfrm>
          <a:off x="1350074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60977</xdr:rowOff>
    </xdr:from>
    <xdr:ext cx="405111" cy="259045"/>
    <xdr:sp macro="" textlink="">
      <xdr:nvSpPr>
        <xdr:cNvPr id="254" name="n_4mainValue【一般廃棄物処理施設】&#10;有形固定資産減価償却率">
          <a:extLst>
            <a:ext uri="{FF2B5EF4-FFF2-40B4-BE49-F238E27FC236}">
              <a16:creationId xmlns:a16="http://schemas.microsoft.com/office/drawing/2014/main" id="{2F00F498-B737-4CF5-994F-D4A0461BEC28}"/>
            </a:ext>
          </a:extLst>
        </xdr:cNvPr>
        <xdr:cNvSpPr txBox="1"/>
      </xdr:nvSpPr>
      <xdr:spPr>
        <a:xfrm>
          <a:off x="12611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5" name="正方形/長方形 254">
          <a:extLst>
            <a:ext uri="{FF2B5EF4-FFF2-40B4-BE49-F238E27FC236}">
              <a16:creationId xmlns:a16="http://schemas.microsoft.com/office/drawing/2014/main" id="{0739ACFF-2D2A-4683-99AC-53277D38E4F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6" name="正方形/長方形 255">
          <a:extLst>
            <a:ext uri="{FF2B5EF4-FFF2-40B4-BE49-F238E27FC236}">
              <a16:creationId xmlns:a16="http://schemas.microsoft.com/office/drawing/2014/main" id="{80AD1F7C-07C4-4EF4-8865-417517AF977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7" name="正方形/長方形 256">
          <a:extLst>
            <a:ext uri="{FF2B5EF4-FFF2-40B4-BE49-F238E27FC236}">
              <a16:creationId xmlns:a16="http://schemas.microsoft.com/office/drawing/2014/main" id="{0B7DA7BA-FF84-454C-8A43-257CBBCD004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8" name="正方形/長方形 257">
          <a:extLst>
            <a:ext uri="{FF2B5EF4-FFF2-40B4-BE49-F238E27FC236}">
              <a16:creationId xmlns:a16="http://schemas.microsoft.com/office/drawing/2014/main" id="{D186B516-8079-47F0-ABEF-4BF9A4B99F6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9" name="正方形/長方形 258">
          <a:extLst>
            <a:ext uri="{FF2B5EF4-FFF2-40B4-BE49-F238E27FC236}">
              <a16:creationId xmlns:a16="http://schemas.microsoft.com/office/drawing/2014/main" id="{EFEA3330-5CE5-4D14-81EF-540966D427C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0" name="正方形/長方形 259">
          <a:extLst>
            <a:ext uri="{FF2B5EF4-FFF2-40B4-BE49-F238E27FC236}">
              <a16:creationId xmlns:a16="http://schemas.microsoft.com/office/drawing/2014/main" id="{138B6CBD-D9B1-48A6-A466-A61D19C19EE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1" name="正方形/長方形 260">
          <a:extLst>
            <a:ext uri="{FF2B5EF4-FFF2-40B4-BE49-F238E27FC236}">
              <a16:creationId xmlns:a16="http://schemas.microsoft.com/office/drawing/2014/main" id="{B6007644-CDF4-4001-8278-F90C6B8460A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2" name="正方形/長方形 261">
          <a:extLst>
            <a:ext uri="{FF2B5EF4-FFF2-40B4-BE49-F238E27FC236}">
              <a16:creationId xmlns:a16="http://schemas.microsoft.com/office/drawing/2014/main" id="{FB137C98-98D0-4B65-BDDE-B6BE9314CC7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3" name="テキスト ボックス 262">
          <a:extLst>
            <a:ext uri="{FF2B5EF4-FFF2-40B4-BE49-F238E27FC236}">
              <a16:creationId xmlns:a16="http://schemas.microsoft.com/office/drawing/2014/main" id="{7E5DD91B-8855-43D2-9292-C1E8E849F23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4" name="直線コネクタ 263">
          <a:extLst>
            <a:ext uri="{FF2B5EF4-FFF2-40B4-BE49-F238E27FC236}">
              <a16:creationId xmlns:a16="http://schemas.microsoft.com/office/drawing/2014/main" id="{B312832E-7726-4891-8C37-CE40BC8E85F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65" name="直線コネクタ 264">
          <a:extLst>
            <a:ext uri="{FF2B5EF4-FFF2-40B4-BE49-F238E27FC236}">
              <a16:creationId xmlns:a16="http://schemas.microsoft.com/office/drawing/2014/main" id="{0736DD7A-F6EA-46E9-8EF5-A62395B6D39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66" name="テキスト ボックス 265">
          <a:extLst>
            <a:ext uri="{FF2B5EF4-FFF2-40B4-BE49-F238E27FC236}">
              <a16:creationId xmlns:a16="http://schemas.microsoft.com/office/drawing/2014/main" id="{0B8479D6-C5EE-4DC7-877B-BECC9BD10344}"/>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67" name="直線コネクタ 266">
          <a:extLst>
            <a:ext uri="{FF2B5EF4-FFF2-40B4-BE49-F238E27FC236}">
              <a16:creationId xmlns:a16="http://schemas.microsoft.com/office/drawing/2014/main" id="{83298DC8-84D4-4980-B82D-3BFA910EB49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268" name="テキスト ボックス 267">
          <a:extLst>
            <a:ext uri="{FF2B5EF4-FFF2-40B4-BE49-F238E27FC236}">
              <a16:creationId xmlns:a16="http://schemas.microsoft.com/office/drawing/2014/main" id="{6892B53A-34CA-4894-8B1B-DE901CE971E8}"/>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69" name="直線コネクタ 268">
          <a:extLst>
            <a:ext uri="{FF2B5EF4-FFF2-40B4-BE49-F238E27FC236}">
              <a16:creationId xmlns:a16="http://schemas.microsoft.com/office/drawing/2014/main" id="{1CE9CDF5-438E-477D-AD56-C72DBF10834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270" name="テキスト ボックス 269">
          <a:extLst>
            <a:ext uri="{FF2B5EF4-FFF2-40B4-BE49-F238E27FC236}">
              <a16:creationId xmlns:a16="http://schemas.microsoft.com/office/drawing/2014/main" id="{9F5E1C2C-B04C-482F-AC99-49D133FB4C23}"/>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71" name="直線コネクタ 270">
          <a:extLst>
            <a:ext uri="{FF2B5EF4-FFF2-40B4-BE49-F238E27FC236}">
              <a16:creationId xmlns:a16="http://schemas.microsoft.com/office/drawing/2014/main" id="{5EBCAF4A-1C84-41E5-886F-7EA85BA8132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272" name="テキスト ボックス 271">
          <a:extLst>
            <a:ext uri="{FF2B5EF4-FFF2-40B4-BE49-F238E27FC236}">
              <a16:creationId xmlns:a16="http://schemas.microsoft.com/office/drawing/2014/main" id="{B71453AC-D0BB-4E28-AAA7-1F6084AE02FF}"/>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3" name="直線コネクタ 272">
          <a:extLst>
            <a:ext uri="{FF2B5EF4-FFF2-40B4-BE49-F238E27FC236}">
              <a16:creationId xmlns:a16="http://schemas.microsoft.com/office/drawing/2014/main" id="{CC0305F4-71CC-4DFF-93AE-A8BC0E41FA0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4" name="テキスト ボックス 273">
          <a:extLst>
            <a:ext uri="{FF2B5EF4-FFF2-40B4-BE49-F238E27FC236}">
              <a16:creationId xmlns:a16="http://schemas.microsoft.com/office/drawing/2014/main" id="{1D3766AE-227B-4070-A40A-61CD3838D62D}"/>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5" name="【一般廃棄物処理施設】&#10;一人当たり有形固定資産（償却資産）額グラフ枠">
          <a:extLst>
            <a:ext uri="{FF2B5EF4-FFF2-40B4-BE49-F238E27FC236}">
              <a16:creationId xmlns:a16="http://schemas.microsoft.com/office/drawing/2014/main" id="{311D55F8-64E6-4A3E-8A39-006725CAC87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276" name="直線コネクタ 275">
          <a:extLst>
            <a:ext uri="{FF2B5EF4-FFF2-40B4-BE49-F238E27FC236}">
              <a16:creationId xmlns:a16="http://schemas.microsoft.com/office/drawing/2014/main" id="{1E772176-BED9-4830-98D2-9EFB203C3151}"/>
            </a:ext>
          </a:extLst>
        </xdr:cNvPr>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277" name="【一般廃棄物処理施設】&#10;一人当たり有形固定資産（償却資産）額最小値テキスト">
          <a:extLst>
            <a:ext uri="{FF2B5EF4-FFF2-40B4-BE49-F238E27FC236}">
              <a16:creationId xmlns:a16="http://schemas.microsoft.com/office/drawing/2014/main" id="{76F39259-E3EB-4577-921A-265B43605FCD}"/>
            </a:ext>
          </a:extLst>
        </xdr:cNvPr>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278" name="直線コネクタ 277">
          <a:extLst>
            <a:ext uri="{FF2B5EF4-FFF2-40B4-BE49-F238E27FC236}">
              <a16:creationId xmlns:a16="http://schemas.microsoft.com/office/drawing/2014/main" id="{B388730B-9E3B-4CAF-AF1E-617AD0D02543}"/>
            </a:ext>
          </a:extLst>
        </xdr:cNvPr>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279" name="【一般廃棄物処理施設】&#10;一人当たり有形固定資産（償却資産）額最大値テキスト">
          <a:extLst>
            <a:ext uri="{FF2B5EF4-FFF2-40B4-BE49-F238E27FC236}">
              <a16:creationId xmlns:a16="http://schemas.microsoft.com/office/drawing/2014/main" id="{DC71B4F9-439B-4279-BEEB-7338456057E1}"/>
            </a:ext>
          </a:extLst>
        </xdr:cNvPr>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280" name="直線コネクタ 279">
          <a:extLst>
            <a:ext uri="{FF2B5EF4-FFF2-40B4-BE49-F238E27FC236}">
              <a16:creationId xmlns:a16="http://schemas.microsoft.com/office/drawing/2014/main" id="{999FCE83-0888-47E9-85CC-81A6D5FC3111}"/>
            </a:ext>
          </a:extLst>
        </xdr:cNvPr>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281" name="【一般廃棄物処理施設】&#10;一人当たり有形固定資産（償却資産）額平均値テキスト">
          <a:extLst>
            <a:ext uri="{FF2B5EF4-FFF2-40B4-BE49-F238E27FC236}">
              <a16:creationId xmlns:a16="http://schemas.microsoft.com/office/drawing/2014/main" id="{6F88B699-5264-4283-8D9D-A78BCE90814A}"/>
            </a:ext>
          </a:extLst>
        </xdr:cNvPr>
        <xdr:cNvSpPr txBox="1"/>
      </xdr:nvSpPr>
      <xdr:spPr>
        <a:xfrm>
          <a:off x="22199600" y="6818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282" name="フローチャート: 判断 281">
          <a:extLst>
            <a:ext uri="{FF2B5EF4-FFF2-40B4-BE49-F238E27FC236}">
              <a16:creationId xmlns:a16="http://schemas.microsoft.com/office/drawing/2014/main" id="{38A5B44B-3A27-4E8A-AA47-847100DC5370}"/>
            </a:ext>
          </a:extLst>
        </xdr:cNvPr>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283" name="フローチャート: 判断 282">
          <a:extLst>
            <a:ext uri="{FF2B5EF4-FFF2-40B4-BE49-F238E27FC236}">
              <a16:creationId xmlns:a16="http://schemas.microsoft.com/office/drawing/2014/main" id="{0169EC27-D5F8-4FB6-ADCD-F8908D1E6F08}"/>
            </a:ext>
          </a:extLst>
        </xdr:cNvPr>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284" name="フローチャート: 判断 283">
          <a:extLst>
            <a:ext uri="{FF2B5EF4-FFF2-40B4-BE49-F238E27FC236}">
              <a16:creationId xmlns:a16="http://schemas.microsoft.com/office/drawing/2014/main" id="{F51FF73E-5975-4779-97E5-83FE67336D66}"/>
            </a:ext>
          </a:extLst>
        </xdr:cNvPr>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10902</xdr:rowOff>
    </xdr:from>
    <xdr:to>
      <xdr:col>102</xdr:col>
      <xdr:colOff>165100</xdr:colOff>
      <xdr:row>41</xdr:row>
      <xdr:rowOff>112502</xdr:rowOff>
    </xdr:to>
    <xdr:sp macro="" textlink="">
      <xdr:nvSpPr>
        <xdr:cNvPr id="285" name="フローチャート: 判断 284">
          <a:extLst>
            <a:ext uri="{FF2B5EF4-FFF2-40B4-BE49-F238E27FC236}">
              <a16:creationId xmlns:a16="http://schemas.microsoft.com/office/drawing/2014/main" id="{C2139E19-BD3D-4306-910B-9AD18F27F767}"/>
            </a:ext>
          </a:extLst>
        </xdr:cNvPr>
        <xdr:cNvSpPr/>
      </xdr:nvSpPr>
      <xdr:spPr>
        <a:xfrm>
          <a:off x="19494500" y="704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10423</xdr:rowOff>
    </xdr:from>
    <xdr:to>
      <xdr:col>98</xdr:col>
      <xdr:colOff>38100</xdr:colOff>
      <xdr:row>41</xdr:row>
      <xdr:rowOff>112023</xdr:rowOff>
    </xdr:to>
    <xdr:sp macro="" textlink="">
      <xdr:nvSpPr>
        <xdr:cNvPr id="286" name="フローチャート: 判断 285">
          <a:extLst>
            <a:ext uri="{FF2B5EF4-FFF2-40B4-BE49-F238E27FC236}">
              <a16:creationId xmlns:a16="http://schemas.microsoft.com/office/drawing/2014/main" id="{C0D8A169-A03C-45AB-A61D-B8ABB4164782}"/>
            </a:ext>
          </a:extLst>
        </xdr:cNvPr>
        <xdr:cNvSpPr/>
      </xdr:nvSpPr>
      <xdr:spPr>
        <a:xfrm>
          <a:off x="18605500" y="7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7" name="テキスト ボックス 286">
          <a:extLst>
            <a:ext uri="{FF2B5EF4-FFF2-40B4-BE49-F238E27FC236}">
              <a16:creationId xmlns:a16="http://schemas.microsoft.com/office/drawing/2014/main" id="{BC665A24-55EE-4BBB-B959-47E70256842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8" name="テキスト ボックス 287">
          <a:extLst>
            <a:ext uri="{FF2B5EF4-FFF2-40B4-BE49-F238E27FC236}">
              <a16:creationId xmlns:a16="http://schemas.microsoft.com/office/drawing/2014/main" id="{749A7F88-FE56-4C68-9587-DED955481D9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438FC33D-96A0-4EC6-AF93-9B9706A14AD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id="{3321808B-EBCC-4303-8FFC-D447199731D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1" name="テキスト ボックス 290">
          <a:extLst>
            <a:ext uri="{FF2B5EF4-FFF2-40B4-BE49-F238E27FC236}">
              <a16:creationId xmlns:a16="http://schemas.microsoft.com/office/drawing/2014/main" id="{33E5F229-65AE-4E2E-8807-E1C372C2887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51963</xdr:rowOff>
    </xdr:from>
    <xdr:to>
      <xdr:col>116</xdr:col>
      <xdr:colOff>114300</xdr:colOff>
      <xdr:row>41</xdr:row>
      <xdr:rowOff>153563</xdr:rowOff>
    </xdr:to>
    <xdr:sp macro="" textlink="">
      <xdr:nvSpPr>
        <xdr:cNvPr id="292" name="楕円 291">
          <a:extLst>
            <a:ext uri="{FF2B5EF4-FFF2-40B4-BE49-F238E27FC236}">
              <a16:creationId xmlns:a16="http://schemas.microsoft.com/office/drawing/2014/main" id="{27AB8DD1-DB40-4F07-A0F8-DA7D65E5DDAE}"/>
            </a:ext>
          </a:extLst>
        </xdr:cNvPr>
        <xdr:cNvSpPr/>
      </xdr:nvSpPr>
      <xdr:spPr>
        <a:xfrm>
          <a:off x="22110700" y="708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138340</xdr:rowOff>
    </xdr:from>
    <xdr:ext cx="534377" cy="259045"/>
    <xdr:sp macro="" textlink="">
      <xdr:nvSpPr>
        <xdr:cNvPr id="293" name="【一般廃棄物処理施設】&#10;一人当たり有形固定資産（償却資産）額該当値テキスト">
          <a:extLst>
            <a:ext uri="{FF2B5EF4-FFF2-40B4-BE49-F238E27FC236}">
              <a16:creationId xmlns:a16="http://schemas.microsoft.com/office/drawing/2014/main" id="{27FB7A32-7E2B-4D83-AD46-B759A0A7025D}"/>
            </a:ext>
          </a:extLst>
        </xdr:cNvPr>
        <xdr:cNvSpPr txBox="1"/>
      </xdr:nvSpPr>
      <xdr:spPr>
        <a:xfrm>
          <a:off x="22199600" y="699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53897</xdr:rowOff>
    </xdr:from>
    <xdr:to>
      <xdr:col>112</xdr:col>
      <xdr:colOff>38100</xdr:colOff>
      <xdr:row>41</xdr:row>
      <xdr:rowOff>155497</xdr:rowOff>
    </xdr:to>
    <xdr:sp macro="" textlink="">
      <xdr:nvSpPr>
        <xdr:cNvPr id="294" name="楕円 293">
          <a:extLst>
            <a:ext uri="{FF2B5EF4-FFF2-40B4-BE49-F238E27FC236}">
              <a16:creationId xmlns:a16="http://schemas.microsoft.com/office/drawing/2014/main" id="{94BEB2AA-5C15-4B66-AEFC-D3E88AD88603}"/>
            </a:ext>
          </a:extLst>
        </xdr:cNvPr>
        <xdr:cNvSpPr/>
      </xdr:nvSpPr>
      <xdr:spPr>
        <a:xfrm>
          <a:off x="21272500" y="708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102763</xdr:rowOff>
    </xdr:from>
    <xdr:to>
      <xdr:col>116</xdr:col>
      <xdr:colOff>63500</xdr:colOff>
      <xdr:row>41</xdr:row>
      <xdr:rowOff>104697</xdr:rowOff>
    </xdr:to>
    <xdr:cxnSp macro="">
      <xdr:nvCxnSpPr>
        <xdr:cNvPr id="295" name="直線コネクタ 294">
          <a:extLst>
            <a:ext uri="{FF2B5EF4-FFF2-40B4-BE49-F238E27FC236}">
              <a16:creationId xmlns:a16="http://schemas.microsoft.com/office/drawing/2014/main" id="{3D52C7DA-275A-4437-9EE9-878FED140424}"/>
            </a:ext>
          </a:extLst>
        </xdr:cNvPr>
        <xdr:cNvCxnSpPr/>
      </xdr:nvCxnSpPr>
      <xdr:spPr>
        <a:xfrm flipV="1">
          <a:off x="21323300" y="7132213"/>
          <a:ext cx="838200" cy="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55603</xdr:rowOff>
    </xdr:from>
    <xdr:to>
      <xdr:col>107</xdr:col>
      <xdr:colOff>101600</xdr:colOff>
      <xdr:row>41</xdr:row>
      <xdr:rowOff>157203</xdr:rowOff>
    </xdr:to>
    <xdr:sp macro="" textlink="">
      <xdr:nvSpPr>
        <xdr:cNvPr id="296" name="楕円 295">
          <a:extLst>
            <a:ext uri="{FF2B5EF4-FFF2-40B4-BE49-F238E27FC236}">
              <a16:creationId xmlns:a16="http://schemas.microsoft.com/office/drawing/2014/main" id="{DE17BC5F-02E0-4EE2-B58C-2A61633BA4F5}"/>
            </a:ext>
          </a:extLst>
        </xdr:cNvPr>
        <xdr:cNvSpPr/>
      </xdr:nvSpPr>
      <xdr:spPr>
        <a:xfrm>
          <a:off x="20383500" y="708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104697</xdr:rowOff>
    </xdr:from>
    <xdr:to>
      <xdr:col>111</xdr:col>
      <xdr:colOff>177800</xdr:colOff>
      <xdr:row>41</xdr:row>
      <xdr:rowOff>106403</xdr:rowOff>
    </xdr:to>
    <xdr:cxnSp macro="">
      <xdr:nvCxnSpPr>
        <xdr:cNvPr id="297" name="直線コネクタ 296">
          <a:extLst>
            <a:ext uri="{FF2B5EF4-FFF2-40B4-BE49-F238E27FC236}">
              <a16:creationId xmlns:a16="http://schemas.microsoft.com/office/drawing/2014/main" id="{372D4D44-7E59-4748-9176-E4DEF60C06F8}"/>
            </a:ext>
          </a:extLst>
        </xdr:cNvPr>
        <xdr:cNvCxnSpPr/>
      </xdr:nvCxnSpPr>
      <xdr:spPr>
        <a:xfrm flipV="1">
          <a:off x="20434300" y="7134147"/>
          <a:ext cx="889000" cy="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62280</xdr:rowOff>
    </xdr:from>
    <xdr:to>
      <xdr:col>102</xdr:col>
      <xdr:colOff>165100</xdr:colOff>
      <xdr:row>41</xdr:row>
      <xdr:rowOff>163880</xdr:rowOff>
    </xdr:to>
    <xdr:sp macro="" textlink="">
      <xdr:nvSpPr>
        <xdr:cNvPr id="298" name="楕円 297">
          <a:extLst>
            <a:ext uri="{FF2B5EF4-FFF2-40B4-BE49-F238E27FC236}">
              <a16:creationId xmlns:a16="http://schemas.microsoft.com/office/drawing/2014/main" id="{E69CD802-308A-4773-84CA-7B6ACBD7338D}"/>
            </a:ext>
          </a:extLst>
        </xdr:cNvPr>
        <xdr:cNvSpPr/>
      </xdr:nvSpPr>
      <xdr:spPr>
        <a:xfrm>
          <a:off x="19494500" y="709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106403</xdr:rowOff>
    </xdr:from>
    <xdr:to>
      <xdr:col>107</xdr:col>
      <xdr:colOff>50800</xdr:colOff>
      <xdr:row>41</xdr:row>
      <xdr:rowOff>113080</xdr:rowOff>
    </xdr:to>
    <xdr:cxnSp macro="">
      <xdr:nvCxnSpPr>
        <xdr:cNvPr id="299" name="直線コネクタ 298">
          <a:extLst>
            <a:ext uri="{FF2B5EF4-FFF2-40B4-BE49-F238E27FC236}">
              <a16:creationId xmlns:a16="http://schemas.microsoft.com/office/drawing/2014/main" id="{3F72E1FE-4A00-48AD-AA72-CEFD7B757C60}"/>
            </a:ext>
          </a:extLst>
        </xdr:cNvPr>
        <xdr:cNvCxnSpPr/>
      </xdr:nvCxnSpPr>
      <xdr:spPr>
        <a:xfrm flipV="1">
          <a:off x="19545300" y="7135853"/>
          <a:ext cx="889000" cy="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61354</xdr:rowOff>
    </xdr:from>
    <xdr:to>
      <xdr:col>98</xdr:col>
      <xdr:colOff>38100</xdr:colOff>
      <xdr:row>41</xdr:row>
      <xdr:rowOff>162954</xdr:rowOff>
    </xdr:to>
    <xdr:sp macro="" textlink="">
      <xdr:nvSpPr>
        <xdr:cNvPr id="300" name="楕円 299">
          <a:extLst>
            <a:ext uri="{FF2B5EF4-FFF2-40B4-BE49-F238E27FC236}">
              <a16:creationId xmlns:a16="http://schemas.microsoft.com/office/drawing/2014/main" id="{7CE93C75-7A34-4FE5-BDE1-0723A66C9E00}"/>
            </a:ext>
          </a:extLst>
        </xdr:cNvPr>
        <xdr:cNvSpPr/>
      </xdr:nvSpPr>
      <xdr:spPr>
        <a:xfrm>
          <a:off x="18605500" y="709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112154</xdr:rowOff>
    </xdr:from>
    <xdr:to>
      <xdr:col>102</xdr:col>
      <xdr:colOff>114300</xdr:colOff>
      <xdr:row>41</xdr:row>
      <xdr:rowOff>113080</xdr:rowOff>
    </xdr:to>
    <xdr:cxnSp macro="">
      <xdr:nvCxnSpPr>
        <xdr:cNvPr id="301" name="直線コネクタ 300">
          <a:extLst>
            <a:ext uri="{FF2B5EF4-FFF2-40B4-BE49-F238E27FC236}">
              <a16:creationId xmlns:a16="http://schemas.microsoft.com/office/drawing/2014/main" id="{54F17EDC-64C7-40F3-AFD8-F1548B23F61A}"/>
            </a:ext>
          </a:extLst>
        </xdr:cNvPr>
        <xdr:cNvCxnSpPr/>
      </xdr:nvCxnSpPr>
      <xdr:spPr>
        <a:xfrm>
          <a:off x="18656300" y="7141604"/>
          <a:ext cx="889000" cy="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302" name="n_1aveValue【一般廃棄物処理施設】&#10;一人当たり有形固定資産（償却資産）額">
          <a:extLst>
            <a:ext uri="{FF2B5EF4-FFF2-40B4-BE49-F238E27FC236}">
              <a16:creationId xmlns:a16="http://schemas.microsoft.com/office/drawing/2014/main" id="{5493DECD-47F5-4E4B-BA39-3407A788476C}"/>
            </a:ext>
          </a:extLst>
        </xdr:cNvPr>
        <xdr:cNvSpPr txBox="1"/>
      </xdr:nvSpPr>
      <xdr:spPr>
        <a:xfrm>
          <a:off x="21011095" y="675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303" name="n_2aveValue【一般廃棄物処理施設】&#10;一人当たり有形固定資産（償却資産）額">
          <a:extLst>
            <a:ext uri="{FF2B5EF4-FFF2-40B4-BE49-F238E27FC236}">
              <a16:creationId xmlns:a16="http://schemas.microsoft.com/office/drawing/2014/main" id="{AFC3DBF9-7745-44A0-9E9D-18B3730F7BD1}"/>
            </a:ext>
          </a:extLst>
        </xdr:cNvPr>
        <xdr:cNvSpPr txBox="1"/>
      </xdr:nvSpPr>
      <xdr:spPr>
        <a:xfrm>
          <a:off x="201347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129029</xdr:rowOff>
    </xdr:from>
    <xdr:ext cx="599010" cy="259045"/>
    <xdr:sp macro="" textlink="">
      <xdr:nvSpPr>
        <xdr:cNvPr id="304" name="n_3aveValue【一般廃棄物処理施設】&#10;一人当たり有形固定資産（償却資産）額">
          <a:extLst>
            <a:ext uri="{FF2B5EF4-FFF2-40B4-BE49-F238E27FC236}">
              <a16:creationId xmlns:a16="http://schemas.microsoft.com/office/drawing/2014/main" id="{4EA4D093-FE3B-4BFA-A836-A9CBF4CD78EE}"/>
            </a:ext>
          </a:extLst>
        </xdr:cNvPr>
        <xdr:cNvSpPr txBox="1"/>
      </xdr:nvSpPr>
      <xdr:spPr>
        <a:xfrm>
          <a:off x="19245795" y="6815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128550</xdr:rowOff>
    </xdr:from>
    <xdr:ext cx="599010" cy="259045"/>
    <xdr:sp macro="" textlink="">
      <xdr:nvSpPr>
        <xdr:cNvPr id="305" name="n_4aveValue【一般廃棄物処理施設】&#10;一人当たり有形固定資産（償却資産）額">
          <a:extLst>
            <a:ext uri="{FF2B5EF4-FFF2-40B4-BE49-F238E27FC236}">
              <a16:creationId xmlns:a16="http://schemas.microsoft.com/office/drawing/2014/main" id="{22CD04CE-5DA2-4674-97E3-67A1E8DA09C6}"/>
            </a:ext>
          </a:extLst>
        </xdr:cNvPr>
        <xdr:cNvSpPr txBox="1"/>
      </xdr:nvSpPr>
      <xdr:spPr>
        <a:xfrm>
          <a:off x="18356795" y="6815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146624</xdr:rowOff>
    </xdr:from>
    <xdr:ext cx="534377" cy="259045"/>
    <xdr:sp macro="" textlink="">
      <xdr:nvSpPr>
        <xdr:cNvPr id="306" name="n_1mainValue【一般廃棄物処理施設】&#10;一人当たり有形固定資産（償却資産）額">
          <a:extLst>
            <a:ext uri="{FF2B5EF4-FFF2-40B4-BE49-F238E27FC236}">
              <a16:creationId xmlns:a16="http://schemas.microsoft.com/office/drawing/2014/main" id="{B951BAFD-A846-4167-B999-1633668222FA}"/>
            </a:ext>
          </a:extLst>
        </xdr:cNvPr>
        <xdr:cNvSpPr txBox="1"/>
      </xdr:nvSpPr>
      <xdr:spPr>
        <a:xfrm>
          <a:off x="21043411" y="71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148330</xdr:rowOff>
    </xdr:from>
    <xdr:ext cx="534377" cy="259045"/>
    <xdr:sp macro="" textlink="">
      <xdr:nvSpPr>
        <xdr:cNvPr id="307" name="n_2mainValue【一般廃棄物処理施設】&#10;一人当たり有形固定資産（償却資産）額">
          <a:extLst>
            <a:ext uri="{FF2B5EF4-FFF2-40B4-BE49-F238E27FC236}">
              <a16:creationId xmlns:a16="http://schemas.microsoft.com/office/drawing/2014/main" id="{EAA309C3-3216-4F1F-ACB1-88FDB47A081E}"/>
            </a:ext>
          </a:extLst>
        </xdr:cNvPr>
        <xdr:cNvSpPr txBox="1"/>
      </xdr:nvSpPr>
      <xdr:spPr>
        <a:xfrm>
          <a:off x="20167111" y="717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155007</xdr:rowOff>
    </xdr:from>
    <xdr:ext cx="534377" cy="259045"/>
    <xdr:sp macro="" textlink="">
      <xdr:nvSpPr>
        <xdr:cNvPr id="308" name="n_3mainValue【一般廃棄物処理施設】&#10;一人当たり有形固定資産（償却資産）額">
          <a:extLst>
            <a:ext uri="{FF2B5EF4-FFF2-40B4-BE49-F238E27FC236}">
              <a16:creationId xmlns:a16="http://schemas.microsoft.com/office/drawing/2014/main" id="{AAB3CD7A-12A4-4C1F-9CDB-9C6A21AA510D}"/>
            </a:ext>
          </a:extLst>
        </xdr:cNvPr>
        <xdr:cNvSpPr txBox="1"/>
      </xdr:nvSpPr>
      <xdr:spPr>
        <a:xfrm>
          <a:off x="19278111" y="71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154081</xdr:rowOff>
    </xdr:from>
    <xdr:ext cx="534377" cy="259045"/>
    <xdr:sp macro="" textlink="">
      <xdr:nvSpPr>
        <xdr:cNvPr id="309" name="n_4mainValue【一般廃棄物処理施設】&#10;一人当たり有形固定資産（償却資産）額">
          <a:extLst>
            <a:ext uri="{FF2B5EF4-FFF2-40B4-BE49-F238E27FC236}">
              <a16:creationId xmlns:a16="http://schemas.microsoft.com/office/drawing/2014/main" id="{2D373937-532A-4704-9150-3B0D6FEE55E9}"/>
            </a:ext>
          </a:extLst>
        </xdr:cNvPr>
        <xdr:cNvSpPr txBox="1"/>
      </xdr:nvSpPr>
      <xdr:spPr>
        <a:xfrm>
          <a:off x="18389111" y="718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0" name="正方形/長方形 309">
          <a:extLst>
            <a:ext uri="{FF2B5EF4-FFF2-40B4-BE49-F238E27FC236}">
              <a16:creationId xmlns:a16="http://schemas.microsoft.com/office/drawing/2014/main" id="{15251CD5-C7F1-449B-927D-76038BC244B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1" name="正方形/長方形 310">
          <a:extLst>
            <a:ext uri="{FF2B5EF4-FFF2-40B4-BE49-F238E27FC236}">
              <a16:creationId xmlns:a16="http://schemas.microsoft.com/office/drawing/2014/main" id="{CE2C2E26-7881-4B77-A830-48039DDEAB1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2" name="正方形/長方形 311">
          <a:extLst>
            <a:ext uri="{FF2B5EF4-FFF2-40B4-BE49-F238E27FC236}">
              <a16:creationId xmlns:a16="http://schemas.microsoft.com/office/drawing/2014/main" id="{DB0295F7-DDC6-4D74-827A-293E10105FA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3" name="正方形/長方形 312">
          <a:extLst>
            <a:ext uri="{FF2B5EF4-FFF2-40B4-BE49-F238E27FC236}">
              <a16:creationId xmlns:a16="http://schemas.microsoft.com/office/drawing/2014/main" id="{9134AE8C-103A-4AC3-AA7B-A3F38090775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4" name="正方形/長方形 313">
          <a:extLst>
            <a:ext uri="{FF2B5EF4-FFF2-40B4-BE49-F238E27FC236}">
              <a16:creationId xmlns:a16="http://schemas.microsoft.com/office/drawing/2014/main" id="{C93D2CC1-FBE1-4C7C-A9F0-72F9CDA90A4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5" name="正方形/長方形 314">
          <a:extLst>
            <a:ext uri="{FF2B5EF4-FFF2-40B4-BE49-F238E27FC236}">
              <a16:creationId xmlns:a16="http://schemas.microsoft.com/office/drawing/2014/main" id="{3D0A121F-48E4-4D72-9169-A8AA74AE3AD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6" name="正方形/長方形 315">
          <a:extLst>
            <a:ext uri="{FF2B5EF4-FFF2-40B4-BE49-F238E27FC236}">
              <a16:creationId xmlns:a16="http://schemas.microsoft.com/office/drawing/2014/main" id="{CA4C9D79-318D-43A0-88B3-F5EAA73695D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7" name="正方形/長方形 316">
          <a:extLst>
            <a:ext uri="{FF2B5EF4-FFF2-40B4-BE49-F238E27FC236}">
              <a16:creationId xmlns:a16="http://schemas.microsoft.com/office/drawing/2014/main" id="{E4E0C27B-FBAE-4CE3-B0BD-1E9CFDFB1CA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8" name="テキスト ボックス 317">
          <a:extLst>
            <a:ext uri="{FF2B5EF4-FFF2-40B4-BE49-F238E27FC236}">
              <a16:creationId xmlns:a16="http://schemas.microsoft.com/office/drawing/2014/main" id="{25AA2ADC-67F9-4F0C-A011-16688C3DA9A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9" name="直線コネクタ 318">
          <a:extLst>
            <a:ext uri="{FF2B5EF4-FFF2-40B4-BE49-F238E27FC236}">
              <a16:creationId xmlns:a16="http://schemas.microsoft.com/office/drawing/2014/main" id="{DCDA93A0-EACC-4CBE-B5A2-5A15F4ADD89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0" name="テキスト ボックス 319">
          <a:extLst>
            <a:ext uri="{FF2B5EF4-FFF2-40B4-BE49-F238E27FC236}">
              <a16:creationId xmlns:a16="http://schemas.microsoft.com/office/drawing/2014/main" id="{50E3D7B9-2794-466E-8D15-AEBE1B0318D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1" name="直線コネクタ 320">
          <a:extLst>
            <a:ext uri="{FF2B5EF4-FFF2-40B4-BE49-F238E27FC236}">
              <a16:creationId xmlns:a16="http://schemas.microsoft.com/office/drawing/2014/main" id="{3C22A05A-B7C7-41BD-856D-76B747D9E50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2" name="テキスト ボックス 321">
          <a:extLst>
            <a:ext uri="{FF2B5EF4-FFF2-40B4-BE49-F238E27FC236}">
              <a16:creationId xmlns:a16="http://schemas.microsoft.com/office/drawing/2014/main" id="{97A0E077-31E0-4057-AB45-B711F8214BE8}"/>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3" name="直線コネクタ 322">
          <a:extLst>
            <a:ext uri="{FF2B5EF4-FFF2-40B4-BE49-F238E27FC236}">
              <a16:creationId xmlns:a16="http://schemas.microsoft.com/office/drawing/2014/main" id="{95F4E988-FC43-4440-A24C-77BC1DD498F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4" name="テキスト ボックス 323">
          <a:extLst>
            <a:ext uri="{FF2B5EF4-FFF2-40B4-BE49-F238E27FC236}">
              <a16:creationId xmlns:a16="http://schemas.microsoft.com/office/drawing/2014/main" id="{E8BB6686-E7DC-4D31-8A14-84B6BB5FD90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5" name="直線コネクタ 324">
          <a:extLst>
            <a:ext uri="{FF2B5EF4-FFF2-40B4-BE49-F238E27FC236}">
              <a16:creationId xmlns:a16="http://schemas.microsoft.com/office/drawing/2014/main" id="{F36F9902-3474-4383-B149-F191A441FF7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6" name="テキスト ボックス 325">
          <a:extLst>
            <a:ext uri="{FF2B5EF4-FFF2-40B4-BE49-F238E27FC236}">
              <a16:creationId xmlns:a16="http://schemas.microsoft.com/office/drawing/2014/main" id="{0A3DC187-C927-47B1-83D9-F278A8F5132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7" name="直線コネクタ 326">
          <a:extLst>
            <a:ext uri="{FF2B5EF4-FFF2-40B4-BE49-F238E27FC236}">
              <a16:creationId xmlns:a16="http://schemas.microsoft.com/office/drawing/2014/main" id="{41B76ACF-6713-4719-84B6-845321E238A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8" name="テキスト ボックス 327">
          <a:extLst>
            <a:ext uri="{FF2B5EF4-FFF2-40B4-BE49-F238E27FC236}">
              <a16:creationId xmlns:a16="http://schemas.microsoft.com/office/drawing/2014/main" id="{9D46BAAB-C9C8-4555-9656-BC23CB04C7D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29" name="直線コネクタ 328">
          <a:extLst>
            <a:ext uri="{FF2B5EF4-FFF2-40B4-BE49-F238E27FC236}">
              <a16:creationId xmlns:a16="http://schemas.microsoft.com/office/drawing/2014/main" id="{8CE972B4-CB52-4AEF-BD8C-93B5FEC3965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0" name="テキスト ボックス 329">
          <a:extLst>
            <a:ext uri="{FF2B5EF4-FFF2-40B4-BE49-F238E27FC236}">
              <a16:creationId xmlns:a16="http://schemas.microsoft.com/office/drawing/2014/main" id="{09B5CA61-C19C-4A1E-9469-65F2F02FFF3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1" name="直線コネクタ 330">
          <a:extLst>
            <a:ext uri="{FF2B5EF4-FFF2-40B4-BE49-F238E27FC236}">
              <a16:creationId xmlns:a16="http://schemas.microsoft.com/office/drawing/2014/main" id="{63A24A92-A4F3-4033-AEA4-31E951D4002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2" name="テキスト ボックス 331">
          <a:extLst>
            <a:ext uri="{FF2B5EF4-FFF2-40B4-BE49-F238E27FC236}">
              <a16:creationId xmlns:a16="http://schemas.microsoft.com/office/drawing/2014/main" id="{D6584AB9-3362-4347-B5B5-7A8F6925F27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3" name="直線コネクタ 332">
          <a:extLst>
            <a:ext uri="{FF2B5EF4-FFF2-40B4-BE49-F238E27FC236}">
              <a16:creationId xmlns:a16="http://schemas.microsoft.com/office/drawing/2014/main" id="{B48F58F9-142C-4452-B3E3-802292605EC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4" name="【保健センター・保健所】&#10;有形固定資産減価償却率グラフ枠">
          <a:extLst>
            <a:ext uri="{FF2B5EF4-FFF2-40B4-BE49-F238E27FC236}">
              <a16:creationId xmlns:a16="http://schemas.microsoft.com/office/drawing/2014/main" id="{6544A0D9-9906-4D66-89B7-FDDBFE460DC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64</xdr:row>
      <xdr:rowOff>130628</xdr:rowOff>
    </xdr:to>
    <xdr:cxnSp macro="">
      <xdr:nvCxnSpPr>
        <xdr:cNvPr id="335" name="直線コネクタ 334">
          <a:extLst>
            <a:ext uri="{FF2B5EF4-FFF2-40B4-BE49-F238E27FC236}">
              <a16:creationId xmlns:a16="http://schemas.microsoft.com/office/drawing/2014/main" id="{6626DF29-C747-4891-AA74-08AE2F6BC52B}"/>
            </a:ext>
          </a:extLst>
        </xdr:cNvPr>
        <xdr:cNvCxnSpPr/>
      </xdr:nvCxnSpPr>
      <xdr:spPr>
        <a:xfrm flipV="1">
          <a:off x="16318864"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36" name="【保健センター・保健所】&#10;有形固定資産減価償却率最小値テキスト">
          <a:extLst>
            <a:ext uri="{FF2B5EF4-FFF2-40B4-BE49-F238E27FC236}">
              <a16:creationId xmlns:a16="http://schemas.microsoft.com/office/drawing/2014/main" id="{CF8D0BDA-819A-4FC2-A9B7-74D4BD171E6C}"/>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37" name="直線コネクタ 336">
          <a:extLst>
            <a:ext uri="{FF2B5EF4-FFF2-40B4-BE49-F238E27FC236}">
              <a16:creationId xmlns:a16="http://schemas.microsoft.com/office/drawing/2014/main" id="{03BCC10F-AECE-495B-90AF-2DDB8BEE51F2}"/>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338" name="【保健センター・保健所】&#10;有形固定資産減価償却率最大値テキスト">
          <a:extLst>
            <a:ext uri="{FF2B5EF4-FFF2-40B4-BE49-F238E27FC236}">
              <a16:creationId xmlns:a16="http://schemas.microsoft.com/office/drawing/2014/main" id="{A067EBF6-F4DC-48ED-9333-463A40544935}"/>
            </a:ext>
          </a:extLst>
        </xdr:cNvPr>
        <xdr:cNvSpPr txBox="1"/>
      </xdr:nvSpPr>
      <xdr:spPr>
        <a:xfrm>
          <a:off x="16357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339" name="直線コネクタ 338">
          <a:extLst>
            <a:ext uri="{FF2B5EF4-FFF2-40B4-BE49-F238E27FC236}">
              <a16:creationId xmlns:a16="http://schemas.microsoft.com/office/drawing/2014/main" id="{E78E274E-97B7-43A9-92C0-12F6D6E9B1D9}"/>
            </a:ext>
          </a:extLst>
        </xdr:cNvPr>
        <xdr:cNvCxnSpPr/>
      </xdr:nvCxnSpPr>
      <xdr:spPr>
        <a:xfrm>
          <a:off x="16230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120667</xdr:rowOff>
    </xdr:from>
    <xdr:ext cx="405111" cy="259045"/>
    <xdr:sp macro="" textlink="">
      <xdr:nvSpPr>
        <xdr:cNvPr id="340" name="【保健センター・保健所】&#10;有形固定資産減価償却率平均値テキスト">
          <a:extLst>
            <a:ext uri="{FF2B5EF4-FFF2-40B4-BE49-F238E27FC236}">
              <a16:creationId xmlns:a16="http://schemas.microsoft.com/office/drawing/2014/main" id="{F67F25B4-1F77-4841-ACDD-F45D4064A556}"/>
            </a:ext>
          </a:extLst>
        </xdr:cNvPr>
        <xdr:cNvSpPr txBox="1"/>
      </xdr:nvSpPr>
      <xdr:spPr>
        <a:xfrm>
          <a:off x="16357600" y="1023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341" name="フローチャート: 判断 340">
          <a:extLst>
            <a:ext uri="{FF2B5EF4-FFF2-40B4-BE49-F238E27FC236}">
              <a16:creationId xmlns:a16="http://schemas.microsoft.com/office/drawing/2014/main" id="{46A2A670-FD9C-475A-B985-0FAFE0F1BE23}"/>
            </a:ext>
          </a:extLst>
        </xdr:cNvPr>
        <xdr:cNvSpPr/>
      </xdr:nvSpPr>
      <xdr:spPr>
        <a:xfrm>
          <a:off x="16268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70031</xdr:rowOff>
    </xdr:from>
    <xdr:to>
      <xdr:col>81</xdr:col>
      <xdr:colOff>101600</xdr:colOff>
      <xdr:row>61</xdr:row>
      <xdr:rowOff>181</xdr:rowOff>
    </xdr:to>
    <xdr:sp macro="" textlink="">
      <xdr:nvSpPr>
        <xdr:cNvPr id="342" name="フローチャート: 判断 341">
          <a:extLst>
            <a:ext uri="{FF2B5EF4-FFF2-40B4-BE49-F238E27FC236}">
              <a16:creationId xmlns:a16="http://schemas.microsoft.com/office/drawing/2014/main" id="{E751F9D9-DADB-47C5-AE2F-3641BA85EBAD}"/>
            </a:ext>
          </a:extLst>
        </xdr:cNvPr>
        <xdr:cNvSpPr/>
      </xdr:nvSpPr>
      <xdr:spPr>
        <a:xfrm>
          <a:off x="15430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343" name="フローチャート: 判断 342">
          <a:extLst>
            <a:ext uri="{FF2B5EF4-FFF2-40B4-BE49-F238E27FC236}">
              <a16:creationId xmlns:a16="http://schemas.microsoft.com/office/drawing/2014/main" id="{B915554E-1361-4585-8C53-DB9F76303D5A}"/>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171269</xdr:rowOff>
    </xdr:from>
    <xdr:to>
      <xdr:col>72</xdr:col>
      <xdr:colOff>38100</xdr:colOff>
      <xdr:row>60</xdr:row>
      <xdr:rowOff>101419</xdr:rowOff>
    </xdr:to>
    <xdr:sp macro="" textlink="">
      <xdr:nvSpPr>
        <xdr:cNvPr id="344" name="フローチャート: 判断 343">
          <a:extLst>
            <a:ext uri="{FF2B5EF4-FFF2-40B4-BE49-F238E27FC236}">
              <a16:creationId xmlns:a16="http://schemas.microsoft.com/office/drawing/2014/main" id="{FC2B2A82-DFAA-403D-9DC4-312F2896E77D}"/>
            </a:ext>
          </a:extLst>
        </xdr:cNvPr>
        <xdr:cNvSpPr/>
      </xdr:nvSpPr>
      <xdr:spPr>
        <a:xfrm>
          <a:off x="13652500" y="1028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140244</xdr:rowOff>
    </xdr:from>
    <xdr:to>
      <xdr:col>67</xdr:col>
      <xdr:colOff>101600</xdr:colOff>
      <xdr:row>60</xdr:row>
      <xdr:rowOff>70394</xdr:rowOff>
    </xdr:to>
    <xdr:sp macro="" textlink="">
      <xdr:nvSpPr>
        <xdr:cNvPr id="345" name="フローチャート: 判断 344">
          <a:extLst>
            <a:ext uri="{FF2B5EF4-FFF2-40B4-BE49-F238E27FC236}">
              <a16:creationId xmlns:a16="http://schemas.microsoft.com/office/drawing/2014/main" id="{0A74320E-8BF9-45F9-85B9-CD753BCCF8FC}"/>
            </a:ext>
          </a:extLst>
        </xdr:cNvPr>
        <xdr:cNvSpPr/>
      </xdr:nvSpPr>
      <xdr:spPr>
        <a:xfrm>
          <a:off x="12763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ACE62B80-7F21-4C1E-AF9D-C680C0C1AE7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1ECA395C-2D31-4CAA-BB4E-39C95CB5E2D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8BCB2457-DCED-4C28-B7CD-69F2E136A47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F0C19BA5-5C26-42DC-BD41-0198BFA0D5E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2565CC55-9107-4912-8A81-B868512D536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42273</xdr:rowOff>
    </xdr:from>
    <xdr:to>
      <xdr:col>85</xdr:col>
      <xdr:colOff>177800</xdr:colOff>
      <xdr:row>61</xdr:row>
      <xdr:rowOff>143873</xdr:rowOff>
    </xdr:to>
    <xdr:sp macro="" textlink="">
      <xdr:nvSpPr>
        <xdr:cNvPr id="351" name="楕円 350">
          <a:extLst>
            <a:ext uri="{FF2B5EF4-FFF2-40B4-BE49-F238E27FC236}">
              <a16:creationId xmlns:a16="http://schemas.microsoft.com/office/drawing/2014/main" id="{5BC4F9CC-31B6-4EAD-802C-3FC68E3F8EF6}"/>
            </a:ext>
          </a:extLst>
        </xdr:cNvPr>
        <xdr:cNvSpPr/>
      </xdr:nvSpPr>
      <xdr:spPr>
        <a:xfrm>
          <a:off x="162687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20700</xdr:rowOff>
    </xdr:from>
    <xdr:ext cx="405111" cy="259045"/>
    <xdr:sp macro="" textlink="">
      <xdr:nvSpPr>
        <xdr:cNvPr id="352" name="【保健センター・保健所】&#10;有形固定資産減価償却率該当値テキスト">
          <a:extLst>
            <a:ext uri="{FF2B5EF4-FFF2-40B4-BE49-F238E27FC236}">
              <a16:creationId xmlns:a16="http://schemas.microsoft.com/office/drawing/2014/main" id="{BA34CB21-06F9-4210-AA4E-1A3BDB829291}"/>
            </a:ext>
          </a:extLst>
        </xdr:cNvPr>
        <xdr:cNvSpPr txBox="1"/>
      </xdr:nvSpPr>
      <xdr:spPr>
        <a:xfrm>
          <a:off x="16357600"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14515</xdr:rowOff>
    </xdr:from>
    <xdr:to>
      <xdr:col>81</xdr:col>
      <xdr:colOff>101600</xdr:colOff>
      <xdr:row>61</xdr:row>
      <xdr:rowOff>116115</xdr:rowOff>
    </xdr:to>
    <xdr:sp macro="" textlink="">
      <xdr:nvSpPr>
        <xdr:cNvPr id="353" name="楕円 352">
          <a:extLst>
            <a:ext uri="{FF2B5EF4-FFF2-40B4-BE49-F238E27FC236}">
              <a16:creationId xmlns:a16="http://schemas.microsoft.com/office/drawing/2014/main" id="{BF3A15F8-7BF4-4D2A-9945-7189210D1FC9}"/>
            </a:ext>
          </a:extLst>
        </xdr:cNvPr>
        <xdr:cNvSpPr/>
      </xdr:nvSpPr>
      <xdr:spPr>
        <a:xfrm>
          <a:off x="15430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65315</xdr:rowOff>
    </xdr:from>
    <xdr:to>
      <xdr:col>85</xdr:col>
      <xdr:colOff>127000</xdr:colOff>
      <xdr:row>61</xdr:row>
      <xdr:rowOff>93073</xdr:rowOff>
    </xdr:to>
    <xdr:cxnSp macro="">
      <xdr:nvCxnSpPr>
        <xdr:cNvPr id="354" name="直線コネクタ 353">
          <a:extLst>
            <a:ext uri="{FF2B5EF4-FFF2-40B4-BE49-F238E27FC236}">
              <a16:creationId xmlns:a16="http://schemas.microsoft.com/office/drawing/2014/main" id="{0603838B-5DB4-462B-AD19-7139F896BF21}"/>
            </a:ext>
          </a:extLst>
        </xdr:cNvPr>
        <xdr:cNvCxnSpPr/>
      </xdr:nvCxnSpPr>
      <xdr:spPr>
        <a:xfrm>
          <a:off x="15481300" y="10523765"/>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159838</xdr:rowOff>
    </xdr:from>
    <xdr:to>
      <xdr:col>76</xdr:col>
      <xdr:colOff>165100</xdr:colOff>
      <xdr:row>61</xdr:row>
      <xdr:rowOff>89988</xdr:rowOff>
    </xdr:to>
    <xdr:sp macro="" textlink="">
      <xdr:nvSpPr>
        <xdr:cNvPr id="355" name="楕円 354">
          <a:extLst>
            <a:ext uri="{FF2B5EF4-FFF2-40B4-BE49-F238E27FC236}">
              <a16:creationId xmlns:a16="http://schemas.microsoft.com/office/drawing/2014/main" id="{8AC845DF-7EA6-4A9F-81CA-84DE6D92C56A}"/>
            </a:ext>
          </a:extLst>
        </xdr:cNvPr>
        <xdr:cNvSpPr/>
      </xdr:nvSpPr>
      <xdr:spPr>
        <a:xfrm>
          <a:off x="145415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39188</xdr:rowOff>
    </xdr:from>
    <xdr:to>
      <xdr:col>81</xdr:col>
      <xdr:colOff>50800</xdr:colOff>
      <xdr:row>61</xdr:row>
      <xdr:rowOff>65315</xdr:rowOff>
    </xdr:to>
    <xdr:cxnSp macro="">
      <xdr:nvCxnSpPr>
        <xdr:cNvPr id="356" name="直線コネクタ 355">
          <a:extLst>
            <a:ext uri="{FF2B5EF4-FFF2-40B4-BE49-F238E27FC236}">
              <a16:creationId xmlns:a16="http://schemas.microsoft.com/office/drawing/2014/main" id="{114BED8E-644F-4A51-AE85-188FE95C534C}"/>
            </a:ext>
          </a:extLst>
        </xdr:cNvPr>
        <xdr:cNvCxnSpPr/>
      </xdr:nvCxnSpPr>
      <xdr:spPr>
        <a:xfrm>
          <a:off x="14592300" y="10497638"/>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132080</xdr:rowOff>
    </xdr:from>
    <xdr:to>
      <xdr:col>72</xdr:col>
      <xdr:colOff>38100</xdr:colOff>
      <xdr:row>61</xdr:row>
      <xdr:rowOff>62230</xdr:rowOff>
    </xdr:to>
    <xdr:sp macro="" textlink="">
      <xdr:nvSpPr>
        <xdr:cNvPr id="357" name="楕円 356">
          <a:extLst>
            <a:ext uri="{FF2B5EF4-FFF2-40B4-BE49-F238E27FC236}">
              <a16:creationId xmlns:a16="http://schemas.microsoft.com/office/drawing/2014/main" id="{C2325524-73D0-4375-982E-CC0CEC158E58}"/>
            </a:ext>
          </a:extLst>
        </xdr:cNvPr>
        <xdr:cNvSpPr/>
      </xdr:nvSpPr>
      <xdr:spPr>
        <a:xfrm>
          <a:off x="13652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11430</xdr:rowOff>
    </xdr:from>
    <xdr:to>
      <xdr:col>76</xdr:col>
      <xdr:colOff>114300</xdr:colOff>
      <xdr:row>61</xdr:row>
      <xdr:rowOff>39188</xdr:rowOff>
    </xdr:to>
    <xdr:cxnSp macro="">
      <xdr:nvCxnSpPr>
        <xdr:cNvPr id="358" name="直線コネクタ 357">
          <a:extLst>
            <a:ext uri="{FF2B5EF4-FFF2-40B4-BE49-F238E27FC236}">
              <a16:creationId xmlns:a16="http://schemas.microsoft.com/office/drawing/2014/main" id="{621A2EE3-84EF-441D-8B77-1F0D30E55052}"/>
            </a:ext>
          </a:extLst>
        </xdr:cNvPr>
        <xdr:cNvCxnSpPr/>
      </xdr:nvCxnSpPr>
      <xdr:spPr>
        <a:xfrm>
          <a:off x="13703300" y="1046988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83094</xdr:rowOff>
    </xdr:from>
    <xdr:to>
      <xdr:col>67</xdr:col>
      <xdr:colOff>101600</xdr:colOff>
      <xdr:row>61</xdr:row>
      <xdr:rowOff>13244</xdr:rowOff>
    </xdr:to>
    <xdr:sp macro="" textlink="">
      <xdr:nvSpPr>
        <xdr:cNvPr id="359" name="楕円 358">
          <a:extLst>
            <a:ext uri="{FF2B5EF4-FFF2-40B4-BE49-F238E27FC236}">
              <a16:creationId xmlns:a16="http://schemas.microsoft.com/office/drawing/2014/main" id="{FFB5AF04-BFA4-48C4-B2D5-9DA00E762621}"/>
            </a:ext>
          </a:extLst>
        </xdr:cNvPr>
        <xdr:cNvSpPr/>
      </xdr:nvSpPr>
      <xdr:spPr>
        <a:xfrm>
          <a:off x="12763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133894</xdr:rowOff>
    </xdr:from>
    <xdr:to>
      <xdr:col>71</xdr:col>
      <xdr:colOff>177800</xdr:colOff>
      <xdr:row>61</xdr:row>
      <xdr:rowOff>11430</xdr:rowOff>
    </xdr:to>
    <xdr:cxnSp macro="">
      <xdr:nvCxnSpPr>
        <xdr:cNvPr id="360" name="直線コネクタ 359">
          <a:extLst>
            <a:ext uri="{FF2B5EF4-FFF2-40B4-BE49-F238E27FC236}">
              <a16:creationId xmlns:a16="http://schemas.microsoft.com/office/drawing/2014/main" id="{D7FE2ADF-8E0E-48ED-8FE1-127E5F1AED56}"/>
            </a:ext>
          </a:extLst>
        </xdr:cNvPr>
        <xdr:cNvCxnSpPr/>
      </xdr:nvCxnSpPr>
      <xdr:spPr>
        <a:xfrm>
          <a:off x="12814300" y="1042089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16708</xdr:rowOff>
    </xdr:from>
    <xdr:ext cx="405111" cy="259045"/>
    <xdr:sp macro="" textlink="">
      <xdr:nvSpPr>
        <xdr:cNvPr id="361" name="n_1aveValue【保健センター・保健所】&#10;有形固定資産減価償却率">
          <a:extLst>
            <a:ext uri="{FF2B5EF4-FFF2-40B4-BE49-F238E27FC236}">
              <a16:creationId xmlns:a16="http://schemas.microsoft.com/office/drawing/2014/main" id="{0EF6123E-AF23-4B82-94ED-4DDCF9E3E483}"/>
            </a:ext>
          </a:extLst>
        </xdr:cNvPr>
        <xdr:cNvSpPr txBox="1"/>
      </xdr:nvSpPr>
      <xdr:spPr>
        <a:xfrm>
          <a:off x="15266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362" name="n_2aveValue【保健センター・保健所】&#10;有形固定資産減価償却率">
          <a:extLst>
            <a:ext uri="{FF2B5EF4-FFF2-40B4-BE49-F238E27FC236}">
              <a16:creationId xmlns:a16="http://schemas.microsoft.com/office/drawing/2014/main" id="{A7590130-FAD2-4C24-8838-0EF1B6884C85}"/>
            </a:ext>
          </a:extLst>
        </xdr:cNvPr>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117946</xdr:rowOff>
    </xdr:from>
    <xdr:ext cx="405111" cy="259045"/>
    <xdr:sp macro="" textlink="">
      <xdr:nvSpPr>
        <xdr:cNvPr id="363" name="n_3aveValue【保健センター・保健所】&#10;有形固定資産減価償却率">
          <a:extLst>
            <a:ext uri="{FF2B5EF4-FFF2-40B4-BE49-F238E27FC236}">
              <a16:creationId xmlns:a16="http://schemas.microsoft.com/office/drawing/2014/main" id="{C4B89AAF-990D-4961-A9E1-E686FBD08F24}"/>
            </a:ext>
          </a:extLst>
        </xdr:cNvPr>
        <xdr:cNvSpPr txBox="1"/>
      </xdr:nvSpPr>
      <xdr:spPr>
        <a:xfrm>
          <a:off x="13500744" y="100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86921</xdr:rowOff>
    </xdr:from>
    <xdr:ext cx="405111" cy="259045"/>
    <xdr:sp macro="" textlink="">
      <xdr:nvSpPr>
        <xdr:cNvPr id="364" name="n_4aveValue【保健センター・保健所】&#10;有形固定資産減価償却率">
          <a:extLst>
            <a:ext uri="{FF2B5EF4-FFF2-40B4-BE49-F238E27FC236}">
              <a16:creationId xmlns:a16="http://schemas.microsoft.com/office/drawing/2014/main" id="{08DF198A-1C8D-4CDC-BA30-AA5BD515F707}"/>
            </a:ext>
          </a:extLst>
        </xdr:cNvPr>
        <xdr:cNvSpPr txBox="1"/>
      </xdr:nvSpPr>
      <xdr:spPr>
        <a:xfrm>
          <a:off x="12611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107242</xdr:rowOff>
    </xdr:from>
    <xdr:ext cx="405111" cy="259045"/>
    <xdr:sp macro="" textlink="">
      <xdr:nvSpPr>
        <xdr:cNvPr id="365" name="n_1mainValue【保健センター・保健所】&#10;有形固定資産減価償却率">
          <a:extLst>
            <a:ext uri="{FF2B5EF4-FFF2-40B4-BE49-F238E27FC236}">
              <a16:creationId xmlns:a16="http://schemas.microsoft.com/office/drawing/2014/main" id="{2F8826DB-2F41-40D2-9457-44F145C0C43B}"/>
            </a:ext>
          </a:extLst>
        </xdr:cNvPr>
        <xdr:cNvSpPr txBox="1"/>
      </xdr:nvSpPr>
      <xdr:spPr>
        <a:xfrm>
          <a:off x="152660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81115</xdr:rowOff>
    </xdr:from>
    <xdr:ext cx="405111" cy="259045"/>
    <xdr:sp macro="" textlink="">
      <xdr:nvSpPr>
        <xdr:cNvPr id="366" name="n_2mainValue【保健センター・保健所】&#10;有形固定資産減価償却率">
          <a:extLst>
            <a:ext uri="{FF2B5EF4-FFF2-40B4-BE49-F238E27FC236}">
              <a16:creationId xmlns:a16="http://schemas.microsoft.com/office/drawing/2014/main" id="{8AA53EAE-6956-4C38-9FCF-1437BF102E38}"/>
            </a:ext>
          </a:extLst>
        </xdr:cNvPr>
        <xdr:cNvSpPr txBox="1"/>
      </xdr:nvSpPr>
      <xdr:spPr>
        <a:xfrm>
          <a:off x="14389744" y="1053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53357</xdr:rowOff>
    </xdr:from>
    <xdr:ext cx="405111" cy="259045"/>
    <xdr:sp macro="" textlink="">
      <xdr:nvSpPr>
        <xdr:cNvPr id="367" name="n_3mainValue【保健センター・保健所】&#10;有形固定資産減価償却率">
          <a:extLst>
            <a:ext uri="{FF2B5EF4-FFF2-40B4-BE49-F238E27FC236}">
              <a16:creationId xmlns:a16="http://schemas.microsoft.com/office/drawing/2014/main" id="{C1A8CEED-BC47-4347-AA3F-C56301CCAE05}"/>
            </a:ext>
          </a:extLst>
        </xdr:cNvPr>
        <xdr:cNvSpPr txBox="1"/>
      </xdr:nvSpPr>
      <xdr:spPr>
        <a:xfrm>
          <a:off x="13500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4371</xdr:rowOff>
    </xdr:from>
    <xdr:ext cx="405111" cy="259045"/>
    <xdr:sp macro="" textlink="">
      <xdr:nvSpPr>
        <xdr:cNvPr id="368" name="n_4mainValue【保健センター・保健所】&#10;有形固定資産減価償却率">
          <a:extLst>
            <a:ext uri="{FF2B5EF4-FFF2-40B4-BE49-F238E27FC236}">
              <a16:creationId xmlns:a16="http://schemas.microsoft.com/office/drawing/2014/main" id="{8A90150E-134C-4B78-A15A-CFDF6EBF1B44}"/>
            </a:ext>
          </a:extLst>
        </xdr:cNvPr>
        <xdr:cNvSpPr txBox="1"/>
      </xdr:nvSpPr>
      <xdr:spPr>
        <a:xfrm>
          <a:off x="12611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9" name="正方形/長方形 368">
          <a:extLst>
            <a:ext uri="{FF2B5EF4-FFF2-40B4-BE49-F238E27FC236}">
              <a16:creationId xmlns:a16="http://schemas.microsoft.com/office/drawing/2014/main" id="{4AD828E5-01BF-419A-8C76-BE6269829E3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0" name="正方形/長方形 369">
          <a:extLst>
            <a:ext uri="{FF2B5EF4-FFF2-40B4-BE49-F238E27FC236}">
              <a16:creationId xmlns:a16="http://schemas.microsoft.com/office/drawing/2014/main" id="{4558E6B8-6E43-4501-90BC-D52A54501A4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1" name="正方形/長方形 370">
          <a:extLst>
            <a:ext uri="{FF2B5EF4-FFF2-40B4-BE49-F238E27FC236}">
              <a16:creationId xmlns:a16="http://schemas.microsoft.com/office/drawing/2014/main" id="{FC476435-31B1-4BE6-8319-86E1A54894D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2" name="正方形/長方形 371">
          <a:extLst>
            <a:ext uri="{FF2B5EF4-FFF2-40B4-BE49-F238E27FC236}">
              <a16:creationId xmlns:a16="http://schemas.microsoft.com/office/drawing/2014/main" id="{F4DACC83-35C1-42A9-95B7-88466708E24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3" name="正方形/長方形 372">
          <a:extLst>
            <a:ext uri="{FF2B5EF4-FFF2-40B4-BE49-F238E27FC236}">
              <a16:creationId xmlns:a16="http://schemas.microsoft.com/office/drawing/2014/main" id="{7A5DE23A-E758-44C2-A634-88B8C9F8D23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4" name="正方形/長方形 373">
          <a:extLst>
            <a:ext uri="{FF2B5EF4-FFF2-40B4-BE49-F238E27FC236}">
              <a16:creationId xmlns:a16="http://schemas.microsoft.com/office/drawing/2014/main" id="{33B29807-8D84-4BB4-92D9-AB68A0BBEA5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5" name="正方形/長方形 374">
          <a:extLst>
            <a:ext uri="{FF2B5EF4-FFF2-40B4-BE49-F238E27FC236}">
              <a16:creationId xmlns:a16="http://schemas.microsoft.com/office/drawing/2014/main" id="{B5806322-D3ED-471D-9B9A-CF89690C1B5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6" name="正方形/長方形 375">
          <a:extLst>
            <a:ext uri="{FF2B5EF4-FFF2-40B4-BE49-F238E27FC236}">
              <a16:creationId xmlns:a16="http://schemas.microsoft.com/office/drawing/2014/main" id="{4BF4797B-3BA0-4F6A-A3DC-EC12E46DE8E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7" name="テキスト ボックス 376">
          <a:extLst>
            <a:ext uri="{FF2B5EF4-FFF2-40B4-BE49-F238E27FC236}">
              <a16:creationId xmlns:a16="http://schemas.microsoft.com/office/drawing/2014/main" id="{D0FC7B65-FD5B-456F-923D-63CD6FF22F4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8" name="直線コネクタ 377">
          <a:extLst>
            <a:ext uri="{FF2B5EF4-FFF2-40B4-BE49-F238E27FC236}">
              <a16:creationId xmlns:a16="http://schemas.microsoft.com/office/drawing/2014/main" id="{7F911DEA-EBB8-445C-9433-F4E2EBB54C0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79" name="直線コネクタ 378">
          <a:extLst>
            <a:ext uri="{FF2B5EF4-FFF2-40B4-BE49-F238E27FC236}">
              <a16:creationId xmlns:a16="http://schemas.microsoft.com/office/drawing/2014/main" id="{7DAB1AB9-2973-4855-8CA1-F89FFD93C52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80" name="テキスト ボックス 379">
          <a:extLst>
            <a:ext uri="{FF2B5EF4-FFF2-40B4-BE49-F238E27FC236}">
              <a16:creationId xmlns:a16="http://schemas.microsoft.com/office/drawing/2014/main" id="{CC335CC7-476A-42FE-AA0C-74CBF1FDBF7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81" name="直線コネクタ 380">
          <a:extLst>
            <a:ext uri="{FF2B5EF4-FFF2-40B4-BE49-F238E27FC236}">
              <a16:creationId xmlns:a16="http://schemas.microsoft.com/office/drawing/2014/main" id="{6AF67663-5E18-4761-A1C1-E513695034E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82" name="テキスト ボックス 381">
          <a:extLst>
            <a:ext uri="{FF2B5EF4-FFF2-40B4-BE49-F238E27FC236}">
              <a16:creationId xmlns:a16="http://schemas.microsoft.com/office/drawing/2014/main" id="{901E15E8-0912-4D43-9E25-E48B8AC2572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3" name="直線コネクタ 382">
          <a:extLst>
            <a:ext uri="{FF2B5EF4-FFF2-40B4-BE49-F238E27FC236}">
              <a16:creationId xmlns:a16="http://schemas.microsoft.com/office/drawing/2014/main" id="{50AA1444-C24B-458F-9C77-FED82BC3524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4" name="テキスト ボックス 383">
          <a:extLst>
            <a:ext uri="{FF2B5EF4-FFF2-40B4-BE49-F238E27FC236}">
              <a16:creationId xmlns:a16="http://schemas.microsoft.com/office/drawing/2014/main" id="{44D6DF72-6DCF-4181-A7FB-2C050879B2B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5" name="直線コネクタ 384">
          <a:extLst>
            <a:ext uri="{FF2B5EF4-FFF2-40B4-BE49-F238E27FC236}">
              <a16:creationId xmlns:a16="http://schemas.microsoft.com/office/drawing/2014/main" id="{76D289A8-F506-43FA-A154-C882C446C1F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6" name="テキスト ボックス 385">
          <a:extLst>
            <a:ext uri="{FF2B5EF4-FFF2-40B4-BE49-F238E27FC236}">
              <a16:creationId xmlns:a16="http://schemas.microsoft.com/office/drawing/2014/main" id="{7F70606B-BAC5-4F11-B5BA-BC04A5B0DF5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7" name="直線コネクタ 386">
          <a:extLst>
            <a:ext uri="{FF2B5EF4-FFF2-40B4-BE49-F238E27FC236}">
              <a16:creationId xmlns:a16="http://schemas.microsoft.com/office/drawing/2014/main" id="{7B50AA19-531C-4949-93FA-834CA50BCF5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8" name="テキスト ボックス 387">
          <a:extLst>
            <a:ext uri="{FF2B5EF4-FFF2-40B4-BE49-F238E27FC236}">
              <a16:creationId xmlns:a16="http://schemas.microsoft.com/office/drawing/2014/main" id="{18DC896A-1E6F-4C9C-AF8B-4071D1DBBEF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9" name="【保健センター・保健所】&#10;一人当たり面積グラフ枠">
          <a:extLst>
            <a:ext uri="{FF2B5EF4-FFF2-40B4-BE49-F238E27FC236}">
              <a16:creationId xmlns:a16="http://schemas.microsoft.com/office/drawing/2014/main" id="{22C8EE49-B615-4A45-8193-E310C01A03E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100355</xdr:rowOff>
    </xdr:from>
    <xdr:to>
      <xdr:col>116</xdr:col>
      <xdr:colOff>62864</xdr:colOff>
      <xdr:row>63</xdr:row>
      <xdr:rowOff>155677</xdr:rowOff>
    </xdr:to>
    <xdr:cxnSp macro="">
      <xdr:nvCxnSpPr>
        <xdr:cNvPr id="390" name="直線コネクタ 389">
          <a:extLst>
            <a:ext uri="{FF2B5EF4-FFF2-40B4-BE49-F238E27FC236}">
              <a16:creationId xmlns:a16="http://schemas.microsoft.com/office/drawing/2014/main" id="{C86CFE0D-FE73-4760-A458-2D39F72B7284}"/>
            </a:ext>
          </a:extLst>
        </xdr:cNvPr>
        <xdr:cNvCxnSpPr/>
      </xdr:nvCxnSpPr>
      <xdr:spPr>
        <a:xfrm flipV="1">
          <a:off x="22160864" y="9701555"/>
          <a:ext cx="0" cy="125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159504</xdr:rowOff>
    </xdr:from>
    <xdr:ext cx="469744" cy="259045"/>
    <xdr:sp macro="" textlink="">
      <xdr:nvSpPr>
        <xdr:cNvPr id="391" name="【保健センター・保健所】&#10;一人当たり面積最小値テキスト">
          <a:extLst>
            <a:ext uri="{FF2B5EF4-FFF2-40B4-BE49-F238E27FC236}">
              <a16:creationId xmlns:a16="http://schemas.microsoft.com/office/drawing/2014/main" id="{0B38F83C-505B-4636-9176-5D6AFB7C253E}"/>
            </a:ext>
          </a:extLst>
        </xdr:cNvPr>
        <xdr:cNvSpPr txBox="1"/>
      </xdr:nvSpPr>
      <xdr:spPr>
        <a:xfrm>
          <a:off x="22199600" y="1096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155677</xdr:rowOff>
    </xdr:from>
    <xdr:to>
      <xdr:col>116</xdr:col>
      <xdr:colOff>152400</xdr:colOff>
      <xdr:row>63</xdr:row>
      <xdr:rowOff>155677</xdr:rowOff>
    </xdr:to>
    <xdr:cxnSp macro="">
      <xdr:nvCxnSpPr>
        <xdr:cNvPr id="392" name="直線コネクタ 391">
          <a:extLst>
            <a:ext uri="{FF2B5EF4-FFF2-40B4-BE49-F238E27FC236}">
              <a16:creationId xmlns:a16="http://schemas.microsoft.com/office/drawing/2014/main" id="{02102303-093E-4E7F-A400-05F73C2107E0}"/>
            </a:ext>
          </a:extLst>
        </xdr:cNvPr>
        <xdr:cNvCxnSpPr/>
      </xdr:nvCxnSpPr>
      <xdr:spPr>
        <a:xfrm>
          <a:off x="22072600" y="1095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47032</xdr:rowOff>
    </xdr:from>
    <xdr:ext cx="469744" cy="259045"/>
    <xdr:sp macro="" textlink="">
      <xdr:nvSpPr>
        <xdr:cNvPr id="393" name="【保健センター・保健所】&#10;一人当たり面積最大値テキスト">
          <a:extLst>
            <a:ext uri="{FF2B5EF4-FFF2-40B4-BE49-F238E27FC236}">
              <a16:creationId xmlns:a16="http://schemas.microsoft.com/office/drawing/2014/main" id="{A16E9924-6CA2-4BC3-9578-9B68D8B652D9}"/>
            </a:ext>
          </a:extLst>
        </xdr:cNvPr>
        <xdr:cNvSpPr txBox="1"/>
      </xdr:nvSpPr>
      <xdr:spPr>
        <a:xfrm>
          <a:off x="22199600" y="947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100355</xdr:rowOff>
    </xdr:from>
    <xdr:to>
      <xdr:col>116</xdr:col>
      <xdr:colOff>152400</xdr:colOff>
      <xdr:row>56</xdr:row>
      <xdr:rowOff>100355</xdr:rowOff>
    </xdr:to>
    <xdr:cxnSp macro="">
      <xdr:nvCxnSpPr>
        <xdr:cNvPr id="394" name="直線コネクタ 393">
          <a:extLst>
            <a:ext uri="{FF2B5EF4-FFF2-40B4-BE49-F238E27FC236}">
              <a16:creationId xmlns:a16="http://schemas.microsoft.com/office/drawing/2014/main" id="{341C2D78-FFED-4868-8563-274A501BF0CC}"/>
            </a:ext>
          </a:extLst>
        </xdr:cNvPr>
        <xdr:cNvCxnSpPr/>
      </xdr:nvCxnSpPr>
      <xdr:spPr>
        <a:xfrm>
          <a:off x="22072600" y="970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12437</xdr:rowOff>
    </xdr:from>
    <xdr:ext cx="469744" cy="259045"/>
    <xdr:sp macro="" textlink="">
      <xdr:nvSpPr>
        <xdr:cNvPr id="395" name="【保健センター・保健所】&#10;一人当たり面積平均値テキスト">
          <a:extLst>
            <a:ext uri="{FF2B5EF4-FFF2-40B4-BE49-F238E27FC236}">
              <a16:creationId xmlns:a16="http://schemas.microsoft.com/office/drawing/2014/main" id="{B0125438-82AF-4856-A3DC-D2ADA560D39B}"/>
            </a:ext>
          </a:extLst>
        </xdr:cNvPr>
        <xdr:cNvSpPr txBox="1"/>
      </xdr:nvSpPr>
      <xdr:spPr>
        <a:xfrm>
          <a:off x="22199600" y="10813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34010</xdr:rowOff>
    </xdr:from>
    <xdr:to>
      <xdr:col>116</xdr:col>
      <xdr:colOff>114300</xdr:colOff>
      <xdr:row>63</xdr:row>
      <xdr:rowOff>135610</xdr:rowOff>
    </xdr:to>
    <xdr:sp macro="" textlink="">
      <xdr:nvSpPr>
        <xdr:cNvPr id="396" name="フローチャート: 判断 395">
          <a:extLst>
            <a:ext uri="{FF2B5EF4-FFF2-40B4-BE49-F238E27FC236}">
              <a16:creationId xmlns:a16="http://schemas.microsoft.com/office/drawing/2014/main" id="{3EC069BE-C8C6-49E4-A730-1F0581B55428}"/>
            </a:ext>
          </a:extLst>
        </xdr:cNvPr>
        <xdr:cNvSpPr/>
      </xdr:nvSpPr>
      <xdr:spPr>
        <a:xfrm>
          <a:off x="22110700" y="1083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40640</xdr:rowOff>
    </xdr:from>
    <xdr:to>
      <xdr:col>112</xdr:col>
      <xdr:colOff>38100</xdr:colOff>
      <xdr:row>63</xdr:row>
      <xdr:rowOff>142240</xdr:rowOff>
    </xdr:to>
    <xdr:sp macro="" textlink="">
      <xdr:nvSpPr>
        <xdr:cNvPr id="397" name="フローチャート: 判断 396">
          <a:extLst>
            <a:ext uri="{FF2B5EF4-FFF2-40B4-BE49-F238E27FC236}">
              <a16:creationId xmlns:a16="http://schemas.microsoft.com/office/drawing/2014/main" id="{03C8684F-CD4F-47AA-BBD9-CDBCBE37AE20}"/>
            </a:ext>
          </a:extLst>
        </xdr:cNvPr>
        <xdr:cNvSpPr/>
      </xdr:nvSpPr>
      <xdr:spPr>
        <a:xfrm>
          <a:off x="21272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43383</xdr:rowOff>
    </xdr:from>
    <xdr:to>
      <xdr:col>107</xdr:col>
      <xdr:colOff>101600</xdr:colOff>
      <xdr:row>63</xdr:row>
      <xdr:rowOff>144983</xdr:rowOff>
    </xdr:to>
    <xdr:sp macro="" textlink="">
      <xdr:nvSpPr>
        <xdr:cNvPr id="398" name="フローチャート: 判断 397">
          <a:extLst>
            <a:ext uri="{FF2B5EF4-FFF2-40B4-BE49-F238E27FC236}">
              <a16:creationId xmlns:a16="http://schemas.microsoft.com/office/drawing/2014/main" id="{AAE0F111-D5CF-4236-A07B-5CC0DAD41BCC}"/>
            </a:ext>
          </a:extLst>
        </xdr:cNvPr>
        <xdr:cNvSpPr/>
      </xdr:nvSpPr>
      <xdr:spPr>
        <a:xfrm>
          <a:off x="20383500" y="1084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23952</xdr:rowOff>
    </xdr:from>
    <xdr:to>
      <xdr:col>102</xdr:col>
      <xdr:colOff>165100</xdr:colOff>
      <xdr:row>63</xdr:row>
      <xdr:rowOff>125552</xdr:rowOff>
    </xdr:to>
    <xdr:sp macro="" textlink="">
      <xdr:nvSpPr>
        <xdr:cNvPr id="399" name="フローチャート: 判断 398">
          <a:extLst>
            <a:ext uri="{FF2B5EF4-FFF2-40B4-BE49-F238E27FC236}">
              <a16:creationId xmlns:a16="http://schemas.microsoft.com/office/drawing/2014/main" id="{686C37A0-E004-43E5-988F-08DA8D680773}"/>
            </a:ext>
          </a:extLst>
        </xdr:cNvPr>
        <xdr:cNvSpPr/>
      </xdr:nvSpPr>
      <xdr:spPr>
        <a:xfrm>
          <a:off x="19494500" y="1082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27610</xdr:rowOff>
    </xdr:from>
    <xdr:to>
      <xdr:col>98</xdr:col>
      <xdr:colOff>38100</xdr:colOff>
      <xdr:row>63</xdr:row>
      <xdr:rowOff>129210</xdr:rowOff>
    </xdr:to>
    <xdr:sp macro="" textlink="">
      <xdr:nvSpPr>
        <xdr:cNvPr id="400" name="フローチャート: 判断 399">
          <a:extLst>
            <a:ext uri="{FF2B5EF4-FFF2-40B4-BE49-F238E27FC236}">
              <a16:creationId xmlns:a16="http://schemas.microsoft.com/office/drawing/2014/main" id="{E1CC328E-627C-48FC-9DCE-52D53AE4598E}"/>
            </a:ext>
          </a:extLst>
        </xdr:cNvPr>
        <xdr:cNvSpPr/>
      </xdr:nvSpPr>
      <xdr:spPr>
        <a:xfrm>
          <a:off x="18605500" y="108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13EE3C52-5EAB-4115-AE85-043C26AFEBC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6E89773E-1854-42AA-8760-317537D2C9D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5B9ECF17-0FAB-4A06-B802-93ECFEF9431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E20105D6-4CEB-4A3B-B478-9CAE37A1F98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3D5AB2D6-9B19-4E9B-A7A7-4C8C07A65EE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163626</xdr:rowOff>
    </xdr:from>
    <xdr:to>
      <xdr:col>116</xdr:col>
      <xdr:colOff>114300</xdr:colOff>
      <xdr:row>63</xdr:row>
      <xdr:rowOff>93776</xdr:rowOff>
    </xdr:to>
    <xdr:sp macro="" textlink="">
      <xdr:nvSpPr>
        <xdr:cNvPr id="406" name="楕円 405">
          <a:extLst>
            <a:ext uri="{FF2B5EF4-FFF2-40B4-BE49-F238E27FC236}">
              <a16:creationId xmlns:a16="http://schemas.microsoft.com/office/drawing/2014/main" id="{4A25D191-FFD5-41CB-8D24-E9C8DF39C66A}"/>
            </a:ext>
          </a:extLst>
        </xdr:cNvPr>
        <xdr:cNvSpPr/>
      </xdr:nvSpPr>
      <xdr:spPr>
        <a:xfrm>
          <a:off x="22110700" y="1079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123003</xdr:rowOff>
    </xdr:from>
    <xdr:ext cx="469744" cy="259045"/>
    <xdr:sp macro="" textlink="">
      <xdr:nvSpPr>
        <xdr:cNvPr id="407" name="【保健センター・保健所】&#10;一人当たり面積該当値テキスト">
          <a:extLst>
            <a:ext uri="{FF2B5EF4-FFF2-40B4-BE49-F238E27FC236}">
              <a16:creationId xmlns:a16="http://schemas.microsoft.com/office/drawing/2014/main" id="{2350D739-AAED-44AA-8013-FEDED3817F49}"/>
            </a:ext>
          </a:extLst>
        </xdr:cNvPr>
        <xdr:cNvSpPr txBox="1"/>
      </xdr:nvSpPr>
      <xdr:spPr>
        <a:xfrm>
          <a:off x="22199600" y="1058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166598</xdr:rowOff>
    </xdr:from>
    <xdr:to>
      <xdr:col>112</xdr:col>
      <xdr:colOff>38100</xdr:colOff>
      <xdr:row>63</xdr:row>
      <xdr:rowOff>96748</xdr:rowOff>
    </xdr:to>
    <xdr:sp macro="" textlink="">
      <xdr:nvSpPr>
        <xdr:cNvPr id="408" name="楕円 407">
          <a:extLst>
            <a:ext uri="{FF2B5EF4-FFF2-40B4-BE49-F238E27FC236}">
              <a16:creationId xmlns:a16="http://schemas.microsoft.com/office/drawing/2014/main" id="{4BF37881-FCCC-42A6-BFF7-36D0BC9D6A3A}"/>
            </a:ext>
          </a:extLst>
        </xdr:cNvPr>
        <xdr:cNvSpPr/>
      </xdr:nvSpPr>
      <xdr:spPr>
        <a:xfrm>
          <a:off x="21272500" y="107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42976</xdr:rowOff>
    </xdr:from>
    <xdr:to>
      <xdr:col>116</xdr:col>
      <xdr:colOff>63500</xdr:colOff>
      <xdr:row>63</xdr:row>
      <xdr:rowOff>45948</xdr:rowOff>
    </xdr:to>
    <xdr:cxnSp macro="">
      <xdr:nvCxnSpPr>
        <xdr:cNvPr id="409" name="直線コネクタ 408">
          <a:extLst>
            <a:ext uri="{FF2B5EF4-FFF2-40B4-BE49-F238E27FC236}">
              <a16:creationId xmlns:a16="http://schemas.microsoft.com/office/drawing/2014/main" id="{FCCF1D14-A06A-4145-A6DF-DD41ED55789B}"/>
            </a:ext>
          </a:extLst>
        </xdr:cNvPr>
        <xdr:cNvCxnSpPr/>
      </xdr:nvCxnSpPr>
      <xdr:spPr>
        <a:xfrm flipV="1">
          <a:off x="21323300" y="10844326"/>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169342</xdr:rowOff>
    </xdr:from>
    <xdr:to>
      <xdr:col>107</xdr:col>
      <xdr:colOff>101600</xdr:colOff>
      <xdr:row>63</xdr:row>
      <xdr:rowOff>99492</xdr:rowOff>
    </xdr:to>
    <xdr:sp macro="" textlink="">
      <xdr:nvSpPr>
        <xdr:cNvPr id="410" name="楕円 409">
          <a:extLst>
            <a:ext uri="{FF2B5EF4-FFF2-40B4-BE49-F238E27FC236}">
              <a16:creationId xmlns:a16="http://schemas.microsoft.com/office/drawing/2014/main" id="{9F27359D-A88E-406F-B9F7-D8D3DAF5F07D}"/>
            </a:ext>
          </a:extLst>
        </xdr:cNvPr>
        <xdr:cNvSpPr/>
      </xdr:nvSpPr>
      <xdr:spPr>
        <a:xfrm>
          <a:off x="20383500" y="1079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45948</xdr:rowOff>
    </xdr:from>
    <xdr:to>
      <xdr:col>111</xdr:col>
      <xdr:colOff>177800</xdr:colOff>
      <xdr:row>63</xdr:row>
      <xdr:rowOff>48692</xdr:rowOff>
    </xdr:to>
    <xdr:cxnSp macro="">
      <xdr:nvCxnSpPr>
        <xdr:cNvPr id="411" name="直線コネクタ 410">
          <a:extLst>
            <a:ext uri="{FF2B5EF4-FFF2-40B4-BE49-F238E27FC236}">
              <a16:creationId xmlns:a16="http://schemas.microsoft.com/office/drawing/2014/main" id="{800F4E19-D038-4147-AD38-81A7CEFFAE36}"/>
            </a:ext>
          </a:extLst>
        </xdr:cNvPr>
        <xdr:cNvCxnSpPr/>
      </xdr:nvCxnSpPr>
      <xdr:spPr>
        <a:xfrm flipV="1">
          <a:off x="20434300" y="10847298"/>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171399</xdr:rowOff>
    </xdr:from>
    <xdr:to>
      <xdr:col>102</xdr:col>
      <xdr:colOff>165100</xdr:colOff>
      <xdr:row>63</xdr:row>
      <xdr:rowOff>101549</xdr:rowOff>
    </xdr:to>
    <xdr:sp macro="" textlink="">
      <xdr:nvSpPr>
        <xdr:cNvPr id="412" name="楕円 411">
          <a:extLst>
            <a:ext uri="{FF2B5EF4-FFF2-40B4-BE49-F238E27FC236}">
              <a16:creationId xmlns:a16="http://schemas.microsoft.com/office/drawing/2014/main" id="{A89430E0-29F4-4EFA-951F-D0213F555D14}"/>
            </a:ext>
          </a:extLst>
        </xdr:cNvPr>
        <xdr:cNvSpPr/>
      </xdr:nvSpPr>
      <xdr:spPr>
        <a:xfrm>
          <a:off x="19494500" y="1080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48692</xdr:rowOff>
    </xdr:from>
    <xdr:to>
      <xdr:col>107</xdr:col>
      <xdr:colOff>50800</xdr:colOff>
      <xdr:row>63</xdr:row>
      <xdr:rowOff>50749</xdr:rowOff>
    </xdr:to>
    <xdr:cxnSp macro="">
      <xdr:nvCxnSpPr>
        <xdr:cNvPr id="413" name="直線コネクタ 412">
          <a:extLst>
            <a:ext uri="{FF2B5EF4-FFF2-40B4-BE49-F238E27FC236}">
              <a16:creationId xmlns:a16="http://schemas.microsoft.com/office/drawing/2014/main" id="{7F63A563-4F84-4849-B2C2-21EBEFA95643}"/>
            </a:ext>
          </a:extLst>
        </xdr:cNvPr>
        <xdr:cNvCxnSpPr/>
      </xdr:nvCxnSpPr>
      <xdr:spPr>
        <a:xfrm flipV="1">
          <a:off x="19545300" y="10850042"/>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2921</xdr:rowOff>
    </xdr:from>
    <xdr:to>
      <xdr:col>98</xdr:col>
      <xdr:colOff>38100</xdr:colOff>
      <xdr:row>63</xdr:row>
      <xdr:rowOff>104521</xdr:rowOff>
    </xdr:to>
    <xdr:sp macro="" textlink="">
      <xdr:nvSpPr>
        <xdr:cNvPr id="414" name="楕円 413">
          <a:extLst>
            <a:ext uri="{FF2B5EF4-FFF2-40B4-BE49-F238E27FC236}">
              <a16:creationId xmlns:a16="http://schemas.microsoft.com/office/drawing/2014/main" id="{C6FDD9F4-B9D4-40D7-BA05-595334EA7689}"/>
            </a:ext>
          </a:extLst>
        </xdr:cNvPr>
        <xdr:cNvSpPr/>
      </xdr:nvSpPr>
      <xdr:spPr>
        <a:xfrm>
          <a:off x="18605500" y="1080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50749</xdr:rowOff>
    </xdr:from>
    <xdr:to>
      <xdr:col>102</xdr:col>
      <xdr:colOff>114300</xdr:colOff>
      <xdr:row>63</xdr:row>
      <xdr:rowOff>53721</xdr:rowOff>
    </xdr:to>
    <xdr:cxnSp macro="">
      <xdr:nvCxnSpPr>
        <xdr:cNvPr id="415" name="直線コネクタ 414">
          <a:extLst>
            <a:ext uri="{FF2B5EF4-FFF2-40B4-BE49-F238E27FC236}">
              <a16:creationId xmlns:a16="http://schemas.microsoft.com/office/drawing/2014/main" id="{01FACD6B-FC3A-4634-8A73-8AA3BD1F0A41}"/>
            </a:ext>
          </a:extLst>
        </xdr:cNvPr>
        <xdr:cNvCxnSpPr/>
      </xdr:nvCxnSpPr>
      <xdr:spPr>
        <a:xfrm flipV="1">
          <a:off x="18656300" y="10852099"/>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133367</xdr:rowOff>
    </xdr:from>
    <xdr:ext cx="469744" cy="259045"/>
    <xdr:sp macro="" textlink="">
      <xdr:nvSpPr>
        <xdr:cNvPr id="416" name="n_1aveValue【保健センター・保健所】&#10;一人当たり面積">
          <a:extLst>
            <a:ext uri="{FF2B5EF4-FFF2-40B4-BE49-F238E27FC236}">
              <a16:creationId xmlns:a16="http://schemas.microsoft.com/office/drawing/2014/main" id="{1C079B33-73F1-4B0E-877C-3FFED076655A}"/>
            </a:ext>
          </a:extLst>
        </xdr:cNvPr>
        <xdr:cNvSpPr txBox="1"/>
      </xdr:nvSpPr>
      <xdr:spPr>
        <a:xfrm>
          <a:off x="2107572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136110</xdr:rowOff>
    </xdr:from>
    <xdr:ext cx="469744" cy="259045"/>
    <xdr:sp macro="" textlink="">
      <xdr:nvSpPr>
        <xdr:cNvPr id="417" name="n_2aveValue【保健センター・保健所】&#10;一人当たり面積">
          <a:extLst>
            <a:ext uri="{FF2B5EF4-FFF2-40B4-BE49-F238E27FC236}">
              <a16:creationId xmlns:a16="http://schemas.microsoft.com/office/drawing/2014/main" id="{12B3C11D-7059-424C-B922-7F13C45A462E}"/>
            </a:ext>
          </a:extLst>
        </xdr:cNvPr>
        <xdr:cNvSpPr txBox="1"/>
      </xdr:nvSpPr>
      <xdr:spPr>
        <a:xfrm>
          <a:off x="20199427" y="1093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116679</xdr:rowOff>
    </xdr:from>
    <xdr:ext cx="469744" cy="259045"/>
    <xdr:sp macro="" textlink="">
      <xdr:nvSpPr>
        <xdr:cNvPr id="418" name="n_3aveValue【保健センター・保健所】&#10;一人当たり面積">
          <a:extLst>
            <a:ext uri="{FF2B5EF4-FFF2-40B4-BE49-F238E27FC236}">
              <a16:creationId xmlns:a16="http://schemas.microsoft.com/office/drawing/2014/main" id="{C84CA86E-0F6B-4A46-81B5-6B3894CF72A1}"/>
            </a:ext>
          </a:extLst>
        </xdr:cNvPr>
        <xdr:cNvSpPr txBox="1"/>
      </xdr:nvSpPr>
      <xdr:spPr>
        <a:xfrm>
          <a:off x="19310427" y="1091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120337</xdr:rowOff>
    </xdr:from>
    <xdr:ext cx="469744" cy="259045"/>
    <xdr:sp macro="" textlink="">
      <xdr:nvSpPr>
        <xdr:cNvPr id="419" name="n_4aveValue【保健センター・保健所】&#10;一人当たり面積">
          <a:extLst>
            <a:ext uri="{FF2B5EF4-FFF2-40B4-BE49-F238E27FC236}">
              <a16:creationId xmlns:a16="http://schemas.microsoft.com/office/drawing/2014/main" id="{A89686B0-91AE-4089-9E4B-A8C6997BA260}"/>
            </a:ext>
          </a:extLst>
        </xdr:cNvPr>
        <xdr:cNvSpPr txBox="1"/>
      </xdr:nvSpPr>
      <xdr:spPr>
        <a:xfrm>
          <a:off x="18421427" y="1092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113275</xdr:rowOff>
    </xdr:from>
    <xdr:ext cx="469744" cy="259045"/>
    <xdr:sp macro="" textlink="">
      <xdr:nvSpPr>
        <xdr:cNvPr id="420" name="n_1mainValue【保健センター・保健所】&#10;一人当たり面積">
          <a:extLst>
            <a:ext uri="{FF2B5EF4-FFF2-40B4-BE49-F238E27FC236}">
              <a16:creationId xmlns:a16="http://schemas.microsoft.com/office/drawing/2014/main" id="{9AC0C086-F75D-43C8-87C8-CBCB8F0C6A42}"/>
            </a:ext>
          </a:extLst>
        </xdr:cNvPr>
        <xdr:cNvSpPr txBox="1"/>
      </xdr:nvSpPr>
      <xdr:spPr>
        <a:xfrm>
          <a:off x="21075727" y="1057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116019</xdr:rowOff>
    </xdr:from>
    <xdr:ext cx="469744" cy="259045"/>
    <xdr:sp macro="" textlink="">
      <xdr:nvSpPr>
        <xdr:cNvPr id="421" name="n_2mainValue【保健センター・保健所】&#10;一人当たり面積">
          <a:extLst>
            <a:ext uri="{FF2B5EF4-FFF2-40B4-BE49-F238E27FC236}">
              <a16:creationId xmlns:a16="http://schemas.microsoft.com/office/drawing/2014/main" id="{46A60541-CFDA-4A75-99D8-E08FACD675AC}"/>
            </a:ext>
          </a:extLst>
        </xdr:cNvPr>
        <xdr:cNvSpPr txBox="1"/>
      </xdr:nvSpPr>
      <xdr:spPr>
        <a:xfrm>
          <a:off x="20199427" y="1057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118076</xdr:rowOff>
    </xdr:from>
    <xdr:ext cx="469744" cy="259045"/>
    <xdr:sp macro="" textlink="">
      <xdr:nvSpPr>
        <xdr:cNvPr id="422" name="n_3mainValue【保健センター・保健所】&#10;一人当たり面積">
          <a:extLst>
            <a:ext uri="{FF2B5EF4-FFF2-40B4-BE49-F238E27FC236}">
              <a16:creationId xmlns:a16="http://schemas.microsoft.com/office/drawing/2014/main" id="{9AE4F4D5-B5FE-4682-BD47-C6E60ED6F378}"/>
            </a:ext>
          </a:extLst>
        </xdr:cNvPr>
        <xdr:cNvSpPr txBox="1"/>
      </xdr:nvSpPr>
      <xdr:spPr>
        <a:xfrm>
          <a:off x="19310427" y="1057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121048</xdr:rowOff>
    </xdr:from>
    <xdr:ext cx="469744" cy="259045"/>
    <xdr:sp macro="" textlink="">
      <xdr:nvSpPr>
        <xdr:cNvPr id="423" name="n_4mainValue【保健センター・保健所】&#10;一人当たり面積">
          <a:extLst>
            <a:ext uri="{FF2B5EF4-FFF2-40B4-BE49-F238E27FC236}">
              <a16:creationId xmlns:a16="http://schemas.microsoft.com/office/drawing/2014/main" id="{589A5E47-9EAB-4A92-A928-DBE0E0854F7B}"/>
            </a:ext>
          </a:extLst>
        </xdr:cNvPr>
        <xdr:cNvSpPr txBox="1"/>
      </xdr:nvSpPr>
      <xdr:spPr>
        <a:xfrm>
          <a:off x="18421427" y="1057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4" name="正方形/長方形 423">
          <a:extLst>
            <a:ext uri="{FF2B5EF4-FFF2-40B4-BE49-F238E27FC236}">
              <a16:creationId xmlns:a16="http://schemas.microsoft.com/office/drawing/2014/main" id="{CA3A96DE-B598-4849-9877-7C2CC517C67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5" name="正方形/長方形 424">
          <a:extLst>
            <a:ext uri="{FF2B5EF4-FFF2-40B4-BE49-F238E27FC236}">
              <a16:creationId xmlns:a16="http://schemas.microsoft.com/office/drawing/2014/main" id="{D31E0E06-4BB4-488E-893D-8700ED23CA0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6" name="正方形/長方形 425">
          <a:extLst>
            <a:ext uri="{FF2B5EF4-FFF2-40B4-BE49-F238E27FC236}">
              <a16:creationId xmlns:a16="http://schemas.microsoft.com/office/drawing/2014/main" id="{A4B02043-F92A-4A4D-9E2B-9D0F1380697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7" name="正方形/長方形 426">
          <a:extLst>
            <a:ext uri="{FF2B5EF4-FFF2-40B4-BE49-F238E27FC236}">
              <a16:creationId xmlns:a16="http://schemas.microsoft.com/office/drawing/2014/main" id="{64A786C2-5E04-4A0B-AB15-3058014A00D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8" name="正方形/長方形 427">
          <a:extLst>
            <a:ext uri="{FF2B5EF4-FFF2-40B4-BE49-F238E27FC236}">
              <a16:creationId xmlns:a16="http://schemas.microsoft.com/office/drawing/2014/main" id="{46B09310-AB72-46B6-9A89-508DE523A07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9" name="正方形/長方形 428">
          <a:extLst>
            <a:ext uri="{FF2B5EF4-FFF2-40B4-BE49-F238E27FC236}">
              <a16:creationId xmlns:a16="http://schemas.microsoft.com/office/drawing/2014/main" id="{D934BAB6-25DD-4435-A16B-4A50B38378F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0" name="正方形/長方形 429">
          <a:extLst>
            <a:ext uri="{FF2B5EF4-FFF2-40B4-BE49-F238E27FC236}">
              <a16:creationId xmlns:a16="http://schemas.microsoft.com/office/drawing/2014/main" id="{B30D0F8C-8D9C-46F5-9725-DA0BFDBF79D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1" name="正方形/長方形 430">
          <a:extLst>
            <a:ext uri="{FF2B5EF4-FFF2-40B4-BE49-F238E27FC236}">
              <a16:creationId xmlns:a16="http://schemas.microsoft.com/office/drawing/2014/main" id="{2F3A3DDE-817A-40B6-8274-2649C5062AB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2" name="テキスト ボックス 431">
          <a:extLst>
            <a:ext uri="{FF2B5EF4-FFF2-40B4-BE49-F238E27FC236}">
              <a16:creationId xmlns:a16="http://schemas.microsoft.com/office/drawing/2014/main" id="{A602E824-643B-40A4-B2BC-8A4F76D75A4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3" name="直線コネクタ 432">
          <a:extLst>
            <a:ext uri="{FF2B5EF4-FFF2-40B4-BE49-F238E27FC236}">
              <a16:creationId xmlns:a16="http://schemas.microsoft.com/office/drawing/2014/main" id="{1B21AF44-93BD-43BD-A352-749CD63E748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4" name="テキスト ボックス 433">
          <a:extLst>
            <a:ext uri="{FF2B5EF4-FFF2-40B4-BE49-F238E27FC236}">
              <a16:creationId xmlns:a16="http://schemas.microsoft.com/office/drawing/2014/main" id="{CB14E39D-FDB4-4DC5-A82A-F39880D72D8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5" name="直線コネクタ 434">
          <a:extLst>
            <a:ext uri="{FF2B5EF4-FFF2-40B4-BE49-F238E27FC236}">
              <a16:creationId xmlns:a16="http://schemas.microsoft.com/office/drawing/2014/main" id="{16878AA0-FEF9-4AB1-AAD9-D185FC86D3E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6" name="テキスト ボックス 435">
          <a:extLst>
            <a:ext uri="{FF2B5EF4-FFF2-40B4-BE49-F238E27FC236}">
              <a16:creationId xmlns:a16="http://schemas.microsoft.com/office/drawing/2014/main" id="{FE65773D-4F26-42A4-BC2B-1E8C36575B4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7" name="直線コネクタ 436">
          <a:extLst>
            <a:ext uri="{FF2B5EF4-FFF2-40B4-BE49-F238E27FC236}">
              <a16:creationId xmlns:a16="http://schemas.microsoft.com/office/drawing/2014/main" id="{4915F98E-9282-4F11-87E2-1DF6AD903E2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8" name="テキスト ボックス 437">
          <a:extLst>
            <a:ext uri="{FF2B5EF4-FFF2-40B4-BE49-F238E27FC236}">
              <a16:creationId xmlns:a16="http://schemas.microsoft.com/office/drawing/2014/main" id="{F5B954BC-174D-4FF3-92CC-A59FBDC144B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9" name="直線コネクタ 438">
          <a:extLst>
            <a:ext uri="{FF2B5EF4-FFF2-40B4-BE49-F238E27FC236}">
              <a16:creationId xmlns:a16="http://schemas.microsoft.com/office/drawing/2014/main" id="{80BB331E-2745-4B98-B0AF-551C284447D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0" name="テキスト ボックス 439">
          <a:extLst>
            <a:ext uri="{FF2B5EF4-FFF2-40B4-BE49-F238E27FC236}">
              <a16:creationId xmlns:a16="http://schemas.microsoft.com/office/drawing/2014/main" id="{29FB5984-C92D-4999-BD69-4BD718F52D1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1" name="直線コネクタ 440">
          <a:extLst>
            <a:ext uri="{FF2B5EF4-FFF2-40B4-BE49-F238E27FC236}">
              <a16:creationId xmlns:a16="http://schemas.microsoft.com/office/drawing/2014/main" id="{AB22AC41-299F-477D-B5A1-F2C09B48511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2" name="テキスト ボックス 441">
          <a:extLst>
            <a:ext uri="{FF2B5EF4-FFF2-40B4-BE49-F238E27FC236}">
              <a16:creationId xmlns:a16="http://schemas.microsoft.com/office/drawing/2014/main" id="{599ECB11-462E-4915-8EE9-2EA9AEAD442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3" name="直線コネクタ 442">
          <a:extLst>
            <a:ext uri="{FF2B5EF4-FFF2-40B4-BE49-F238E27FC236}">
              <a16:creationId xmlns:a16="http://schemas.microsoft.com/office/drawing/2014/main" id="{DC23473E-5871-4EC5-9E08-A5AE41AEDDE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4" name="テキスト ボックス 443">
          <a:extLst>
            <a:ext uri="{FF2B5EF4-FFF2-40B4-BE49-F238E27FC236}">
              <a16:creationId xmlns:a16="http://schemas.microsoft.com/office/drawing/2014/main" id="{57E79B98-5A64-4AE2-A07C-E41EEAB1E00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5" name="直線コネクタ 444">
          <a:extLst>
            <a:ext uri="{FF2B5EF4-FFF2-40B4-BE49-F238E27FC236}">
              <a16:creationId xmlns:a16="http://schemas.microsoft.com/office/drawing/2014/main" id="{500CAA2E-0293-4787-909B-FB073BC293B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6" name="テキスト ボックス 445">
          <a:extLst>
            <a:ext uri="{FF2B5EF4-FFF2-40B4-BE49-F238E27FC236}">
              <a16:creationId xmlns:a16="http://schemas.microsoft.com/office/drawing/2014/main" id="{8BCE1081-7A02-4CF4-88DD-781C0326A41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7" name="直線コネクタ 446">
          <a:extLst>
            <a:ext uri="{FF2B5EF4-FFF2-40B4-BE49-F238E27FC236}">
              <a16:creationId xmlns:a16="http://schemas.microsoft.com/office/drawing/2014/main" id="{6AC34AAC-C5EE-41D6-A66A-33FBCF1DCAC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8" name="【消防施設】&#10;有形固定資産減価償却率グラフ枠">
          <a:extLst>
            <a:ext uri="{FF2B5EF4-FFF2-40B4-BE49-F238E27FC236}">
              <a16:creationId xmlns:a16="http://schemas.microsoft.com/office/drawing/2014/main" id="{06A0076A-BBCF-47DE-8D5A-BDD55158AE9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449" name="直線コネクタ 448">
          <a:extLst>
            <a:ext uri="{FF2B5EF4-FFF2-40B4-BE49-F238E27FC236}">
              <a16:creationId xmlns:a16="http://schemas.microsoft.com/office/drawing/2014/main" id="{6A7E6B8D-99B4-49D1-A7FD-609C14A643C8}"/>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0" name="【消防施設】&#10;有形固定資産減価償却率最小値テキスト">
          <a:extLst>
            <a:ext uri="{FF2B5EF4-FFF2-40B4-BE49-F238E27FC236}">
              <a16:creationId xmlns:a16="http://schemas.microsoft.com/office/drawing/2014/main" id="{B44D9842-FD63-43BB-AB69-C92CBA083F0B}"/>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1" name="直線コネクタ 450">
          <a:extLst>
            <a:ext uri="{FF2B5EF4-FFF2-40B4-BE49-F238E27FC236}">
              <a16:creationId xmlns:a16="http://schemas.microsoft.com/office/drawing/2014/main" id="{E589BD14-8D5B-4CFA-B7E1-6003F1F5843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452" name="【消防施設】&#10;有形固定資産減価償却率最大値テキスト">
          <a:extLst>
            <a:ext uri="{FF2B5EF4-FFF2-40B4-BE49-F238E27FC236}">
              <a16:creationId xmlns:a16="http://schemas.microsoft.com/office/drawing/2014/main" id="{D41A1C98-532E-440E-9E8B-8F0C754D4F6B}"/>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453" name="直線コネクタ 452">
          <a:extLst>
            <a:ext uri="{FF2B5EF4-FFF2-40B4-BE49-F238E27FC236}">
              <a16:creationId xmlns:a16="http://schemas.microsoft.com/office/drawing/2014/main" id="{59FEF4F8-FEFA-4091-9BF6-7047B50BDB59}"/>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454" name="【消防施設】&#10;有形固定資産減価償却率平均値テキスト">
          <a:extLst>
            <a:ext uri="{FF2B5EF4-FFF2-40B4-BE49-F238E27FC236}">
              <a16:creationId xmlns:a16="http://schemas.microsoft.com/office/drawing/2014/main" id="{101EB1E8-CBE6-4540-8BB8-49AB8062B095}"/>
            </a:ext>
          </a:extLst>
        </xdr:cNvPr>
        <xdr:cNvSpPr txBox="1"/>
      </xdr:nvSpPr>
      <xdr:spPr>
        <a:xfrm>
          <a:off x="16357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455" name="フローチャート: 判断 454">
          <a:extLst>
            <a:ext uri="{FF2B5EF4-FFF2-40B4-BE49-F238E27FC236}">
              <a16:creationId xmlns:a16="http://schemas.microsoft.com/office/drawing/2014/main" id="{910C8E28-E2C6-4319-A1AF-6E4172A6C60A}"/>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456" name="フローチャート: 判断 455">
          <a:extLst>
            <a:ext uri="{FF2B5EF4-FFF2-40B4-BE49-F238E27FC236}">
              <a16:creationId xmlns:a16="http://schemas.microsoft.com/office/drawing/2014/main" id="{088042B5-5CC6-4CCF-B44A-A19B7D314304}"/>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457" name="フローチャート: 判断 456">
          <a:extLst>
            <a:ext uri="{FF2B5EF4-FFF2-40B4-BE49-F238E27FC236}">
              <a16:creationId xmlns:a16="http://schemas.microsoft.com/office/drawing/2014/main" id="{6306315C-9CF5-4CC6-8CCB-108F949F93B1}"/>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458" name="フローチャート: 判断 457">
          <a:extLst>
            <a:ext uri="{FF2B5EF4-FFF2-40B4-BE49-F238E27FC236}">
              <a16:creationId xmlns:a16="http://schemas.microsoft.com/office/drawing/2014/main" id="{D6F071D8-489E-46C5-A577-1B9891C50846}"/>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459" name="フローチャート: 判断 458">
          <a:extLst>
            <a:ext uri="{FF2B5EF4-FFF2-40B4-BE49-F238E27FC236}">
              <a16:creationId xmlns:a16="http://schemas.microsoft.com/office/drawing/2014/main" id="{0B1241B5-F682-4853-8F1B-255811EF588E}"/>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F6DC9DE3-D478-4455-8FD9-E9E0A1199E3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4579976E-39B1-482C-B892-BAA6D5DA7CB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27C82AFD-B39F-43E5-B561-2F90D8EB19F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FBB0C4EF-4331-4476-9552-37FAAF8976D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CCDF763F-6961-4695-918B-351BC6D3F0B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29755</xdr:rowOff>
    </xdr:from>
    <xdr:to>
      <xdr:col>85</xdr:col>
      <xdr:colOff>177800</xdr:colOff>
      <xdr:row>84</xdr:row>
      <xdr:rowOff>131355</xdr:rowOff>
    </xdr:to>
    <xdr:sp macro="" textlink="">
      <xdr:nvSpPr>
        <xdr:cNvPr id="465" name="楕円 464">
          <a:extLst>
            <a:ext uri="{FF2B5EF4-FFF2-40B4-BE49-F238E27FC236}">
              <a16:creationId xmlns:a16="http://schemas.microsoft.com/office/drawing/2014/main" id="{69197520-8513-410B-BEDA-C334B0D39C18}"/>
            </a:ext>
          </a:extLst>
        </xdr:cNvPr>
        <xdr:cNvSpPr/>
      </xdr:nvSpPr>
      <xdr:spPr>
        <a:xfrm>
          <a:off x="162687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8182</xdr:rowOff>
    </xdr:from>
    <xdr:ext cx="405111" cy="259045"/>
    <xdr:sp macro="" textlink="">
      <xdr:nvSpPr>
        <xdr:cNvPr id="466" name="【消防施設】&#10;有形固定資産減価償却率該当値テキスト">
          <a:extLst>
            <a:ext uri="{FF2B5EF4-FFF2-40B4-BE49-F238E27FC236}">
              <a16:creationId xmlns:a16="http://schemas.microsoft.com/office/drawing/2014/main" id="{95D4B3C1-FB75-43F7-B17F-A512BC53368D}"/>
            </a:ext>
          </a:extLst>
        </xdr:cNvPr>
        <xdr:cNvSpPr txBox="1"/>
      </xdr:nvSpPr>
      <xdr:spPr>
        <a:xfrm>
          <a:off x="16357600" y="1440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99968</xdr:rowOff>
    </xdr:from>
    <xdr:to>
      <xdr:col>81</xdr:col>
      <xdr:colOff>101600</xdr:colOff>
      <xdr:row>86</xdr:row>
      <xdr:rowOff>30118</xdr:rowOff>
    </xdr:to>
    <xdr:sp macro="" textlink="">
      <xdr:nvSpPr>
        <xdr:cNvPr id="467" name="楕円 466">
          <a:extLst>
            <a:ext uri="{FF2B5EF4-FFF2-40B4-BE49-F238E27FC236}">
              <a16:creationId xmlns:a16="http://schemas.microsoft.com/office/drawing/2014/main" id="{782F5CD3-32CB-4B0C-B22F-67F8228FEDBD}"/>
            </a:ext>
          </a:extLst>
        </xdr:cNvPr>
        <xdr:cNvSpPr/>
      </xdr:nvSpPr>
      <xdr:spPr>
        <a:xfrm>
          <a:off x="15430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80555</xdr:rowOff>
    </xdr:from>
    <xdr:to>
      <xdr:col>85</xdr:col>
      <xdr:colOff>127000</xdr:colOff>
      <xdr:row>85</xdr:row>
      <xdr:rowOff>150768</xdr:rowOff>
    </xdr:to>
    <xdr:cxnSp macro="">
      <xdr:nvCxnSpPr>
        <xdr:cNvPr id="468" name="直線コネクタ 467">
          <a:extLst>
            <a:ext uri="{FF2B5EF4-FFF2-40B4-BE49-F238E27FC236}">
              <a16:creationId xmlns:a16="http://schemas.microsoft.com/office/drawing/2014/main" id="{B32B9BCF-5EB9-481A-99E5-2C9C94307D07}"/>
            </a:ext>
          </a:extLst>
        </xdr:cNvPr>
        <xdr:cNvCxnSpPr/>
      </xdr:nvCxnSpPr>
      <xdr:spPr>
        <a:xfrm flipV="1">
          <a:off x="15481300" y="14482355"/>
          <a:ext cx="8382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113030</xdr:rowOff>
    </xdr:from>
    <xdr:to>
      <xdr:col>76</xdr:col>
      <xdr:colOff>165100</xdr:colOff>
      <xdr:row>86</xdr:row>
      <xdr:rowOff>43180</xdr:rowOff>
    </xdr:to>
    <xdr:sp macro="" textlink="">
      <xdr:nvSpPr>
        <xdr:cNvPr id="469" name="楕円 468">
          <a:extLst>
            <a:ext uri="{FF2B5EF4-FFF2-40B4-BE49-F238E27FC236}">
              <a16:creationId xmlns:a16="http://schemas.microsoft.com/office/drawing/2014/main" id="{51B69953-122C-48C6-94F0-9806CEBE807E}"/>
            </a:ext>
          </a:extLst>
        </xdr:cNvPr>
        <xdr:cNvSpPr/>
      </xdr:nvSpPr>
      <xdr:spPr>
        <a:xfrm>
          <a:off x="14541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150768</xdr:rowOff>
    </xdr:from>
    <xdr:to>
      <xdr:col>81</xdr:col>
      <xdr:colOff>50800</xdr:colOff>
      <xdr:row>85</xdr:row>
      <xdr:rowOff>163830</xdr:rowOff>
    </xdr:to>
    <xdr:cxnSp macro="">
      <xdr:nvCxnSpPr>
        <xdr:cNvPr id="470" name="直線コネクタ 469">
          <a:extLst>
            <a:ext uri="{FF2B5EF4-FFF2-40B4-BE49-F238E27FC236}">
              <a16:creationId xmlns:a16="http://schemas.microsoft.com/office/drawing/2014/main" id="{6CCC76AC-E666-48AA-A682-B3CB6F1DDA24}"/>
            </a:ext>
          </a:extLst>
        </xdr:cNvPr>
        <xdr:cNvCxnSpPr/>
      </xdr:nvCxnSpPr>
      <xdr:spPr>
        <a:xfrm flipV="1">
          <a:off x="14592300" y="14724018"/>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90170</xdr:rowOff>
    </xdr:from>
    <xdr:to>
      <xdr:col>72</xdr:col>
      <xdr:colOff>38100</xdr:colOff>
      <xdr:row>86</xdr:row>
      <xdr:rowOff>20320</xdr:rowOff>
    </xdr:to>
    <xdr:sp macro="" textlink="">
      <xdr:nvSpPr>
        <xdr:cNvPr id="471" name="楕円 470">
          <a:extLst>
            <a:ext uri="{FF2B5EF4-FFF2-40B4-BE49-F238E27FC236}">
              <a16:creationId xmlns:a16="http://schemas.microsoft.com/office/drawing/2014/main" id="{CCDBE45D-9EB0-4D17-AB91-0A0EBA471FE3}"/>
            </a:ext>
          </a:extLst>
        </xdr:cNvPr>
        <xdr:cNvSpPr/>
      </xdr:nvSpPr>
      <xdr:spPr>
        <a:xfrm>
          <a:off x="1365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140970</xdr:rowOff>
    </xdr:from>
    <xdr:to>
      <xdr:col>76</xdr:col>
      <xdr:colOff>114300</xdr:colOff>
      <xdr:row>85</xdr:row>
      <xdr:rowOff>163830</xdr:rowOff>
    </xdr:to>
    <xdr:cxnSp macro="">
      <xdr:nvCxnSpPr>
        <xdr:cNvPr id="472" name="直線コネクタ 471">
          <a:extLst>
            <a:ext uri="{FF2B5EF4-FFF2-40B4-BE49-F238E27FC236}">
              <a16:creationId xmlns:a16="http://schemas.microsoft.com/office/drawing/2014/main" id="{A67A609D-F71B-44A7-9168-021FAEF77E20}"/>
            </a:ext>
          </a:extLst>
        </xdr:cNvPr>
        <xdr:cNvCxnSpPr/>
      </xdr:nvCxnSpPr>
      <xdr:spPr>
        <a:xfrm>
          <a:off x="13703300" y="14714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90170</xdr:rowOff>
    </xdr:from>
    <xdr:to>
      <xdr:col>67</xdr:col>
      <xdr:colOff>101600</xdr:colOff>
      <xdr:row>86</xdr:row>
      <xdr:rowOff>20320</xdr:rowOff>
    </xdr:to>
    <xdr:sp macro="" textlink="">
      <xdr:nvSpPr>
        <xdr:cNvPr id="473" name="楕円 472">
          <a:extLst>
            <a:ext uri="{FF2B5EF4-FFF2-40B4-BE49-F238E27FC236}">
              <a16:creationId xmlns:a16="http://schemas.microsoft.com/office/drawing/2014/main" id="{0DECBE49-346C-4217-86D6-1E0CAB9F82DD}"/>
            </a:ext>
          </a:extLst>
        </xdr:cNvPr>
        <xdr:cNvSpPr/>
      </xdr:nvSpPr>
      <xdr:spPr>
        <a:xfrm>
          <a:off x="1276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140970</xdr:rowOff>
    </xdr:from>
    <xdr:to>
      <xdr:col>71</xdr:col>
      <xdr:colOff>177800</xdr:colOff>
      <xdr:row>85</xdr:row>
      <xdr:rowOff>140970</xdr:rowOff>
    </xdr:to>
    <xdr:cxnSp macro="">
      <xdr:nvCxnSpPr>
        <xdr:cNvPr id="474" name="直線コネクタ 473">
          <a:extLst>
            <a:ext uri="{FF2B5EF4-FFF2-40B4-BE49-F238E27FC236}">
              <a16:creationId xmlns:a16="http://schemas.microsoft.com/office/drawing/2014/main" id="{B87E46B1-8420-41DB-B534-BA269DE796D4}"/>
            </a:ext>
          </a:extLst>
        </xdr:cNvPr>
        <xdr:cNvCxnSpPr/>
      </xdr:nvCxnSpPr>
      <xdr:spPr>
        <a:xfrm>
          <a:off x="12814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475" name="n_1aveValue【消防施設】&#10;有形固定資産減価償却率">
          <a:extLst>
            <a:ext uri="{FF2B5EF4-FFF2-40B4-BE49-F238E27FC236}">
              <a16:creationId xmlns:a16="http://schemas.microsoft.com/office/drawing/2014/main" id="{DCCDCF09-52A7-4D22-A586-A42152E6501C}"/>
            </a:ext>
          </a:extLst>
        </xdr:cNvPr>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476" name="n_2aveValue【消防施設】&#10;有形固定資産減価償却率">
          <a:extLst>
            <a:ext uri="{FF2B5EF4-FFF2-40B4-BE49-F238E27FC236}">
              <a16:creationId xmlns:a16="http://schemas.microsoft.com/office/drawing/2014/main" id="{6A5DA5F3-F913-4275-AFAF-55D59EF275E7}"/>
            </a:ext>
          </a:extLst>
        </xdr:cNvPr>
        <xdr:cNvSpPr txBox="1"/>
      </xdr:nvSpPr>
      <xdr:spPr>
        <a:xfrm>
          <a:off x="14389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477" name="n_3aveValue【消防施設】&#10;有形固定資産減価償却率">
          <a:extLst>
            <a:ext uri="{FF2B5EF4-FFF2-40B4-BE49-F238E27FC236}">
              <a16:creationId xmlns:a16="http://schemas.microsoft.com/office/drawing/2014/main" id="{23517F95-17A2-431A-9D5E-7F3984E3F09F}"/>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478" name="n_4aveValue【消防施設】&#10;有形固定資産減価償却率">
          <a:extLst>
            <a:ext uri="{FF2B5EF4-FFF2-40B4-BE49-F238E27FC236}">
              <a16:creationId xmlns:a16="http://schemas.microsoft.com/office/drawing/2014/main" id="{BBA08841-EB16-44E4-B3AD-2FB317579346}"/>
            </a:ext>
          </a:extLst>
        </xdr:cNvPr>
        <xdr:cNvSpPr txBox="1"/>
      </xdr:nvSpPr>
      <xdr:spPr>
        <a:xfrm>
          <a:off x="12611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21245</xdr:rowOff>
    </xdr:from>
    <xdr:ext cx="405111" cy="259045"/>
    <xdr:sp macro="" textlink="">
      <xdr:nvSpPr>
        <xdr:cNvPr id="479" name="n_1mainValue【消防施設】&#10;有形固定資産減価償却率">
          <a:extLst>
            <a:ext uri="{FF2B5EF4-FFF2-40B4-BE49-F238E27FC236}">
              <a16:creationId xmlns:a16="http://schemas.microsoft.com/office/drawing/2014/main" id="{52ED08A6-B562-410D-85E1-686ECA556BFA}"/>
            </a:ext>
          </a:extLst>
        </xdr:cNvPr>
        <xdr:cNvSpPr txBox="1"/>
      </xdr:nvSpPr>
      <xdr:spPr>
        <a:xfrm>
          <a:off x="15266044" y="1476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34307</xdr:rowOff>
    </xdr:from>
    <xdr:ext cx="405111" cy="259045"/>
    <xdr:sp macro="" textlink="">
      <xdr:nvSpPr>
        <xdr:cNvPr id="480" name="n_2mainValue【消防施設】&#10;有形固定資産減価償却率">
          <a:extLst>
            <a:ext uri="{FF2B5EF4-FFF2-40B4-BE49-F238E27FC236}">
              <a16:creationId xmlns:a16="http://schemas.microsoft.com/office/drawing/2014/main" id="{3917AED8-47EE-40EA-A649-7509FE0F26BA}"/>
            </a:ext>
          </a:extLst>
        </xdr:cNvPr>
        <xdr:cNvSpPr txBox="1"/>
      </xdr:nvSpPr>
      <xdr:spPr>
        <a:xfrm>
          <a:off x="143897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11447</xdr:rowOff>
    </xdr:from>
    <xdr:ext cx="405111" cy="259045"/>
    <xdr:sp macro="" textlink="">
      <xdr:nvSpPr>
        <xdr:cNvPr id="481" name="n_3mainValue【消防施設】&#10;有形固定資産減価償却率">
          <a:extLst>
            <a:ext uri="{FF2B5EF4-FFF2-40B4-BE49-F238E27FC236}">
              <a16:creationId xmlns:a16="http://schemas.microsoft.com/office/drawing/2014/main" id="{AD475FC0-CF06-49F6-AE5D-B7AF849BF9FD}"/>
            </a:ext>
          </a:extLst>
        </xdr:cNvPr>
        <xdr:cNvSpPr txBox="1"/>
      </xdr:nvSpPr>
      <xdr:spPr>
        <a:xfrm>
          <a:off x="13500744"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11447</xdr:rowOff>
    </xdr:from>
    <xdr:ext cx="405111" cy="259045"/>
    <xdr:sp macro="" textlink="">
      <xdr:nvSpPr>
        <xdr:cNvPr id="482" name="n_4mainValue【消防施設】&#10;有形固定資産減価償却率">
          <a:extLst>
            <a:ext uri="{FF2B5EF4-FFF2-40B4-BE49-F238E27FC236}">
              <a16:creationId xmlns:a16="http://schemas.microsoft.com/office/drawing/2014/main" id="{0BA71362-3729-453C-A8B9-A4C7F87DEAA1}"/>
            </a:ext>
          </a:extLst>
        </xdr:cNvPr>
        <xdr:cNvSpPr txBox="1"/>
      </xdr:nvSpPr>
      <xdr:spPr>
        <a:xfrm>
          <a:off x="12611744"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3" name="正方形/長方形 482">
          <a:extLst>
            <a:ext uri="{FF2B5EF4-FFF2-40B4-BE49-F238E27FC236}">
              <a16:creationId xmlns:a16="http://schemas.microsoft.com/office/drawing/2014/main" id="{5AB74257-5B48-4204-8A0E-022C0D98360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4" name="正方形/長方形 483">
          <a:extLst>
            <a:ext uri="{FF2B5EF4-FFF2-40B4-BE49-F238E27FC236}">
              <a16:creationId xmlns:a16="http://schemas.microsoft.com/office/drawing/2014/main" id="{AC7033B3-6C40-46FE-8340-0DDDCE1D30C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5" name="正方形/長方形 484">
          <a:extLst>
            <a:ext uri="{FF2B5EF4-FFF2-40B4-BE49-F238E27FC236}">
              <a16:creationId xmlns:a16="http://schemas.microsoft.com/office/drawing/2014/main" id="{2937CE26-4F49-44CF-B555-C019A35E404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6" name="正方形/長方形 485">
          <a:extLst>
            <a:ext uri="{FF2B5EF4-FFF2-40B4-BE49-F238E27FC236}">
              <a16:creationId xmlns:a16="http://schemas.microsoft.com/office/drawing/2014/main" id="{990BE352-31A3-409A-B3D2-F34E1EFF962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7" name="正方形/長方形 486">
          <a:extLst>
            <a:ext uri="{FF2B5EF4-FFF2-40B4-BE49-F238E27FC236}">
              <a16:creationId xmlns:a16="http://schemas.microsoft.com/office/drawing/2014/main" id="{EDFDB41B-080C-4FEB-8B06-1EF7A6ACC46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8" name="正方形/長方形 487">
          <a:extLst>
            <a:ext uri="{FF2B5EF4-FFF2-40B4-BE49-F238E27FC236}">
              <a16:creationId xmlns:a16="http://schemas.microsoft.com/office/drawing/2014/main" id="{65F76A21-7414-42E5-B010-F8E3A428610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9" name="正方形/長方形 488">
          <a:extLst>
            <a:ext uri="{FF2B5EF4-FFF2-40B4-BE49-F238E27FC236}">
              <a16:creationId xmlns:a16="http://schemas.microsoft.com/office/drawing/2014/main" id="{99197600-CE18-4F03-82FB-03160734213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0" name="正方形/長方形 489">
          <a:extLst>
            <a:ext uri="{FF2B5EF4-FFF2-40B4-BE49-F238E27FC236}">
              <a16:creationId xmlns:a16="http://schemas.microsoft.com/office/drawing/2014/main" id="{8B22CE6E-FDE1-4BA6-A550-A4156EB627D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1" name="テキスト ボックス 490">
          <a:extLst>
            <a:ext uri="{FF2B5EF4-FFF2-40B4-BE49-F238E27FC236}">
              <a16:creationId xmlns:a16="http://schemas.microsoft.com/office/drawing/2014/main" id="{CC58EB24-35A6-4700-B073-8A98F2F3F45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2" name="直線コネクタ 491">
          <a:extLst>
            <a:ext uri="{FF2B5EF4-FFF2-40B4-BE49-F238E27FC236}">
              <a16:creationId xmlns:a16="http://schemas.microsoft.com/office/drawing/2014/main" id="{F2EF8943-618E-4A08-9B44-4FCEA7CBB47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3" name="直線コネクタ 492">
          <a:extLst>
            <a:ext uri="{FF2B5EF4-FFF2-40B4-BE49-F238E27FC236}">
              <a16:creationId xmlns:a16="http://schemas.microsoft.com/office/drawing/2014/main" id="{9C6EAD3A-80E5-43F4-9A0F-552FFF8B2EC3}"/>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4" name="テキスト ボックス 493">
          <a:extLst>
            <a:ext uri="{FF2B5EF4-FFF2-40B4-BE49-F238E27FC236}">
              <a16:creationId xmlns:a16="http://schemas.microsoft.com/office/drawing/2014/main" id="{F82A16D2-573C-4EE9-93AF-9E437BE00F4F}"/>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5" name="直線コネクタ 494">
          <a:extLst>
            <a:ext uri="{FF2B5EF4-FFF2-40B4-BE49-F238E27FC236}">
              <a16:creationId xmlns:a16="http://schemas.microsoft.com/office/drawing/2014/main" id="{7FFE7C87-C7F0-4412-88F1-61FABFA036ED}"/>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6" name="テキスト ボックス 495">
          <a:extLst>
            <a:ext uri="{FF2B5EF4-FFF2-40B4-BE49-F238E27FC236}">
              <a16:creationId xmlns:a16="http://schemas.microsoft.com/office/drawing/2014/main" id="{276F36E1-947D-4B2E-9D0F-03B4042AC34D}"/>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7" name="直線コネクタ 496">
          <a:extLst>
            <a:ext uri="{FF2B5EF4-FFF2-40B4-BE49-F238E27FC236}">
              <a16:creationId xmlns:a16="http://schemas.microsoft.com/office/drawing/2014/main" id="{79E7A156-48CB-453B-9FBA-A63FD66B8ED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8" name="テキスト ボックス 497">
          <a:extLst>
            <a:ext uri="{FF2B5EF4-FFF2-40B4-BE49-F238E27FC236}">
              <a16:creationId xmlns:a16="http://schemas.microsoft.com/office/drawing/2014/main" id="{727B1094-3810-4A5E-B973-77466903D377}"/>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9" name="直線コネクタ 498">
          <a:extLst>
            <a:ext uri="{FF2B5EF4-FFF2-40B4-BE49-F238E27FC236}">
              <a16:creationId xmlns:a16="http://schemas.microsoft.com/office/drawing/2014/main" id="{A86DD218-866C-46CC-AB0C-250600C22B36}"/>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00" name="テキスト ボックス 499">
          <a:extLst>
            <a:ext uri="{FF2B5EF4-FFF2-40B4-BE49-F238E27FC236}">
              <a16:creationId xmlns:a16="http://schemas.microsoft.com/office/drawing/2014/main" id="{3837F2E9-E933-4131-BF67-8C96A95D994E}"/>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01" name="直線コネクタ 500">
          <a:extLst>
            <a:ext uri="{FF2B5EF4-FFF2-40B4-BE49-F238E27FC236}">
              <a16:creationId xmlns:a16="http://schemas.microsoft.com/office/drawing/2014/main" id="{E102793E-5AD7-4A56-A3AC-DD062BFF08A6}"/>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2" name="テキスト ボックス 501">
          <a:extLst>
            <a:ext uri="{FF2B5EF4-FFF2-40B4-BE49-F238E27FC236}">
              <a16:creationId xmlns:a16="http://schemas.microsoft.com/office/drawing/2014/main" id="{2882CD8B-3DCB-400D-B264-3A46B96281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3" name="直線コネクタ 502">
          <a:extLst>
            <a:ext uri="{FF2B5EF4-FFF2-40B4-BE49-F238E27FC236}">
              <a16:creationId xmlns:a16="http://schemas.microsoft.com/office/drawing/2014/main" id="{0CB56370-4DD8-458C-BBF2-E97F264FE3FD}"/>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4" name="テキスト ボックス 503">
          <a:extLst>
            <a:ext uri="{FF2B5EF4-FFF2-40B4-BE49-F238E27FC236}">
              <a16:creationId xmlns:a16="http://schemas.microsoft.com/office/drawing/2014/main" id="{903235CB-9934-45DB-80F5-1DB69DFEFBC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5" name="直線コネクタ 504">
          <a:extLst>
            <a:ext uri="{FF2B5EF4-FFF2-40B4-BE49-F238E27FC236}">
              <a16:creationId xmlns:a16="http://schemas.microsoft.com/office/drawing/2014/main" id="{12DE57C8-E240-4AAB-837F-AA077C66C40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6" name="テキスト ボックス 505">
          <a:extLst>
            <a:ext uri="{FF2B5EF4-FFF2-40B4-BE49-F238E27FC236}">
              <a16:creationId xmlns:a16="http://schemas.microsoft.com/office/drawing/2014/main" id="{60D5C963-6F98-4E5B-9568-9129CB54D02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7" name="【消防施設】&#10;一人当たり面積グラフ枠">
          <a:extLst>
            <a:ext uri="{FF2B5EF4-FFF2-40B4-BE49-F238E27FC236}">
              <a16:creationId xmlns:a16="http://schemas.microsoft.com/office/drawing/2014/main" id="{2F88297C-91D5-4E8A-BF35-054917FDB98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508" name="直線コネクタ 507">
          <a:extLst>
            <a:ext uri="{FF2B5EF4-FFF2-40B4-BE49-F238E27FC236}">
              <a16:creationId xmlns:a16="http://schemas.microsoft.com/office/drawing/2014/main" id="{7C5AB6D1-F0C9-4434-9502-9D3458556136}"/>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509" name="【消防施設】&#10;一人当たり面積最小値テキスト">
          <a:extLst>
            <a:ext uri="{FF2B5EF4-FFF2-40B4-BE49-F238E27FC236}">
              <a16:creationId xmlns:a16="http://schemas.microsoft.com/office/drawing/2014/main" id="{98AEAA2C-C531-4A23-BBB0-9382C0B5B899}"/>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510" name="直線コネクタ 509">
          <a:extLst>
            <a:ext uri="{FF2B5EF4-FFF2-40B4-BE49-F238E27FC236}">
              <a16:creationId xmlns:a16="http://schemas.microsoft.com/office/drawing/2014/main" id="{A4C3C4D4-76DE-40E3-BB49-355B957FB6F8}"/>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511" name="【消防施設】&#10;一人当たり面積最大値テキスト">
          <a:extLst>
            <a:ext uri="{FF2B5EF4-FFF2-40B4-BE49-F238E27FC236}">
              <a16:creationId xmlns:a16="http://schemas.microsoft.com/office/drawing/2014/main" id="{36FA5887-912A-4B6F-84A8-B5E0C57FDD47}"/>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512" name="直線コネクタ 511">
          <a:extLst>
            <a:ext uri="{FF2B5EF4-FFF2-40B4-BE49-F238E27FC236}">
              <a16:creationId xmlns:a16="http://schemas.microsoft.com/office/drawing/2014/main" id="{F4CC096B-8693-4982-8D93-C9FE6A24503A}"/>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36303</xdr:rowOff>
    </xdr:from>
    <xdr:ext cx="469744" cy="259045"/>
    <xdr:sp macro="" textlink="">
      <xdr:nvSpPr>
        <xdr:cNvPr id="513" name="【消防施設】&#10;一人当たり面積平均値テキスト">
          <a:extLst>
            <a:ext uri="{FF2B5EF4-FFF2-40B4-BE49-F238E27FC236}">
              <a16:creationId xmlns:a16="http://schemas.microsoft.com/office/drawing/2014/main" id="{B2FB74F5-5734-4C55-A9F2-98952A6CFA54}"/>
            </a:ext>
          </a:extLst>
        </xdr:cNvPr>
        <xdr:cNvSpPr txBox="1"/>
      </xdr:nvSpPr>
      <xdr:spPr>
        <a:xfrm>
          <a:off x="22199600" y="14609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514" name="フローチャート: 判断 513">
          <a:extLst>
            <a:ext uri="{FF2B5EF4-FFF2-40B4-BE49-F238E27FC236}">
              <a16:creationId xmlns:a16="http://schemas.microsoft.com/office/drawing/2014/main" id="{5B5914D7-9A21-4838-8189-F0FA0AABF773}"/>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515" name="フローチャート: 判断 514">
          <a:extLst>
            <a:ext uri="{FF2B5EF4-FFF2-40B4-BE49-F238E27FC236}">
              <a16:creationId xmlns:a16="http://schemas.microsoft.com/office/drawing/2014/main" id="{6E3B910A-AFEE-4F02-A771-471643542AA1}"/>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516" name="フローチャート: 判断 515">
          <a:extLst>
            <a:ext uri="{FF2B5EF4-FFF2-40B4-BE49-F238E27FC236}">
              <a16:creationId xmlns:a16="http://schemas.microsoft.com/office/drawing/2014/main" id="{93186A61-8C16-42CC-9687-67CBF2E5FC74}"/>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22569</xdr:rowOff>
    </xdr:from>
    <xdr:to>
      <xdr:col>102</xdr:col>
      <xdr:colOff>165100</xdr:colOff>
      <xdr:row>86</xdr:row>
      <xdr:rowOff>124169</xdr:rowOff>
    </xdr:to>
    <xdr:sp macro="" textlink="">
      <xdr:nvSpPr>
        <xdr:cNvPr id="517" name="フローチャート: 判断 516">
          <a:extLst>
            <a:ext uri="{FF2B5EF4-FFF2-40B4-BE49-F238E27FC236}">
              <a16:creationId xmlns:a16="http://schemas.microsoft.com/office/drawing/2014/main" id="{7EF02C7B-2681-4598-945F-A467A910AD50}"/>
            </a:ext>
          </a:extLst>
        </xdr:cNvPr>
        <xdr:cNvSpPr/>
      </xdr:nvSpPr>
      <xdr:spPr>
        <a:xfrm>
          <a:off x="19494500" y="1476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21264</xdr:rowOff>
    </xdr:from>
    <xdr:to>
      <xdr:col>98</xdr:col>
      <xdr:colOff>38100</xdr:colOff>
      <xdr:row>86</xdr:row>
      <xdr:rowOff>122864</xdr:rowOff>
    </xdr:to>
    <xdr:sp macro="" textlink="">
      <xdr:nvSpPr>
        <xdr:cNvPr id="518" name="フローチャート: 判断 517">
          <a:extLst>
            <a:ext uri="{FF2B5EF4-FFF2-40B4-BE49-F238E27FC236}">
              <a16:creationId xmlns:a16="http://schemas.microsoft.com/office/drawing/2014/main" id="{92FDB480-75AF-425E-97D5-1F58B7A780E8}"/>
            </a:ext>
          </a:extLst>
        </xdr:cNvPr>
        <xdr:cNvSpPr/>
      </xdr:nvSpPr>
      <xdr:spPr>
        <a:xfrm>
          <a:off x="18605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98B1A889-DEC6-45EE-A229-036AFD6F7DE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09BCAA7B-957C-4238-9A8C-84A93CAEC27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83012A56-8DF8-4815-B302-FC69815563A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6D745C98-1849-48A3-9CF2-1B76F4174DA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5EF21D84-89A4-4FE7-B0E6-47C323D3F22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23876</xdr:rowOff>
    </xdr:from>
    <xdr:to>
      <xdr:col>116</xdr:col>
      <xdr:colOff>114300</xdr:colOff>
      <xdr:row>86</xdr:row>
      <xdr:rowOff>125476</xdr:rowOff>
    </xdr:to>
    <xdr:sp macro="" textlink="">
      <xdr:nvSpPr>
        <xdr:cNvPr id="524" name="楕円 523">
          <a:extLst>
            <a:ext uri="{FF2B5EF4-FFF2-40B4-BE49-F238E27FC236}">
              <a16:creationId xmlns:a16="http://schemas.microsoft.com/office/drawing/2014/main" id="{7758AAEF-42CF-43D6-AEB5-FF865CE73DA4}"/>
            </a:ext>
          </a:extLst>
        </xdr:cNvPr>
        <xdr:cNvSpPr/>
      </xdr:nvSpPr>
      <xdr:spPr>
        <a:xfrm>
          <a:off x="22110700" y="1476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163303</xdr:rowOff>
    </xdr:from>
    <xdr:ext cx="469744" cy="259045"/>
    <xdr:sp macro="" textlink="">
      <xdr:nvSpPr>
        <xdr:cNvPr id="525" name="【消防施設】&#10;一人当たり面積該当値テキスト">
          <a:extLst>
            <a:ext uri="{FF2B5EF4-FFF2-40B4-BE49-F238E27FC236}">
              <a16:creationId xmlns:a16="http://schemas.microsoft.com/office/drawing/2014/main" id="{BF5F5758-0416-41EB-B4BB-E59063A9FD39}"/>
            </a:ext>
          </a:extLst>
        </xdr:cNvPr>
        <xdr:cNvSpPr txBox="1"/>
      </xdr:nvSpPr>
      <xdr:spPr>
        <a:xfrm>
          <a:off x="22199600" y="1473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26163</xdr:rowOff>
    </xdr:from>
    <xdr:to>
      <xdr:col>112</xdr:col>
      <xdr:colOff>38100</xdr:colOff>
      <xdr:row>86</xdr:row>
      <xdr:rowOff>127763</xdr:rowOff>
    </xdr:to>
    <xdr:sp macro="" textlink="">
      <xdr:nvSpPr>
        <xdr:cNvPr id="526" name="楕円 525">
          <a:extLst>
            <a:ext uri="{FF2B5EF4-FFF2-40B4-BE49-F238E27FC236}">
              <a16:creationId xmlns:a16="http://schemas.microsoft.com/office/drawing/2014/main" id="{D52D812F-42B7-4447-95B5-9392E76EBD24}"/>
            </a:ext>
          </a:extLst>
        </xdr:cNvPr>
        <xdr:cNvSpPr/>
      </xdr:nvSpPr>
      <xdr:spPr>
        <a:xfrm>
          <a:off x="21272500" y="1477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74676</xdr:rowOff>
    </xdr:from>
    <xdr:to>
      <xdr:col>116</xdr:col>
      <xdr:colOff>63500</xdr:colOff>
      <xdr:row>86</xdr:row>
      <xdr:rowOff>76963</xdr:rowOff>
    </xdr:to>
    <xdr:cxnSp macro="">
      <xdr:nvCxnSpPr>
        <xdr:cNvPr id="527" name="直線コネクタ 526">
          <a:extLst>
            <a:ext uri="{FF2B5EF4-FFF2-40B4-BE49-F238E27FC236}">
              <a16:creationId xmlns:a16="http://schemas.microsoft.com/office/drawing/2014/main" id="{9F26C0E5-AB8C-4B2C-8958-285BE21B662A}"/>
            </a:ext>
          </a:extLst>
        </xdr:cNvPr>
        <xdr:cNvCxnSpPr/>
      </xdr:nvCxnSpPr>
      <xdr:spPr>
        <a:xfrm flipV="1">
          <a:off x="21323300" y="14819376"/>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28121</xdr:rowOff>
    </xdr:from>
    <xdr:to>
      <xdr:col>107</xdr:col>
      <xdr:colOff>101600</xdr:colOff>
      <xdr:row>86</xdr:row>
      <xdr:rowOff>129721</xdr:rowOff>
    </xdr:to>
    <xdr:sp macro="" textlink="">
      <xdr:nvSpPr>
        <xdr:cNvPr id="528" name="楕円 527">
          <a:extLst>
            <a:ext uri="{FF2B5EF4-FFF2-40B4-BE49-F238E27FC236}">
              <a16:creationId xmlns:a16="http://schemas.microsoft.com/office/drawing/2014/main" id="{DFD2C26A-694B-490D-8D46-2DA6E2F07EFF}"/>
            </a:ext>
          </a:extLst>
        </xdr:cNvPr>
        <xdr:cNvSpPr/>
      </xdr:nvSpPr>
      <xdr:spPr>
        <a:xfrm>
          <a:off x="20383500" y="147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76963</xdr:rowOff>
    </xdr:from>
    <xdr:to>
      <xdr:col>111</xdr:col>
      <xdr:colOff>177800</xdr:colOff>
      <xdr:row>86</xdr:row>
      <xdr:rowOff>78921</xdr:rowOff>
    </xdr:to>
    <xdr:cxnSp macro="">
      <xdr:nvCxnSpPr>
        <xdr:cNvPr id="529" name="直線コネクタ 528">
          <a:extLst>
            <a:ext uri="{FF2B5EF4-FFF2-40B4-BE49-F238E27FC236}">
              <a16:creationId xmlns:a16="http://schemas.microsoft.com/office/drawing/2014/main" id="{7C5871B6-1C76-414C-A5E0-250543EF1B6F}"/>
            </a:ext>
          </a:extLst>
        </xdr:cNvPr>
        <xdr:cNvCxnSpPr/>
      </xdr:nvCxnSpPr>
      <xdr:spPr>
        <a:xfrm flipV="1">
          <a:off x="20434300" y="14821663"/>
          <a:ext cx="889000" cy="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29755</xdr:rowOff>
    </xdr:from>
    <xdr:to>
      <xdr:col>102</xdr:col>
      <xdr:colOff>165100</xdr:colOff>
      <xdr:row>86</xdr:row>
      <xdr:rowOff>131355</xdr:rowOff>
    </xdr:to>
    <xdr:sp macro="" textlink="">
      <xdr:nvSpPr>
        <xdr:cNvPr id="530" name="楕円 529">
          <a:extLst>
            <a:ext uri="{FF2B5EF4-FFF2-40B4-BE49-F238E27FC236}">
              <a16:creationId xmlns:a16="http://schemas.microsoft.com/office/drawing/2014/main" id="{4E2C25A3-9FEE-4A4F-9B3A-56C0713A6511}"/>
            </a:ext>
          </a:extLst>
        </xdr:cNvPr>
        <xdr:cNvSpPr/>
      </xdr:nvSpPr>
      <xdr:spPr>
        <a:xfrm>
          <a:off x="19494500" y="147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78921</xdr:rowOff>
    </xdr:from>
    <xdr:to>
      <xdr:col>107</xdr:col>
      <xdr:colOff>50800</xdr:colOff>
      <xdr:row>86</xdr:row>
      <xdr:rowOff>80555</xdr:rowOff>
    </xdr:to>
    <xdr:cxnSp macro="">
      <xdr:nvCxnSpPr>
        <xdr:cNvPr id="531" name="直線コネクタ 530">
          <a:extLst>
            <a:ext uri="{FF2B5EF4-FFF2-40B4-BE49-F238E27FC236}">
              <a16:creationId xmlns:a16="http://schemas.microsoft.com/office/drawing/2014/main" id="{30B41DE5-7F2E-4C95-B1E7-19A55665C487}"/>
            </a:ext>
          </a:extLst>
        </xdr:cNvPr>
        <xdr:cNvCxnSpPr/>
      </xdr:nvCxnSpPr>
      <xdr:spPr>
        <a:xfrm flipV="1">
          <a:off x="19545300" y="14823621"/>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32040</xdr:rowOff>
    </xdr:from>
    <xdr:to>
      <xdr:col>98</xdr:col>
      <xdr:colOff>38100</xdr:colOff>
      <xdr:row>86</xdr:row>
      <xdr:rowOff>133640</xdr:rowOff>
    </xdr:to>
    <xdr:sp macro="" textlink="">
      <xdr:nvSpPr>
        <xdr:cNvPr id="532" name="楕円 531">
          <a:extLst>
            <a:ext uri="{FF2B5EF4-FFF2-40B4-BE49-F238E27FC236}">
              <a16:creationId xmlns:a16="http://schemas.microsoft.com/office/drawing/2014/main" id="{4CA42605-96CC-472D-83DA-74BA97E49D07}"/>
            </a:ext>
          </a:extLst>
        </xdr:cNvPr>
        <xdr:cNvSpPr/>
      </xdr:nvSpPr>
      <xdr:spPr>
        <a:xfrm>
          <a:off x="18605500" y="147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80555</xdr:rowOff>
    </xdr:from>
    <xdr:to>
      <xdr:col>102</xdr:col>
      <xdr:colOff>114300</xdr:colOff>
      <xdr:row>86</xdr:row>
      <xdr:rowOff>82840</xdr:rowOff>
    </xdr:to>
    <xdr:cxnSp macro="">
      <xdr:nvCxnSpPr>
        <xdr:cNvPr id="533" name="直線コネクタ 532">
          <a:extLst>
            <a:ext uri="{FF2B5EF4-FFF2-40B4-BE49-F238E27FC236}">
              <a16:creationId xmlns:a16="http://schemas.microsoft.com/office/drawing/2014/main" id="{23154F0F-D158-4321-ADBD-02F64F290732}"/>
            </a:ext>
          </a:extLst>
        </xdr:cNvPr>
        <xdr:cNvCxnSpPr/>
      </xdr:nvCxnSpPr>
      <xdr:spPr>
        <a:xfrm flipV="1">
          <a:off x="18656300" y="1482525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534" name="n_1aveValue【消防施設】&#10;一人当たり面積">
          <a:extLst>
            <a:ext uri="{FF2B5EF4-FFF2-40B4-BE49-F238E27FC236}">
              <a16:creationId xmlns:a16="http://schemas.microsoft.com/office/drawing/2014/main" id="{3C4E0F2A-03F2-4ED5-877C-CB59AA6D6E30}"/>
            </a:ext>
          </a:extLst>
        </xdr:cNvPr>
        <xdr:cNvSpPr txBox="1"/>
      </xdr:nvSpPr>
      <xdr:spPr>
        <a:xfrm>
          <a:off x="21075727" y="145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535" name="n_2aveValue【消防施設】&#10;一人当たり面積">
          <a:extLst>
            <a:ext uri="{FF2B5EF4-FFF2-40B4-BE49-F238E27FC236}">
              <a16:creationId xmlns:a16="http://schemas.microsoft.com/office/drawing/2014/main" id="{E498477E-EA16-4E2E-908E-11BCBA036602}"/>
            </a:ext>
          </a:extLst>
        </xdr:cNvPr>
        <xdr:cNvSpPr txBox="1"/>
      </xdr:nvSpPr>
      <xdr:spPr>
        <a:xfrm>
          <a:off x="20199427" y="145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140696</xdr:rowOff>
    </xdr:from>
    <xdr:ext cx="469744" cy="259045"/>
    <xdr:sp macro="" textlink="">
      <xdr:nvSpPr>
        <xdr:cNvPr id="536" name="n_3aveValue【消防施設】&#10;一人当たり面積">
          <a:extLst>
            <a:ext uri="{FF2B5EF4-FFF2-40B4-BE49-F238E27FC236}">
              <a16:creationId xmlns:a16="http://schemas.microsoft.com/office/drawing/2014/main" id="{E22F9815-E739-4B55-9F97-AE245F61B433}"/>
            </a:ext>
          </a:extLst>
        </xdr:cNvPr>
        <xdr:cNvSpPr txBox="1"/>
      </xdr:nvSpPr>
      <xdr:spPr>
        <a:xfrm>
          <a:off x="19310427" y="1454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139391</xdr:rowOff>
    </xdr:from>
    <xdr:ext cx="469744" cy="259045"/>
    <xdr:sp macro="" textlink="">
      <xdr:nvSpPr>
        <xdr:cNvPr id="537" name="n_4aveValue【消防施設】&#10;一人当たり面積">
          <a:extLst>
            <a:ext uri="{FF2B5EF4-FFF2-40B4-BE49-F238E27FC236}">
              <a16:creationId xmlns:a16="http://schemas.microsoft.com/office/drawing/2014/main" id="{6A5A252B-73E9-4E80-8704-3D0045C42BB6}"/>
            </a:ext>
          </a:extLst>
        </xdr:cNvPr>
        <xdr:cNvSpPr txBox="1"/>
      </xdr:nvSpPr>
      <xdr:spPr>
        <a:xfrm>
          <a:off x="18421427" y="145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118890</xdr:rowOff>
    </xdr:from>
    <xdr:ext cx="469744" cy="259045"/>
    <xdr:sp macro="" textlink="">
      <xdr:nvSpPr>
        <xdr:cNvPr id="538" name="n_1mainValue【消防施設】&#10;一人当たり面積">
          <a:extLst>
            <a:ext uri="{FF2B5EF4-FFF2-40B4-BE49-F238E27FC236}">
              <a16:creationId xmlns:a16="http://schemas.microsoft.com/office/drawing/2014/main" id="{FB66E951-4055-4493-A2A5-E2B14CF0EE5B}"/>
            </a:ext>
          </a:extLst>
        </xdr:cNvPr>
        <xdr:cNvSpPr txBox="1"/>
      </xdr:nvSpPr>
      <xdr:spPr>
        <a:xfrm>
          <a:off x="21075727" y="1486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120848</xdr:rowOff>
    </xdr:from>
    <xdr:ext cx="469744" cy="259045"/>
    <xdr:sp macro="" textlink="">
      <xdr:nvSpPr>
        <xdr:cNvPr id="539" name="n_2mainValue【消防施設】&#10;一人当たり面積">
          <a:extLst>
            <a:ext uri="{FF2B5EF4-FFF2-40B4-BE49-F238E27FC236}">
              <a16:creationId xmlns:a16="http://schemas.microsoft.com/office/drawing/2014/main" id="{9CC0050F-89BB-4B38-B1CA-8150511F7D83}"/>
            </a:ext>
          </a:extLst>
        </xdr:cNvPr>
        <xdr:cNvSpPr txBox="1"/>
      </xdr:nvSpPr>
      <xdr:spPr>
        <a:xfrm>
          <a:off x="20199427" y="1486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122482</xdr:rowOff>
    </xdr:from>
    <xdr:ext cx="469744" cy="259045"/>
    <xdr:sp macro="" textlink="">
      <xdr:nvSpPr>
        <xdr:cNvPr id="540" name="n_3mainValue【消防施設】&#10;一人当たり面積">
          <a:extLst>
            <a:ext uri="{FF2B5EF4-FFF2-40B4-BE49-F238E27FC236}">
              <a16:creationId xmlns:a16="http://schemas.microsoft.com/office/drawing/2014/main" id="{7C094F66-D899-48CF-91DC-8E7F8EBEF5DA}"/>
            </a:ext>
          </a:extLst>
        </xdr:cNvPr>
        <xdr:cNvSpPr txBox="1"/>
      </xdr:nvSpPr>
      <xdr:spPr>
        <a:xfrm>
          <a:off x="19310427" y="1486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124767</xdr:rowOff>
    </xdr:from>
    <xdr:ext cx="469744" cy="259045"/>
    <xdr:sp macro="" textlink="">
      <xdr:nvSpPr>
        <xdr:cNvPr id="541" name="n_4mainValue【消防施設】&#10;一人当たり面積">
          <a:extLst>
            <a:ext uri="{FF2B5EF4-FFF2-40B4-BE49-F238E27FC236}">
              <a16:creationId xmlns:a16="http://schemas.microsoft.com/office/drawing/2014/main" id="{BBD665BE-C94A-47FE-88EE-13BE3F7627A7}"/>
            </a:ext>
          </a:extLst>
        </xdr:cNvPr>
        <xdr:cNvSpPr txBox="1"/>
      </xdr:nvSpPr>
      <xdr:spPr>
        <a:xfrm>
          <a:off x="18421427" y="1486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37B3CF8C-C6AC-4721-B789-8D9D08FC037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9CCDEBDB-8979-4A5D-B742-852F1EB2C0D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597E1ADA-5F87-4BD8-8503-1E7C2E1F6D6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0CCCC0B6-069E-4897-A949-FA616CDE69C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16DC5CD8-8216-469B-A2CF-D084F00C4D1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9217212A-616F-46C6-912D-920E0074491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569D942F-99B8-4EC3-BC7C-0E24924CFD9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98800087-D0E3-4051-80C4-AB8AF0C7489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D06E72AB-9A2E-4C37-B2A2-8368D8E0BA7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C97FCA2A-6AB0-40D3-8FCF-B3156FCC75E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D098A879-A89B-432A-A3E3-051335DC174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1D4D0A31-3090-492B-B032-518390C3954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170366B8-04BF-4E1E-901E-14CD5738FB9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401FA78A-C80A-44FE-992A-4E769A1981A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DAB2AA6A-C1D9-4EF4-AAA4-B5AB4B4D29E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491C0F66-B02E-4FD3-A276-BEE034C1C37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2D21FFE5-12F9-4A83-902D-072CCE9F7BC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65F790F5-AB42-4DC3-AC9B-CEECA9B5360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C6710C2E-29B0-484B-BBCF-980E9816F73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BDB52496-C430-437F-89BD-25E71DF9244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60DCAD08-7AEA-4AF8-9DEC-C4772F2424D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BABD2408-B67E-4CCC-8E17-91B39CB6067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id="{41B9D899-C86C-4D7D-A463-50FEF2E1C1D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FEF4D50D-5A57-44FB-985F-BF9CF8B3794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庁舎】&#10;有形固定資産減価償却率グラフ枠">
          <a:extLst>
            <a:ext uri="{FF2B5EF4-FFF2-40B4-BE49-F238E27FC236}">
              <a16:creationId xmlns:a16="http://schemas.microsoft.com/office/drawing/2014/main" id="{87F8C1AF-50EE-45A6-9B7E-4026D8A8AE7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567" name="直線コネクタ 566">
          <a:extLst>
            <a:ext uri="{FF2B5EF4-FFF2-40B4-BE49-F238E27FC236}">
              <a16:creationId xmlns:a16="http://schemas.microsoft.com/office/drawing/2014/main" id="{AFD0F70E-3476-4E60-91D2-F5653B9DB23C}"/>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庁舎】&#10;有形固定資産減価償却率最小値テキスト">
          <a:extLst>
            <a:ext uri="{FF2B5EF4-FFF2-40B4-BE49-F238E27FC236}">
              <a16:creationId xmlns:a16="http://schemas.microsoft.com/office/drawing/2014/main" id="{B2A19B14-5988-4ADE-9B7B-2873E386AB4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a:extLst>
            <a:ext uri="{FF2B5EF4-FFF2-40B4-BE49-F238E27FC236}">
              <a16:creationId xmlns:a16="http://schemas.microsoft.com/office/drawing/2014/main" id="{42500AFA-E031-47EC-BEEF-57BD376EBF2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570" name="【庁舎】&#10;有形固定資産減価償却率最大値テキスト">
          <a:extLst>
            <a:ext uri="{FF2B5EF4-FFF2-40B4-BE49-F238E27FC236}">
              <a16:creationId xmlns:a16="http://schemas.microsoft.com/office/drawing/2014/main" id="{70E7C72B-4CD4-4FA5-B1E0-F02AA0C3D22C}"/>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571" name="直線コネクタ 570">
          <a:extLst>
            <a:ext uri="{FF2B5EF4-FFF2-40B4-BE49-F238E27FC236}">
              <a16:creationId xmlns:a16="http://schemas.microsoft.com/office/drawing/2014/main" id="{AC8B02CF-B6EC-48CD-A413-83E11DF41EB8}"/>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572" name="【庁舎】&#10;有形固定資産減価償却率平均値テキスト">
          <a:extLst>
            <a:ext uri="{FF2B5EF4-FFF2-40B4-BE49-F238E27FC236}">
              <a16:creationId xmlns:a16="http://schemas.microsoft.com/office/drawing/2014/main" id="{8BD7F540-34F7-490E-84B0-7067FE2E4091}"/>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573" name="フローチャート: 判断 572">
          <a:extLst>
            <a:ext uri="{FF2B5EF4-FFF2-40B4-BE49-F238E27FC236}">
              <a16:creationId xmlns:a16="http://schemas.microsoft.com/office/drawing/2014/main" id="{6D10AEAC-BF12-43FF-B23C-EF7D906D8E11}"/>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574" name="フローチャート: 判断 573">
          <a:extLst>
            <a:ext uri="{FF2B5EF4-FFF2-40B4-BE49-F238E27FC236}">
              <a16:creationId xmlns:a16="http://schemas.microsoft.com/office/drawing/2014/main" id="{54FE97B7-7BB3-42D1-AE35-C5DCCD0E4E4E}"/>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575" name="フローチャート: 判断 574">
          <a:extLst>
            <a:ext uri="{FF2B5EF4-FFF2-40B4-BE49-F238E27FC236}">
              <a16:creationId xmlns:a16="http://schemas.microsoft.com/office/drawing/2014/main" id="{D247BC8A-3274-4F7C-92E6-798E0D8E3D40}"/>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576" name="フローチャート: 判断 575">
          <a:extLst>
            <a:ext uri="{FF2B5EF4-FFF2-40B4-BE49-F238E27FC236}">
              <a16:creationId xmlns:a16="http://schemas.microsoft.com/office/drawing/2014/main" id="{CEC804DC-33A8-4BFC-843C-C163AE17CCC8}"/>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577" name="フローチャート: 判断 576">
          <a:extLst>
            <a:ext uri="{FF2B5EF4-FFF2-40B4-BE49-F238E27FC236}">
              <a16:creationId xmlns:a16="http://schemas.microsoft.com/office/drawing/2014/main" id="{1999A4A1-ED4E-4A1A-A089-59DF08AED1C5}"/>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375318BB-BA2E-429B-8B51-36728C63CD1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3D64278B-62E8-490C-BB22-93CE8526EA7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06BBD184-92D5-4CA0-8A43-6CEC8AC5D98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3FD0822A-967C-4EB0-ADB5-5EDC6DDAA85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F7103773-C127-4375-ABA1-A95DA5BB3A7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84182</xdr:rowOff>
    </xdr:from>
    <xdr:to>
      <xdr:col>85</xdr:col>
      <xdr:colOff>177800</xdr:colOff>
      <xdr:row>108</xdr:row>
      <xdr:rowOff>14332</xdr:rowOff>
    </xdr:to>
    <xdr:sp macro="" textlink="">
      <xdr:nvSpPr>
        <xdr:cNvPr id="583" name="楕円 582">
          <a:extLst>
            <a:ext uri="{FF2B5EF4-FFF2-40B4-BE49-F238E27FC236}">
              <a16:creationId xmlns:a16="http://schemas.microsoft.com/office/drawing/2014/main" id="{40C9CBBE-6A43-40A0-A667-D7B80F7C87F9}"/>
            </a:ext>
          </a:extLst>
        </xdr:cNvPr>
        <xdr:cNvSpPr/>
      </xdr:nvSpPr>
      <xdr:spPr>
        <a:xfrm>
          <a:off x="162687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62609</xdr:rowOff>
    </xdr:from>
    <xdr:ext cx="405111" cy="259045"/>
    <xdr:sp macro="" textlink="">
      <xdr:nvSpPr>
        <xdr:cNvPr id="584" name="【庁舎】&#10;有形固定資産減価償却率該当値テキスト">
          <a:extLst>
            <a:ext uri="{FF2B5EF4-FFF2-40B4-BE49-F238E27FC236}">
              <a16:creationId xmlns:a16="http://schemas.microsoft.com/office/drawing/2014/main" id="{CB32E120-AB5A-45CF-B22B-204DDDC569F0}"/>
            </a:ext>
          </a:extLst>
        </xdr:cNvPr>
        <xdr:cNvSpPr txBox="1"/>
      </xdr:nvSpPr>
      <xdr:spPr>
        <a:xfrm>
          <a:off x="16357600" y="1840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67855</xdr:rowOff>
    </xdr:from>
    <xdr:to>
      <xdr:col>81</xdr:col>
      <xdr:colOff>101600</xdr:colOff>
      <xdr:row>107</xdr:row>
      <xdr:rowOff>169455</xdr:rowOff>
    </xdr:to>
    <xdr:sp macro="" textlink="">
      <xdr:nvSpPr>
        <xdr:cNvPr id="585" name="楕円 584">
          <a:extLst>
            <a:ext uri="{FF2B5EF4-FFF2-40B4-BE49-F238E27FC236}">
              <a16:creationId xmlns:a16="http://schemas.microsoft.com/office/drawing/2014/main" id="{60C3066C-B42A-4D20-810E-73EDAC30A338}"/>
            </a:ext>
          </a:extLst>
        </xdr:cNvPr>
        <xdr:cNvSpPr/>
      </xdr:nvSpPr>
      <xdr:spPr>
        <a:xfrm>
          <a:off x="15430500" y="184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118655</xdr:rowOff>
    </xdr:from>
    <xdr:to>
      <xdr:col>85</xdr:col>
      <xdr:colOff>127000</xdr:colOff>
      <xdr:row>107</xdr:row>
      <xdr:rowOff>134982</xdr:rowOff>
    </xdr:to>
    <xdr:cxnSp macro="">
      <xdr:nvCxnSpPr>
        <xdr:cNvPr id="586" name="直線コネクタ 585">
          <a:extLst>
            <a:ext uri="{FF2B5EF4-FFF2-40B4-BE49-F238E27FC236}">
              <a16:creationId xmlns:a16="http://schemas.microsoft.com/office/drawing/2014/main" id="{701574CD-C3B9-4FA3-8037-DBD8995BC5FC}"/>
            </a:ext>
          </a:extLst>
        </xdr:cNvPr>
        <xdr:cNvCxnSpPr/>
      </xdr:nvCxnSpPr>
      <xdr:spPr>
        <a:xfrm>
          <a:off x="15481300" y="18463805"/>
          <a:ext cx="8382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54792</xdr:rowOff>
    </xdr:from>
    <xdr:to>
      <xdr:col>76</xdr:col>
      <xdr:colOff>165100</xdr:colOff>
      <xdr:row>107</xdr:row>
      <xdr:rowOff>156392</xdr:rowOff>
    </xdr:to>
    <xdr:sp macro="" textlink="">
      <xdr:nvSpPr>
        <xdr:cNvPr id="587" name="楕円 586">
          <a:extLst>
            <a:ext uri="{FF2B5EF4-FFF2-40B4-BE49-F238E27FC236}">
              <a16:creationId xmlns:a16="http://schemas.microsoft.com/office/drawing/2014/main" id="{7C2553B7-3EEC-4D63-9110-19813E4F717C}"/>
            </a:ext>
          </a:extLst>
        </xdr:cNvPr>
        <xdr:cNvSpPr/>
      </xdr:nvSpPr>
      <xdr:spPr>
        <a:xfrm>
          <a:off x="145415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105592</xdr:rowOff>
    </xdr:from>
    <xdr:to>
      <xdr:col>81</xdr:col>
      <xdr:colOff>50800</xdr:colOff>
      <xdr:row>107</xdr:row>
      <xdr:rowOff>118655</xdr:rowOff>
    </xdr:to>
    <xdr:cxnSp macro="">
      <xdr:nvCxnSpPr>
        <xdr:cNvPr id="588" name="直線コネクタ 587">
          <a:extLst>
            <a:ext uri="{FF2B5EF4-FFF2-40B4-BE49-F238E27FC236}">
              <a16:creationId xmlns:a16="http://schemas.microsoft.com/office/drawing/2014/main" id="{E5A42B84-4B9F-4F23-99C8-63B53A3308C6}"/>
            </a:ext>
          </a:extLst>
        </xdr:cNvPr>
        <xdr:cNvCxnSpPr/>
      </xdr:nvCxnSpPr>
      <xdr:spPr>
        <a:xfrm>
          <a:off x="14592300" y="1845074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41729</xdr:rowOff>
    </xdr:from>
    <xdr:to>
      <xdr:col>72</xdr:col>
      <xdr:colOff>38100</xdr:colOff>
      <xdr:row>107</xdr:row>
      <xdr:rowOff>143329</xdr:rowOff>
    </xdr:to>
    <xdr:sp macro="" textlink="">
      <xdr:nvSpPr>
        <xdr:cNvPr id="589" name="楕円 588">
          <a:extLst>
            <a:ext uri="{FF2B5EF4-FFF2-40B4-BE49-F238E27FC236}">
              <a16:creationId xmlns:a16="http://schemas.microsoft.com/office/drawing/2014/main" id="{98EBB775-469F-42DF-B0C0-B4D4DB1733AB}"/>
            </a:ext>
          </a:extLst>
        </xdr:cNvPr>
        <xdr:cNvSpPr/>
      </xdr:nvSpPr>
      <xdr:spPr>
        <a:xfrm>
          <a:off x="13652500" y="183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92529</xdr:rowOff>
    </xdr:from>
    <xdr:to>
      <xdr:col>76</xdr:col>
      <xdr:colOff>114300</xdr:colOff>
      <xdr:row>107</xdr:row>
      <xdr:rowOff>105592</xdr:rowOff>
    </xdr:to>
    <xdr:cxnSp macro="">
      <xdr:nvCxnSpPr>
        <xdr:cNvPr id="590" name="直線コネクタ 589">
          <a:extLst>
            <a:ext uri="{FF2B5EF4-FFF2-40B4-BE49-F238E27FC236}">
              <a16:creationId xmlns:a16="http://schemas.microsoft.com/office/drawing/2014/main" id="{B80BE373-B87A-4BEE-877D-265F491128B5}"/>
            </a:ext>
          </a:extLst>
        </xdr:cNvPr>
        <xdr:cNvCxnSpPr/>
      </xdr:nvCxnSpPr>
      <xdr:spPr>
        <a:xfrm>
          <a:off x="13703300" y="1843767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35198</xdr:rowOff>
    </xdr:from>
    <xdr:to>
      <xdr:col>67</xdr:col>
      <xdr:colOff>101600</xdr:colOff>
      <xdr:row>107</xdr:row>
      <xdr:rowOff>136798</xdr:rowOff>
    </xdr:to>
    <xdr:sp macro="" textlink="">
      <xdr:nvSpPr>
        <xdr:cNvPr id="591" name="楕円 590">
          <a:extLst>
            <a:ext uri="{FF2B5EF4-FFF2-40B4-BE49-F238E27FC236}">
              <a16:creationId xmlns:a16="http://schemas.microsoft.com/office/drawing/2014/main" id="{2D4670F8-2DD7-42E5-984A-5C4390681F09}"/>
            </a:ext>
          </a:extLst>
        </xdr:cNvPr>
        <xdr:cNvSpPr/>
      </xdr:nvSpPr>
      <xdr:spPr>
        <a:xfrm>
          <a:off x="12763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85998</xdr:rowOff>
    </xdr:from>
    <xdr:to>
      <xdr:col>71</xdr:col>
      <xdr:colOff>177800</xdr:colOff>
      <xdr:row>107</xdr:row>
      <xdr:rowOff>92529</xdr:rowOff>
    </xdr:to>
    <xdr:cxnSp macro="">
      <xdr:nvCxnSpPr>
        <xdr:cNvPr id="592" name="直線コネクタ 591">
          <a:extLst>
            <a:ext uri="{FF2B5EF4-FFF2-40B4-BE49-F238E27FC236}">
              <a16:creationId xmlns:a16="http://schemas.microsoft.com/office/drawing/2014/main" id="{906B9823-93A9-4E92-A894-0D069FBF1B50}"/>
            </a:ext>
          </a:extLst>
        </xdr:cNvPr>
        <xdr:cNvCxnSpPr/>
      </xdr:nvCxnSpPr>
      <xdr:spPr>
        <a:xfrm>
          <a:off x="12814300" y="1843114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593" name="n_1aveValue【庁舎】&#10;有形固定資産減価償却率">
          <a:extLst>
            <a:ext uri="{FF2B5EF4-FFF2-40B4-BE49-F238E27FC236}">
              <a16:creationId xmlns:a16="http://schemas.microsoft.com/office/drawing/2014/main" id="{047F9A7B-BAAC-4FFA-A12E-BCAB30770C81}"/>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594" name="n_2aveValue【庁舎】&#10;有形固定資産減価償却率">
          <a:extLst>
            <a:ext uri="{FF2B5EF4-FFF2-40B4-BE49-F238E27FC236}">
              <a16:creationId xmlns:a16="http://schemas.microsoft.com/office/drawing/2014/main" id="{637F647D-AFD3-4707-B840-873BB8F52D1E}"/>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595" name="n_3aveValue【庁舎】&#10;有形固定資産減価償却率">
          <a:extLst>
            <a:ext uri="{FF2B5EF4-FFF2-40B4-BE49-F238E27FC236}">
              <a16:creationId xmlns:a16="http://schemas.microsoft.com/office/drawing/2014/main" id="{3C688E11-C136-4190-A8BD-0073E465196C}"/>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596" name="n_4aveValue【庁舎】&#10;有形固定資産減価償却率">
          <a:extLst>
            <a:ext uri="{FF2B5EF4-FFF2-40B4-BE49-F238E27FC236}">
              <a16:creationId xmlns:a16="http://schemas.microsoft.com/office/drawing/2014/main" id="{0ABB2101-735B-4AC8-8D68-78277652F0C2}"/>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160582</xdr:rowOff>
    </xdr:from>
    <xdr:ext cx="405111" cy="259045"/>
    <xdr:sp macro="" textlink="">
      <xdr:nvSpPr>
        <xdr:cNvPr id="597" name="n_1mainValue【庁舎】&#10;有形固定資産減価償却率">
          <a:extLst>
            <a:ext uri="{FF2B5EF4-FFF2-40B4-BE49-F238E27FC236}">
              <a16:creationId xmlns:a16="http://schemas.microsoft.com/office/drawing/2014/main" id="{B2EC998F-45DA-4D76-9A3D-01E63D6522FC}"/>
            </a:ext>
          </a:extLst>
        </xdr:cNvPr>
        <xdr:cNvSpPr txBox="1"/>
      </xdr:nvSpPr>
      <xdr:spPr>
        <a:xfrm>
          <a:off x="15266044" y="1850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147519</xdr:rowOff>
    </xdr:from>
    <xdr:ext cx="405111" cy="259045"/>
    <xdr:sp macro="" textlink="">
      <xdr:nvSpPr>
        <xdr:cNvPr id="598" name="n_2mainValue【庁舎】&#10;有形固定資産減価償却率">
          <a:extLst>
            <a:ext uri="{FF2B5EF4-FFF2-40B4-BE49-F238E27FC236}">
              <a16:creationId xmlns:a16="http://schemas.microsoft.com/office/drawing/2014/main" id="{287BF009-C4FA-487E-8CA0-F63A733D9B24}"/>
            </a:ext>
          </a:extLst>
        </xdr:cNvPr>
        <xdr:cNvSpPr txBox="1"/>
      </xdr:nvSpPr>
      <xdr:spPr>
        <a:xfrm>
          <a:off x="14389744" y="1849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134456</xdr:rowOff>
    </xdr:from>
    <xdr:ext cx="405111" cy="259045"/>
    <xdr:sp macro="" textlink="">
      <xdr:nvSpPr>
        <xdr:cNvPr id="599" name="n_3mainValue【庁舎】&#10;有形固定資産減価償却率">
          <a:extLst>
            <a:ext uri="{FF2B5EF4-FFF2-40B4-BE49-F238E27FC236}">
              <a16:creationId xmlns:a16="http://schemas.microsoft.com/office/drawing/2014/main" id="{64ED1955-F95C-40F0-80B5-4ABB542FDA74}"/>
            </a:ext>
          </a:extLst>
        </xdr:cNvPr>
        <xdr:cNvSpPr txBox="1"/>
      </xdr:nvSpPr>
      <xdr:spPr>
        <a:xfrm>
          <a:off x="13500744" y="1847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127925</xdr:rowOff>
    </xdr:from>
    <xdr:ext cx="405111" cy="259045"/>
    <xdr:sp macro="" textlink="">
      <xdr:nvSpPr>
        <xdr:cNvPr id="600" name="n_4mainValue【庁舎】&#10;有形固定資産減価償却率">
          <a:extLst>
            <a:ext uri="{FF2B5EF4-FFF2-40B4-BE49-F238E27FC236}">
              <a16:creationId xmlns:a16="http://schemas.microsoft.com/office/drawing/2014/main" id="{29D6C833-5D32-439F-B9BF-4027ADB15F16}"/>
            </a:ext>
          </a:extLst>
        </xdr:cNvPr>
        <xdr:cNvSpPr txBox="1"/>
      </xdr:nvSpPr>
      <xdr:spPr>
        <a:xfrm>
          <a:off x="12611744" y="1847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5DAD30EE-0A98-490A-BAB8-6F7D6E12DE4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F7091C6D-2BFE-426C-B768-A8A4FD9939D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CCEABE4C-CCDE-46D4-9ACD-9E6BB6234AC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197EA478-0398-4800-999B-43C1E2D3E8E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9401859C-1B61-4468-9591-46200B1266B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B6226C2B-B9BE-41F1-B7D6-5BE2063113B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CACE43E8-99C7-44CA-9719-867B51C553D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DA943833-9DB6-46EF-9CD6-00282478F13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756A6415-B8C4-4281-A5FD-7941037DA82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A23EC157-E413-4FEB-9ED8-01756FFBE95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1" name="直線コネクタ 610">
          <a:extLst>
            <a:ext uri="{FF2B5EF4-FFF2-40B4-BE49-F238E27FC236}">
              <a16:creationId xmlns:a16="http://schemas.microsoft.com/office/drawing/2014/main" id="{73E2AEEE-8A26-4726-8520-141E6E64689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2" name="テキスト ボックス 611">
          <a:extLst>
            <a:ext uri="{FF2B5EF4-FFF2-40B4-BE49-F238E27FC236}">
              <a16:creationId xmlns:a16="http://schemas.microsoft.com/office/drawing/2014/main" id="{25B2239F-64CA-47A7-9ED2-E89BA2F44A9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3" name="直線コネクタ 612">
          <a:extLst>
            <a:ext uri="{FF2B5EF4-FFF2-40B4-BE49-F238E27FC236}">
              <a16:creationId xmlns:a16="http://schemas.microsoft.com/office/drawing/2014/main" id="{64CAD70E-BA04-47CE-BE01-DEFDBD05C3A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4" name="テキスト ボックス 613">
          <a:extLst>
            <a:ext uri="{FF2B5EF4-FFF2-40B4-BE49-F238E27FC236}">
              <a16:creationId xmlns:a16="http://schemas.microsoft.com/office/drawing/2014/main" id="{FE29209B-4ABA-4E32-9350-12693913CE9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5" name="直線コネクタ 614">
          <a:extLst>
            <a:ext uri="{FF2B5EF4-FFF2-40B4-BE49-F238E27FC236}">
              <a16:creationId xmlns:a16="http://schemas.microsoft.com/office/drawing/2014/main" id="{3C6E54BF-55BD-403E-A046-8363DD4566C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6" name="テキスト ボックス 615">
          <a:extLst>
            <a:ext uri="{FF2B5EF4-FFF2-40B4-BE49-F238E27FC236}">
              <a16:creationId xmlns:a16="http://schemas.microsoft.com/office/drawing/2014/main" id="{5811C671-0EE6-4958-BE33-7267D6B8432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7" name="直線コネクタ 616">
          <a:extLst>
            <a:ext uri="{FF2B5EF4-FFF2-40B4-BE49-F238E27FC236}">
              <a16:creationId xmlns:a16="http://schemas.microsoft.com/office/drawing/2014/main" id="{3BA8B8DC-0F3B-485C-A91A-555849AEB4C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8" name="テキスト ボックス 617">
          <a:extLst>
            <a:ext uri="{FF2B5EF4-FFF2-40B4-BE49-F238E27FC236}">
              <a16:creationId xmlns:a16="http://schemas.microsoft.com/office/drawing/2014/main" id="{5BFD2088-7719-415F-8C24-BB61E296B6B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9" name="直線コネクタ 618">
          <a:extLst>
            <a:ext uri="{FF2B5EF4-FFF2-40B4-BE49-F238E27FC236}">
              <a16:creationId xmlns:a16="http://schemas.microsoft.com/office/drawing/2014/main" id="{12EEE4F1-66D0-47C0-957A-DC47175E160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20" name="テキスト ボックス 619">
          <a:extLst>
            <a:ext uri="{FF2B5EF4-FFF2-40B4-BE49-F238E27FC236}">
              <a16:creationId xmlns:a16="http://schemas.microsoft.com/office/drawing/2014/main" id="{49E8953A-8071-4AF8-8D03-88742008F04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a:extLst>
            <a:ext uri="{FF2B5EF4-FFF2-40B4-BE49-F238E27FC236}">
              <a16:creationId xmlns:a16="http://schemas.microsoft.com/office/drawing/2014/main" id="{FE4D18F6-E8DE-44CE-BB7E-37C637304C8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2" name="テキスト ボックス 621">
          <a:extLst>
            <a:ext uri="{FF2B5EF4-FFF2-40B4-BE49-F238E27FC236}">
              <a16:creationId xmlns:a16="http://schemas.microsoft.com/office/drawing/2014/main" id="{C32C4DD9-898F-46F8-A253-BB9D289453DA}"/>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庁舎】&#10;一人当たり面積グラフ枠">
          <a:extLst>
            <a:ext uri="{FF2B5EF4-FFF2-40B4-BE49-F238E27FC236}">
              <a16:creationId xmlns:a16="http://schemas.microsoft.com/office/drawing/2014/main" id="{5B961C7D-3806-4D24-84CF-0E0F20CC947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624" name="直線コネクタ 623">
          <a:extLst>
            <a:ext uri="{FF2B5EF4-FFF2-40B4-BE49-F238E27FC236}">
              <a16:creationId xmlns:a16="http://schemas.microsoft.com/office/drawing/2014/main" id="{6E66769F-9888-42A9-BBC9-C83F04084114}"/>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625" name="【庁舎】&#10;一人当たり面積最小値テキスト">
          <a:extLst>
            <a:ext uri="{FF2B5EF4-FFF2-40B4-BE49-F238E27FC236}">
              <a16:creationId xmlns:a16="http://schemas.microsoft.com/office/drawing/2014/main" id="{DFFEB1D6-8C3D-4507-A560-D159A54770F2}"/>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626" name="直線コネクタ 625">
          <a:extLst>
            <a:ext uri="{FF2B5EF4-FFF2-40B4-BE49-F238E27FC236}">
              <a16:creationId xmlns:a16="http://schemas.microsoft.com/office/drawing/2014/main" id="{C059DFF8-70F6-46CC-BAC0-107EAB62D98E}"/>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627" name="【庁舎】&#10;一人当たり面積最大値テキスト">
          <a:extLst>
            <a:ext uri="{FF2B5EF4-FFF2-40B4-BE49-F238E27FC236}">
              <a16:creationId xmlns:a16="http://schemas.microsoft.com/office/drawing/2014/main" id="{B7A8AC90-4142-48E7-A06A-A3F8AEB33F76}"/>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628" name="直線コネクタ 627">
          <a:extLst>
            <a:ext uri="{FF2B5EF4-FFF2-40B4-BE49-F238E27FC236}">
              <a16:creationId xmlns:a16="http://schemas.microsoft.com/office/drawing/2014/main" id="{E247C2FB-82BA-4ECB-828B-4F52CEBE80F2}"/>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164864</xdr:rowOff>
    </xdr:from>
    <xdr:ext cx="469744" cy="259045"/>
    <xdr:sp macro="" textlink="">
      <xdr:nvSpPr>
        <xdr:cNvPr id="629" name="【庁舎】&#10;一人当たり面積平均値テキスト">
          <a:extLst>
            <a:ext uri="{FF2B5EF4-FFF2-40B4-BE49-F238E27FC236}">
              <a16:creationId xmlns:a16="http://schemas.microsoft.com/office/drawing/2014/main" id="{BB80667B-F241-4A38-9C53-E45D28905302}"/>
            </a:ext>
          </a:extLst>
        </xdr:cNvPr>
        <xdr:cNvSpPr txBox="1"/>
      </xdr:nvSpPr>
      <xdr:spPr>
        <a:xfrm>
          <a:off x="22199600" y="1833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630" name="フローチャート: 判断 629">
          <a:extLst>
            <a:ext uri="{FF2B5EF4-FFF2-40B4-BE49-F238E27FC236}">
              <a16:creationId xmlns:a16="http://schemas.microsoft.com/office/drawing/2014/main" id="{D07C34F2-3020-49A8-AB95-94D1A4553D0C}"/>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631" name="フローチャート: 判断 630">
          <a:extLst>
            <a:ext uri="{FF2B5EF4-FFF2-40B4-BE49-F238E27FC236}">
              <a16:creationId xmlns:a16="http://schemas.microsoft.com/office/drawing/2014/main" id="{595B6A20-173B-415C-B0EE-C433965C737B}"/>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632" name="フローチャート: 判断 631">
          <a:extLst>
            <a:ext uri="{FF2B5EF4-FFF2-40B4-BE49-F238E27FC236}">
              <a16:creationId xmlns:a16="http://schemas.microsoft.com/office/drawing/2014/main" id="{A7098401-717C-4DEC-A111-318CC9AFB4C5}"/>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156211</xdr:rowOff>
    </xdr:from>
    <xdr:to>
      <xdr:col>102</xdr:col>
      <xdr:colOff>165100</xdr:colOff>
      <xdr:row>108</xdr:row>
      <xdr:rowOff>86361</xdr:rowOff>
    </xdr:to>
    <xdr:sp macro="" textlink="">
      <xdr:nvSpPr>
        <xdr:cNvPr id="633" name="フローチャート: 判断 632">
          <a:extLst>
            <a:ext uri="{FF2B5EF4-FFF2-40B4-BE49-F238E27FC236}">
              <a16:creationId xmlns:a16="http://schemas.microsoft.com/office/drawing/2014/main" id="{7291954D-AB6B-462F-B1E8-773B5DD3A87D}"/>
            </a:ext>
          </a:extLst>
        </xdr:cNvPr>
        <xdr:cNvSpPr/>
      </xdr:nvSpPr>
      <xdr:spPr>
        <a:xfrm>
          <a:off x="19494500" y="1850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158750</xdr:rowOff>
    </xdr:from>
    <xdr:to>
      <xdr:col>98</xdr:col>
      <xdr:colOff>38100</xdr:colOff>
      <xdr:row>108</xdr:row>
      <xdr:rowOff>88900</xdr:rowOff>
    </xdr:to>
    <xdr:sp macro="" textlink="">
      <xdr:nvSpPr>
        <xdr:cNvPr id="634" name="フローチャート: 判断 633">
          <a:extLst>
            <a:ext uri="{FF2B5EF4-FFF2-40B4-BE49-F238E27FC236}">
              <a16:creationId xmlns:a16="http://schemas.microsoft.com/office/drawing/2014/main" id="{E268BEF3-75F7-483A-B4DC-DEC1A35694DF}"/>
            </a:ext>
          </a:extLst>
        </xdr:cNvPr>
        <xdr:cNvSpPr/>
      </xdr:nvSpPr>
      <xdr:spPr>
        <a:xfrm>
          <a:off x="186055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D8C318BC-CA80-404A-8A65-381F30F4A37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BF41C166-7592-41BB-97EF-4C5F7E29FB9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2AE3E15D-2304-4F74-A086-0C7C0AD68B2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B7F6F8D6-CFB1-4A24-A006-67B7FA53A0D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723383F8-6FDD-464E-AE48-FF942238A7B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15239</xdr:rowOff>
    </xdr:from>
    <xdr:to>
      <xdr:col>116</xdr:col>
      <xdr:colOff>114300</xdr:colOff>
      <xdr:row>108</xdr:row>
      <xdr:rowOff>116839</xdr:rowOff>
    </xdr:to>
    <xdr:sp macro="" textlink="">
      <xdr:nvSpPr>
        <xdr:cNvPr id="640" name="楕円 639">
          <a:extLst>
            <a:ext uri="{FF2B5EF4-FFF2-40B4-BE49-F238E27FC236}">
              <a16:creationId xmlns:a16="http://schemas.microsoft.com/office/drawing/2014/main" id="{BBABF636-8F79-46BA-88E1-925E98D8B761}"/>
            </a:ext>
          </a:extLst>
        </xdr:cNvPr>
        <xdr:cNvSpPr/>
      </xdr:nvSpPr>
      <xdr:spPr>
        <a:xfrm>
          <a:off x="22110700" y="1853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120412</xdr:rowOff>
    </xdr:from>
    <xdr:ext cx="469744" cy="259045"/>
    <xdr:sp macro="" textlink="">
      <xdr:nvSpPr>
        <xdr:cNvPr id="641" name="【庁舎】&#10;一人当たり面積該当値テキスト">
          <a:extLst>
            <a:ext uri="{FF2B5EF4-FFF2-40B4-BE49-F238E27FC236}">
              <a16:creationId xmlns:a16="http://schemas.microsoft.com/office/drawing/2014/main" id="{835FD3C8-FC7A-4534-BC46-61F2926E4866}"/>
            </a:ext>
          </a:extLst>
        </xdr:cNvPr>
        <xdr:cNvSpPr txBox="1"/>
      </xdr:nvSpPr>
      <xdr:spPr>
        <a:xfrm>
          <a:off x="22199600" y="1846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17145</xdr:rowOff>
    </xdr:from>
    <xdr:to>
      <xdr:col>112</xdr:col>
      <xdr:colOff>38100</xdr:colOff>
      <xdr:row>108</xdr:row>
      <xdr:rowOff>118745</xdr:rowOff>
    </xdr:to>
    <xdr:sp macro="" textlink="">
      <xdr:nvSpPr>
        <xdr:cNvPr id="642" name="楕円 641">
          <a:extLst>
            <a:ext uri="{FF2B5EF4-FFF2-40B4-BE49-F238E27FC236}">
              <a16:creationId xmlns:a16="http://schemas.microsoft.com/office/drawing/2014/main" id="{C080A5F0-868F-401E-80AA-B25648AF19D4}"/>
            </a:ext>
          </a:extLst>
        </xdr:cNvPr>
        <xdr:cNvSpPr/>
      </xdr:nvSpPr>
      <xdr:spPr>
        <a:xfrm>
          <a:off x="21272500" y="1853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66039</xdr:rowOff>
    </xdr:from>
    <xdr:to>
      <xdr:col>116</xdr:col>
      <xdr:colOff>63500</xdr:colOff>
      <xdr:row>108</xdr:row>
      <xdr:rowOff>67945</xdr:rowOff>
    </xdr:to>
    <xdr:cxnSp macro="">
      <xdr:nvCxnSpPr>
        <xdr:cNvPr id="643" name="直線コネクタ 642">
          <a:extLst>
            <a:ext uri="{FF2B5EF4-FFF2-40B4-BE49-F238E27FC236}">
              <a16:creationId xmlns:a16="http://schemas.microsoft.com/office/drawing/2014/main" id="{CDBA4BA3-2F00-41AD-AB40-9006CDE4E57F}"/>
            </a:ext>
          </a:extLst>
        </xdr:cNvPr>
        <xdr:cNvCxnSpPr/>
      </xdr:nvCxnSpPr>
      <xdr:spPr>
        <a:xfrm flipV="1">
          <a:off x="21323300" y="1858263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19050</xdr:rowOff>
    </xdr:from>
    <xdr:to>
      <xdr:col>107</xdr:col>
      <xdr:colOff>101600</xdr:colOff>
      <xdr:row>108</xdr:row>
      <xdr:rowOff>120650</xdr:rowOff>
    </xdr:to>
    <xdr:sp macro="" textlink="">
      <xdr:nvSpPr>
        <xdr:cNvPr id="644" name="楕円 643">
          <a:extLst>
            <a:ext uri="{FF2B5EF4-FFF2-40B4-BE49-F238E27FC236}">
              <a16:creationId xmlns:a16="http://schemas.microsoft.com/office/drawing/2014/main" id="{3E4C52AA-6433-4F79-BD52-7D4B943C8C80}"/>
            </a:ext>
          </a:extLst>
        </xdr:cNvPr>
        <xdr:cNvSpPr/>
      </xdr:nvSpPr>
      <xdr:spPr>
        <a:xfrm>
          <a:off x="20383500" y="185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67945</xdr:rowOff>
    </xdr:from>
    <xdr:to>
      <xdr:col>111</xdr:col>
      <xdr:colOff>177800</xdr:colOff>
      <xdr:row>108</xdr:row>
      <xdr:rowOff>69850</xdr:rowOff>
    </xdr:to>
    <xdr:cxnSp macro="">
      <xdr:nvCxnSpPr>
        <xdr:cNvPr id="645" name="直線コネクタ 644">
          <a:extLst>
            <a:ext uri="{FF2B5EF4-FFF2-40B4-BE49-F238E27FC236}">
              <a16:creationId xmlns:a16="http://schemas.microsoft.com/office/drawing/2014/main" id="{C1AE5900-E945-416E-8856-6EE4CD419A1B}"/>
            </a:ext>
          </a:extLst>
        </xdr:cNvPr>
        <xdr:cNvCxnSpPr/>
      </xdr:nvCxnSpPr>
      <xdr:spPr>
        <a:xfrm flipV="1">
          <a:off x="20434300" y="185845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20447</xdr:rowOff>
    </xdr:from>
    <xdr:to>
      <xdr:col>102</xdr:col>
      <xdr:colOff>165100</xdr:colOff>
      <xdr:row>108</xdr:row>
      <xdr:rowOff>122047</xdr:rowOff>
    </xdr:to>
    <xdr:sp macro="" textlink="">
      <xdr:nvSpPr>
        <xdr:cNvPr id="646" name="楕円 645">
          <a:extLst>
            <a:ext uri="{FF2B5EF4-FFF2-40B4-BE49-F238E27FC236}">
              <a16:creationId xmlns:a16="http://schemas.microsoft.com/office/drawing/2014/main" id="{46BFED8F-7FFE-45DE-8674-C57BFBA8972B}"/>
            </a:ext>
          </a:extLst>
        </xdr:cNvPr>
        <xdr:cNvSpPr/>
      </xdr:nvSpPr>
      <xdr:spPr>
        <a:xfrm>
          <a:off x="19494500" y="1853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69850</xdr:rowOff>
    </xdr:from>
    <xdr:to>
      <xdr:col>107</xdr:col>
      <xdr:colOff>50800</xdr:colOff>
      <xdr:row>108</xdr:row>
      <xdr:rowOff>71247</xdr:rowOff>
    </xdr:to>
    <xdr:cxnSp macro="">
      <xdr:nvCxnSpPr>
        <xdr:cNvPr id="647" name="直線コネクタ 646">
          <a:extLst>
            <a:ext uri="{FF2B5EF4-FFF2-40B4-BE49-F238E27FC236}">
              <a16:creationId xmlns:a16="http://schemas.microsoft.com/office/drawing/2014/main" id="{B5008D9E-552A-45D9-AF2B-375599EC899E}"/>
            </a:ext>
          </a:extLst>
        </xdr:cNvPr>
        <xdr:cNvCxnSpPr/>
      </xdr:nvCxnSpPr>
      <xdr:spPr>
        <a:xfrm flipV="1">
          <a:off x="19545300" y="18586450"/>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22479</xdr:rowOff>
    </xdr:from>
    <xdr:to>
      <xdr:col>98</xdr:col>
      <xdr:colOff>38100</xdr:colOff>
      <xdr:row>108</xdr:row>
      <xdr:rowOff>124079</xdr:rowOff>
    </xdr:to>
    <xdr:sp macro="" textlink="">
      <xdr:nvSpPr>
        <xdr:cNvPr id="648" name="楕円 647">
          <a:extLst>
            <a:ext uri="{FF2B5EF4-FFF2-40B4-BE49-F238E27FC236}">
              <a16:creationId xmlns:a16="http://schemas.microsoft.com/office/drawing/2014/main" id="{A871455A-C7BD-4315-ACCD-CCDCCF85BB78}"/>
            </a:ext>
          </a:extLst>
        </xdr:cNvPr>
        <xdr:cNvSpPr/>
      </xdr:nvSpPr>
      <xdr:spPr>
        <a:xfrm>
          <a:off x="18605500" y="1853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71247</xdr:rowOff>
    </xdr:from>
    <xdr:to>
      <xdr:col>102</xdr:col>
      <xdr:colOff>114300</xdr:colOff>
      <xdr:row>108</xdr:row>
      <xdr:rowOff>73279</xdr:rowOff>
    </xdr:to>
    <xdr:cxnSp macro="">
      <xdr:nvCxnSpPr>
        <xdr:cNvPr id="649" name="直線コネクタ 648">
          <a:extLst>
            <a:ext uri="{FF2B5EF4-FFF2-40B4-BE49-F238E27FC236}">
              <a16:creationId xmlns:a16="http://schemas.microsoft.com/office/drawing/2014/main" id="{95534D7D-A475-4204-A2C6-2366024CF3DB}"/>
            </a:ext>
          </a:extLst>
        </xdr:cNvPr>
        <xdr:cNvCxnSpPr/>
      </xdr:nvCxnSpPr>
      <xdr:spPr>
        <a:xfrm flipV="1">
          <a:off x="18656300" y="18587847"/>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91839</xdr:rowOff>
    </xdr:from>
    <xdr:ext cx="469744" cy="259045"/>
    <xdr:sp macro="" textlink="">
      <xdr:nvSpPr>
        <xdr:cNvPr id="650" name="n_1aveValue【庁舎】&#10;一人当たり面積">
          <a:extLst>
            <a:ext uri="{FF2B5EF4-FFF2-40B4-BE49-F238E27FC236}">
              <a16:creationId xmlns:a16="http://schemas.microsoft.com/office/drawing/2014/main" id="{1032E90F-37C8-4768-99AF-32E6C9EED550}"/>
            </a:ext>
          </a:extLst>
        </xdr:cNvPr>
        <xdr:cNvSpPr txBox="1"/>
      </xdr:nvSpPr>
      <xdr:spPr>
        <a:xfrm>
          <a:off x="21075727" y="182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98441</xdr:rowOff>
    </xdr:from>
    <xdr:ext cx="469744" cy="259045"/>
    <xdr:sp macro="" textlink="">
      <xdr:nvSpPr>
        <xdr:cNvPr id="651" name="n_2aveValue【庁舎】&#10;一人当たり面積">
          <a:extLst>
            <a:ext uri="{FF2B5EF4-FFF2-40B4-BE49-F238E27FC236}">
              <a16:creationId xmlns:a16="http://schemas.microsoft.com/office/drawing/2014/main" id="{7FDA7FD2-D0F7-4240-A0D1-141549F16FBD}"/>
            </a:ext>
          </a:extLst>
        </xdr:cNvPr>
        <xdr:cNvSpPr txBox="1"/>
      </xdr:nvSpPr>
      <xdr:spPr>
        <a:xfrm>
          <a:off x="20199427" y="1827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102888</xdr:rowOff>
    </xdr:from>
    <xdr:ext cx="469744" cy="259045"/>
    <xdr:sp macro="" textlink="">
      <xdr:nvSpPr>
        <xdr:cNvPr id="652" name="n_3aveValue【庁舎】&#10;一人当たり面積">
          <a:extLst>
            <a:ext uri="{FF2B5EF4-FFF2-40B4-BE49-F238E27FC236}">
              <a16:creationId xmlns:a16="http://schemas.microsoft.com/office/drawing/2014/main" id="{400EF54A-D990-4FE7-A16B-DBA73393D294}"/>
            </a:ext>
          </a:extLst>
        </xdr:cNvPr>
        <xdr:cNvSpPr txBox="1"/>
      </xdr:nvSpPr>
      <xdr:spPr>
        <a:xfrm>
          <a:off x="19310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105427</xdr:rowOff>
    </xdr:from>
    <xdr:ext cx="469744" cy="259045"/>
    <xdr:sp macro="" textlink="">
      <xdr:nvSpPr>
        <xdr:cNvPr id="653" name="n_4aveValue【庁舎】&#10;一人当たり面積">
          <a:extLst>
            <a:ext uri="{FF2B5EF4-FFF2-40B4-BE49-F238E27FC236}">
              <a16:creationId xmlns:a16="http://schemas.microsoft.com/office/drawing/2014/main" id="{2034B676-BBF3-4D75-A155-FE9946FEA448}"/>
            </a:ext>
          </a:extLst>
        </xdr:cNvPr>
        <xdr:cNvSpPr txBox="1"/>
      </xdr:nvSpPr>
      <xdr:spPr>
        <a:xfrm>
          <a:off x="18421427" y="182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109872</xdr:rowOff>
    </xdr:from>
    <xdr:ext cx="469744" cy="259045"/>
    <xdr:sp macro="" textlink="">
      <xdr:nvSpPr>
        <xdr:cNvPr id="654" name="n_1mainValue【庁舎】&#10;一人当たり面積">
          <a:extLst>
            <a:ext uri="{FF2B5EF4-FFF2-40B4-BE49-F238E27FC236}">
              <a16:creationId xmlns:a16="http://schemas.microsoft.com/office/drawing/2014/main" id="{B8C007BF-1446-45F7-8485-2D7904242094}"/>
            </a:ext>
          </a:extLst>
        </xdr:cNvPr>
        <xdr:cNvSpPr txBox="1"/>
      </xdr:nvSpPr>
      <xdr:spPr>
        <a:xfrm>
          <a:off x="21075727" y="18626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111777</xdr:rowOff>
    </xdr:from>
    <xdr:ext cx="469744" cy="259045"/>
    <xdr:sp macro="" textlink="">
      <xdr:nvSpPr>
        <xdr:cNvPr id="655" name="n_2mainValue【庁舎】&#10;一人当たり面積">
          <a:extLst>
            <a:ext uri="{FF2B5EF4-FFF2-40B4-BE49-F238E27FC236}">
              <a16:creationId xmlns:a16="http://schemas.microsoft.com/office/drawing/2014/main" id="{FF176BDE-D535-464A-8495-C0B611A749A7}"/>
            </a:ext>
          </a:extLst>
        </xdr:cNvPr>
        <xdr:cNvSpPr txBox="1"/>
      </xdr:nvSpPr>
      <xdr:spPr>
        <a:xfrm>
          <a:off x="20199427" y="1862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113174</xdr:rowOff>
    </xdr:from>
    <xdr:ext cx="469744" cy="259045"/>
    <xdr:sp macro="" textlink="">
      <xdr:nvSpPr>
        <xdr:cNvPr id="656" name="n_3mainValue【庁舎】&#10;一人当たり面積">
          <a:extLst>
            <a:ext uri="{FF2B5EF4-FFF2-40B4-BE49-F238E27FC236}">
              <a16:creationId xmlns:a16="http://schemas.microsoft.com/office/drawing/2014/main" id="{85555590-3107-465A-9711-66E8790B1D25}"/>
            </a:ext>
          </a:extLst>
        </xdr:cNvPr>
        <xdr:cNvSpPr txBox="1"/>
      </xdr:nvSpPr>
      <xdr:spPr>
        <a:xfrm>
          <a:off x="19310427" y="1862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115206</xdr:rowOff>
    </xdr:from>
    <xdr:ext cx="469744" cy="259045"/>
    <xdr:sp macro="" textlink="">
      <xdr:nvSpPr>
        <xdr:cNvPr id="657" name="n_4mainValue【庁舎】&#10;一人当たり面積">
          <a:extLst>
            <a:ext uri="{FF2B5EF4-FFF2-40B4-BE49-F238E27FC236}">
              <a16:creationId xmlns:a16="http://schemas.microsoft.com/office/drawing/2014/main" id="{D1A58BF2-C9FF-49A9-8C2C-38C1080F1BC5}"/>
            </a:ext>
          </a:extLst>
        </xdr:cNvPr>
        <xdr:cNvSpPr txBox="1"/>
      </xdr:nvSpPr>
      <xdr:spPr>
        <a:xfrm>
          <a:off x="18421427" y="18631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id="{9976C18E-E44A-428F-893D-A85E3932083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id="{2B35D5B6-7ED7-4FD1-90B8-CFE89E4E05F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id="{D688336E-023F-44FB-948D-14638D2CAFA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類似団体と比較して、全体的に減価償却率が高くなっている。中でも市民会館は通称「やまなみホール」と呼ばれる南山城村文化会館を示しているが、建築後</a:t>
          </a:r>
          <a:r>
            <a:rPr kumimoji="1" lang="en-US" altLang="ja-JP" sz="1000">
              <a:solidFill>
                <a:schemeClr val="dk1"/>
              </a:solidFill>
              <a:effectLst/>
              <a:latin typeface="+mn-lt"/>
              <a:ea typeface="+mn-ea"/>
              <a:cs typeface="+mn-cs"/>
            </a:rPr>
            <a:t>31</a:t>
          </a:r>
          <a:r>
            <a:rPr kumimoji="1" lang="ja-JP" altLang="ja-JP" sz="1000">
              <a:solidFill>
                <a:schemeClr val="dk1"/>
              </a:solidFill>
              <a:effectLst/>
              <a:latin typeface="+mn-lt"/>
              <a:ea typeface="+mn-ea"/>
              <a:cs typeface="+mn-cs"/>
            </a:rPr>
            <a:t>年が経過し、建物全体の償却が進んでいる。しかしながら、これまで大規模な改修等を実施しておらず、特に内部の設備（空調や照明、電気・機械設備関係等）の多くが大規模改修等の更新時期を迎えている。音響設備等は故障しても修理ができない機器がほとんどとなっており、貸館事業を行っている以上、適切な更新や維持管理が必要である。</a:t>
          </a:r>
          <a:endParaRPr lang="ja-JP" altLang="ja-JP" sz="1000">
            <a:effectLst/>
          </a:endParaRPr>
        </a:p>
        <a:p>
          <a:r>
            <a:rPr kumimoji="1" lang="ja-JP" altLang="ja-JP" sz="1000">
              <a:solidFill>
                <a:schemeClr val="dk1"/>
              </a:solidFill>
              <a:effectLst/>
              <a:latin typeface="+mn-lt"/>
              <a:ea typeface="+mn-ea"/>
              <a:cs typeface="+mn-cs"/>
            </a:rPr>
            <a:t>保健福祉センターも平成</a:t>
          </a:r>
          <a:r>
            <a:rPr kumimoji="1" lang="en-US" altLang="ja-JP" sz="1000">
              <a:solidFill>
                <a:schemeClr val="dk1"/>
              </a:solidFill>
              <a:effectLst/>
              <a:latin typeface="+mn-lt"/>
              <a:ea typeface="+mn-ea"/>
              <a:cs typeface="+mn-cs"/>
            </a:rPr>
            <a:t>14</a:t>
          </a:r>
          <a:r>
            <a:rPr kumimoji="1" lang="ja-JP" altLang="ja-JP" sz="1000">
              <a:solidFill>
                <a:schemeClr val="dk1"/>
              </a:solidFill>
              <a:effectLst/>
              <a:latin typeface="+mn-lt"/>
              <a:ea typeface="+mn-ea"/>
              <a:cs typeface="+mn-cs"/>
            </a:rPr>
            <a:t>年度の完成から</a:t>
          </a:r>
          <a:r>
            <a:rPr kumimoji="1" lang="en-US" altLang="ja-JP" sz="1000">
              <a:solidFill>
                <a:schemeClr val="dk1"/>
              </a:solidFill>
              <a:effectLst/>
              <a:latin typeface="+mn-lt"/>
              <a:ea typeface="+mn-ea"/>
              <a:cs typeface="+mn-cs"/>
            </a:rPr>
            <a:t>20</a:t>
          </a:r>
          <a:r>
            <a:rPr kumimoji="1" lang="ja-JP" altLang="ja-JP" sz="1000">
              <a:solidFill>
                <a:schemeClr val="dk1"/>
              </a:solidFill>
              <a:effectLst/>
              <a:latin typeface="+mn-lt"/>
              <a:ea typeface="+mn-ea"/>
              <a:cs typeface="+mn-cs"/>
            </a:rPr>
            <a:t>年が経過しており、補修</a:t>
          </a:r>
          <a:r>
            <a:rPr kumimoji="1" lang="ja-JP" altLang="en-US" sz="1000">
              <a:solidFill>
                <a:schemeClr val="dk1"/>
              </a:solidFill>
              <a:effectLst/>
              <a:latin typeface="+mn-lt"/>
              <a:ea typeface="+mn-ea"/>
              <a:cs typeface="+mn-cs"/>
            </a:rPr>
            <a:t>・更新を行っている。</a:t>
          </a:r>
          <a:r>
            <a:rPr kumimoji="1" lang="ja-JP" altLang="ja-JP" sz="1000">
              <a:solidFill>
                <a:schemeClr val="dk1"/>
              </a:solidFill>
              <a:effectLst/>
              <a:latin typeface="+mn-lt"/>
              <a:ea typeface="+mn-ea"/>
              <a:cs typeface="+mn-cs"/>
            </a:rPr>
            <a:t>故障等による応急的な補修作業を行っているが、補修してもまだ改修できていない同じ設備の弱い箇所が次に故障するといった状況にある。高齢者が集う施設でもあるため、予防的な施設改修が必要である。</a:t>
          </a:r>
          <a:endParaRPr lang="ja-JP" altLang="ja-JP" sz="1000">
            <a:effectLst/>
          </a:endParaRPr>
        </a:p>
        <a:p>
          <a:r>
            <a:rPr kumimoji="1" lang="ja-JP" altLang="ja-JP" sz="1000">
              <a:solidFill>
                <a:schemeClr val="dk1"/>
              </a:solidFill>
              <a:effectLst/>
              <a:latin typeface="+mn-lt"/>
              <a:ea typeface="+mn-ea"/>
              <a:cs typeface="+mn-cs"/>
            </a:rPr>
            <a:t>他には庁舎の減価償却率が高い。増築工事を複数回実施しているが、当初建築部分が既に耐用年数を経過している。南海トラフ地震の発生確率が徐々に上昇してきている近年において、緊急時の避難所や災害対策本部を設置する場所でもあり、庁舎移転に向けてなお一層の基金の積み増しを図る必要がある。</a:t>
          </a:r>
          <a:endParaRPr lang="ja-JP" altLang="ja-JP" sz="10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また、全ての施設において一人当たり面積</a:t>
          </a:r>
          <a:r>
            <a:rPr kumimoji="1" lang="ja-JP" altLang="ja-JP" sz="1000">
              <a:solidFill>
                <a:schemeClr val="dk1"/>
              </a:solidFill>
              <a:effectLst/>
              <a:latin typeface="+mn-lt"/>
              <a:ea typeface="+mn-ea"/>
              <a:cs typeface="+mn-cs"/>
            </a:rPr>
            <a:t>が高くなっている。これは</a:t>
          </a:r>
          <a:r>
            <a:rPr kumimoji="1" lang="ja-JP" altLang="en-US" sz="1000">
              <a:solidFill>
                <a:schemeClr val="dk1"/>
              </a:solidFill>
              <a:effectLst/>
              <a:latin typeface="+mn-lt"/>
              <a:ea typeface="+mn-ea"/>
              <a:cs typeface="+mn-cs"/>
            </a:rPr>
            <a:t>人口</a:t>
          </a:r>
          <a:r>
            <a:rPr kumimoji="1" lang="ja-JP" altLang="ja-JP" sz="1000">
              <a:solidFill>
                <a:schemeClr val="dk1"/>
              </a:solidFill>
              <a:effectLst/>
              <a:latin typeface="+mn-lt"/>
              <a:ea typeface="+mn-ea"/>
              <a:cs typeface="+mn-cs"/>
            </a:rPr>
            <a:t>の減少を意味しており、少子化が進んでいることを表している。</a:t>
          </a:r>
          <a:r>
            <a:rPr lang="ja-JP" altLang="ja-JP" sz="1000">
              <a:solidFill>
                <a:schemeClr val="dk1"/>
              </a:solidFill>
              <a:effectLst/>
              <a:latin typeface="+mn-lt"/>
              <a:ea typeface="+mn-ea"/>
              <a:cs typeface="+mn-cs"/>
            </a:rPr>
            <a:t>今後においても一人当たり面積については出生数が年々減少傾向にあり今後も増加していくと考えられる</a:t>
          </a:r>
          <a:r>
            <a:rPr lang="ja-JP" altLang="en-US" sz="1000">
              <a:solidFill>
                <a:schemeClr val="dk1"/>
              </a:solidFill>
              <a:effectLst/>
              <a:latin typeface="+mn-lt"/>
              <a:ea typeface="+mn-ea"/>
              <a:cs typeface="+mn-cs"/>
            </a:rPr>
            <a:t>。</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京都府南山城村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2,447
2,417
64.11
2,799,232
2,751,402
25,718
1,866,828
2,534,496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年度から市町村類型が変更（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Ⅰ-0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Ⅰ-2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年連続で類似団体を下回っている。</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令和５年度においては、メガソーラー発電所の供用開始により固定資産税（償却資産）の増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ゴルフ場等が存在して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いることにより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、固定資産税やゴルフ場利用税収入等の歳入に占める割合が比較的多いため、上記のとおり類似団体内順位は上位に位置する結果となっている。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ただ、全国的に過疎化が進行している中、当村でも少子高齢化がますます進行していくことが明らかなため、財源確保</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企業誘致、流入人口の増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を目指す必要がある。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73176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0548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61685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50195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710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33867</xdr:rowOff>
    </xdr:from>
    <xdr:to>
      <xdr:col>11</xdr:col>
      <xdr:colOff>82550</xdr:colOff>
      <xdr:row>44</xdr:row>
      <xdr:rowOff>135467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22376</xdr:rowOff>
    </xdr:from>
    <xdr:to>
      <xdr:col>23</xdr:col>
      <xdr:colOff>184150</xdr:colOff>
      <xdr:row>44</xdr:row>
      <xdr:rowOff>123976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38903</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85772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年度も地方交付税が比較的多額であったが、経常収支比率は上昇することとなった。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類似団体内順位においても、かなり下位に位置している。通常の行政運営を行っていく中で、</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扶助費の増加傾向や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ＤＸの推進や電算の改修等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、次世代のニーズに合わせた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さまざまな支出項目が増加することも予想される。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近年は、大規模災害が発生する可能性も非常に高く、財政の弾力性の確保が求められており、今後も比率には注視していく必要がある。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128524</xdr:rowOff>
    </xdr:from>
    <xdr:to>
      <xdr:col>23</xdr:col>
      <xdr:colOff>133350</xdr:colOff>
      <xdr:row>65</xdr:row>
      <xdr:rowOff>155067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72774"/>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29591</xdr:rowOff>
    </xdr:from>
    <xdr:to>
      <xdr:col>19</xdr:col>
      <xdr:colOff>133350</xdr:colOff>
      <xdr:row>65</xdr:row>
      <xdr:rowOff>128524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73841"/>
          <a:ext cx="8890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29591</xdr:rowOff>
    </xdr:from>
    <xdr:to>
      <xdr:col>15</xdr:col>
      <xdr:colOff>82550</xdr:colOff>
      <xdr:row>66</xdr:row>
      <xdr:rowOff>121158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173841"/>
          <a:ext cx="889000" cy="26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121158</xdr:rowOff>
    </xdr:from>
    <xdr:to>
      <xdr:col>11</xdr:col>
      <xdr:colOff>31750</xdr:colOff>
      <xdr:row>66</xdr:row>
      <xdr:rowOff>167005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436858"/>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54373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145415</xdr:rowOff>
    </xdr:from>
    <xdr:to>
      <xdr:col>7</xdr:col>
      <xdr:colOff>31750</xdr:colOff>
      <xdr:row>65</xdr:row>
      <xdr:rowOff>75565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85742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104267</xdr:rowOff>
    </xdr:from>
    <xdr:to>
      <xdr:col>23</xdr:col>
      <xdr:colOff>184150</xdr:colOff>
      <xdr:row>66</xdr:row>
      <xdr:rowOff>34417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4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76344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20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77724</xdr:rowOff>
    </xdr:from>
    <xdr:to>
      <xdr:col>19</xdr:col>
      <xdr:colOff>184150</xdr:colOff>
      <xdr:row>66</xdr:row>
      <xdr:rowOff>7874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164101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08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150241</xdr:rowOff>
    </xdr:from>
    <xdr:to>
      <xdr:col>15</xdr:col>
      <xdr:colOff>133350</xdr:colOff>
      <xdr:row>65</xdr:row>
      <xdr:rowOff>80391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2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65168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09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70358</xdr:rowOff>
    </xdr:from>
    <xdr:to>
      <xdr:col>11</xdr:col>
      <xdr:colOff>82550</xdr:colOff>
      <xdr:row>67</xdr:row>
      <xdr:rowOff>508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38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156735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472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116205</xdr:rowOff>
    </xdr:from>
    <xdr:to>
      <xdr:col>7</xdr:col>
      <xdr:colOff>31750</xdr:colOff>
      <xdr:row>67</xdr:row>
      <xdr:rowOff>46355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43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31132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51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[404,231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類似団体の平均よりも低くなっている。この主な要因は、教育費に関して東部広域連合に事務移管されているため全額補助費として計上されているためである。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また、当村は以前から人口当たりの職員数が少ない中で行政運営をしていることもあり比較的上位に位置している。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これからは、ＤＸ等が進んでいく中で必要な職員を確保する必要があるが、引き続き定員管理に努めることとする。</a:t>
          </a:r>
          <a:endParaRPr lang="ja-JP" altLang="ja-JP">
            <a:effectLst/>
            <a:latin typeface="ＭＳ ゴシック" panose="020B0609070205080204" pitchFamily="49" charset="-128"/>
            <a:ea typeface="ＭＳ ゴシック" panose="020B0609070205080204" pitchFamily="49" charset="-128"/>
          </a:endParaRPr>
        </a:p>
        <a:p>
          <a:pPr rtl="0" eaLnBrk="1" fontAlgn="auto" latinLnBrk="0" hangingPunct="1"/>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50307</xdr:rowOff>
    </xdr:from>
    <xdr:to>
      <xdr:col>23</xdr:col>
      <xdr:colOff>133350</xdr:colOff>
      <xdr:row>81</xdr:row>
      <xdr:rowOff>75785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37757"/>
          <a:ext cx="838200" cy="2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72604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60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49110</xdr:rowOff>
    </xdr:from>
    <xdr:to>
      <xdr:col>19</xdr:col>
      <xdr:colOff>133350</xdr:colOff>
      <xdr:row>81</xdr:row>
      <xdr:rowOff>50307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36560"/>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49110</xdr:rowOff>
    </xdr:from>
    <xdr:to>
      <xdr:col>15</xdr:col>
      <xdr:colOff>82550</xdr:colOff>
      <xdr:row>81</xdr:row>
      <xdr:rowOff>52239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936560"/>
          <a:ext cx="889000" cy="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152001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46011</xdr:rowOff>
    </xdr:from>
    <xdr:to>
      <xdr:col>11</xdr:col>
      <xdr:colOff>31750</xdr:colOff>
      <xdr:row>81</xdr:row>
      <xdr:rowOff>52239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33461"/>
          <a:ext cx="889000" cy="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50434</xdr:rowOff>
    </xdr:from>
    <xdr:to>
      <xdr:col>11</xdr:col>
      <xdr:colOff>82550</xdr:colOff>
      <xdr:row>81</xdr:row>
      <xdr:rowOff>152034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3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136811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34699</xdr:rowOff>
    </xdr:from>
    <xdr:to>
      <xdr:col>7</xdr:col>
      <xdr:colOff>31750</xdr:colOff>
      <xdr:row>81</xdr:row>
      <xdr:rowOff>136299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2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121076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0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24985</xdr:rowOff>
    </xdr:from>
    <xdr:to>
      <xdr:col>23</xdr:col>
      <xdr:colOff>184150</xdr:colOff>
      <xdr:row>81</xdr:row>
      <xdr:rowOff>126585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1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117712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33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170957</xdr:rowOff>
    </xdr:from>
    <xdr:to>
      <xdr:col>19</xdr:col>
      <xdr:colOff>184150</xdr:colOff>
      <xdr:row>81</xdr:row>
      <xdr:rowOff>101107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8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111284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55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169760</xdr:rowOff>
    </xdr:from>
    <xdr:to>
      <xdr:col>15</xdr:col>
      <xdr:colOff>133350</xdr:colOff>
      <xdr:row>81</xdr:row>
      <xdr:rowOff>99910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8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110087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5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1439</xdr:rowOff>
    </xdr:from>
    <xdr:to>
      <xdr:col>11</xdr:col>
      <xdr:colOff>82550</xdr:colOff>
      <xdr:row>81</xdr:row>
      <xdr:rowOff>103039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8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113216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5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166661</xdr:rowOff>
    </xdr:from>
    <xdr:to>
      <xdr:col>7</xdr:col>
      <xdr:colOff>31750</xdr:colOff>
      <xdr:row>81</xdr:row>
      <xdr:rowOff>96811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8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106988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5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は、類似団体を上回る結果となっている。今後も給与改定にあたっては近隣町村及び類似団体の実態などを踏まえて一層の適正化に努めるとともに、職員の意識改革や意欲の向上が図れるような給与体系の検討等に努める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53087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087600"/>
          <a:ext cx="838200" cy="5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53087</xdr:rowOff>
    </xdr:from>
    <xdr:to>
      <xdr:col>77</xdr:col>
      <xdr:colOff>44450</xdr:colOff>
      <xdr:row>88</xdr:row>
      <xdr:rowOff>62737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140687"/>
          <a:ext cx="889000" cy="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4826</xdr:rowOff>
    </xdr:from>
    <xdr:to>
      <xdr:col>72</xdr:col>
      <xdr:colOff>203200</xdr:colOff>
      <xdr:row>88</xdr:row>
      <xdr:rowOff>62737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092426"/>
          <a:ext cx="889000" cy="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4826</xdr:rowOff>
    </xdr:from>
    <xdr:to>
      <xdr:col>68</xdr:col>
      <xdr:colOff>152400</xdr:colOff>
      <xdr:row>88</xdr:row>
      <xdr:rowOff>14478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09242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64533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2287</xdr:rowOff>
    </xdr:from>
    <xdr:to>
      <xdr:col>77</xdr:col>
      <xdr:colOff>95250</xdr:colOff>
      <xdr:row>88</xdr:row>
      <xdr:rowOff>103887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8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88664</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76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11937</xdr:rowOff>
    </xdr:from>
    <xdr:to>
      <xdr:col>73</xdr:col>
      <xdr:colOff>44450</xdr:colOff>
      <xdr:row>88</xdr:row>
      <xdr:rowOff>113537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98314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8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125476</xdr:rowOff>
    </xdr:from>
    <xdr:to>
      <xdr:col>68</xdr:col>
      <xdr:colOff>203200</xdr:colOff>
      <xdr:row>88</xdr:row>
      <xdr:rowOff>55626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4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65803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135128</xdr:rowOff>
    </xdr:from>
    <xdr:to>
      <xdr:col>64</xdr:col>
      <xdr:colOff>152400</xdr:colOff>
      <xdr:row>88</xdr:row>
      <xdr:rowOff>65278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5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75455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820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類似団体平均より下回っており、良好な水準は維持されている。これは、行政事務の効率化・合理化を徹底するとともに各種広域連合への事務の移管等により行政のスリム化を図ったことによるものである。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近年増加傾向にあるが、これは職員採用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数よりも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人口減</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関係しているものと考えられる。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新しい住民ニーズに応えるためにもある程度の職員数を確保する必要がある。また、災害時に対応できる職員も必要不可欠であるため、行政サービスや財政運営等のバランスを保ちながら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管理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を続ける必要がある。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69995</xdr:rowOff>
    </xdr:from>
    <xdr:to>
      <xdr:col>81</xdr:col>
      <xdr:colOff>44450</xdr:colOff>
      <xdr:row>59</xdr:row>
      <xdr:rowOff>80681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185545"/>
          <a:ext cx="838200" cy="1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43898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59883</xdr:rowOff>
    </xdr:from>
    <xdr:to>
      <xdr:col>77</xdr:col>
      <xdr:colOff>44450</xdr:colOff>
      <xdr:row>59</xdr:row>
      <xdr:rowOff>69995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175433"/>
          <a:ext cx="889000" cy="1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141308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256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55976</xdr:rowOff>
    </xdr:from>
    <xdr:to>
      <xdr:col>72</xdr:col>
      <xdr:colOff>203200</xdr:colOff>
      <xdr:row>59</xdr:row>
      <xdr:rowOff>59883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71526"/>
          <a:ext cx="889000" cy="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129817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49887</xdr:rowOff>
    </xdr:from>
    <xdr:to>
      <xdr:col>68</xdr:col>
      <xdr:colOff>152400</xdr:colOff>
      <xdr:row>59</xdr:row>
      <xdr:rowOff>55976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165437"/>
          <a:ext cx="889000" cy="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28273</xdr:rowOff>
    </xdr:from>
    <xdr:to>
      <xdr:col>68</xdr:col>
      <xdr:colOff>203200</xdr:colOff>
      <xdr:row>59</xdr:row>
      <xdr:rowOff>129873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4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114650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230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23792</xdr:rowOff>
    </xdr:from>
    <xdr:to>
      <xdr:col>64</xdr:col>
      <xdr:colOff>152400</xdr:colOff>
      <xdr:row>59</xdr:row>
      <xdr:rowOff>125392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3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110169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225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29881</xdr:rowOff>
    </xdr:from>
    <xdr:to>
      <xdr:col>81</xdr:col>
      <xdr:colOff>95250</xdr:colOff>
      <xdr:row>59</xdr:row>
      <xdr:rowOff>131481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4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46408</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999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19195</xdr:rowOff>
    </xdr:from>
    <xdr:to>
      <xdr:col>77</xdr:col>
      <xdr:colOff>95250</xdr:colOff>
      <xdr:row>59</xdr:row>
      <xdr:rowOff>120795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1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130972</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903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9083</xdr:rowOff>
    </xdr:from>
    <xdr:to>
      <xdr:col>73</xdr:col>
      <xdr:colOff>44450</xdr:colOff>
      <xdr:row>59</xdr:row>
      <xdr:rowOff>110683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120860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5176</xdr:rowOff>
    </xdr:from>
    <xdr:to>
      <xdr:col>68</xdr:col>
      <xdr:colOff>203200</xdr:colOff>
      <xdr:row>59</xdr:row>
      <xdr:rowOff>106776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2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116953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89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170537</xdr:rowOff>
    </xdr:from>
    <xdr:to>
      <xdr:col>64</xdr:col>
      <xdr:colOff>152400</xdr:colOff>
      <xdr:row>59</xdr:row>
      <xdr:rowOff>100687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110864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83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南山城小学校の空調設備関係で借り入れた起債の元金償還が始まったこともあり、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令和５年度においても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比率が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横ばいの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結果となっている。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なお、平成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年度に開校した南山城小学校及び道の駅事業での起債の償還が令和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年度で終了するが、それまでは高止まりするものと考えられる。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今後も引き続き当比率に注視しながら、事業の精査、発行額の抑制等に努める。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105833</xdr:rowOff>
    </xdr:from>
    <xdr:to>
      <xdr:col>81</xdr:col>
      <xdr:colOff>44450</xdr:colOff>
      <xdr:row>42</xdr:row>
      <xdr:rowOff>113877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30673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65617</xdr:rowOff>
    </xdr:from>
    <xdr:to>
      <xdr:col>77</xdr:col>
      <xdr:colOff>44450</xdr:colOff>
      <xdr:row>42</xdr:row>
      <xdr:rowOff>113877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2665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57573</xdr:rowOff>
    </xdr:from>
    <xdr:to>
      <xdr:col>72</xdr:col>
      <xdr:colOff>203200</xdr:colOff>
      <xdr:row>42</xdr:row>
      <xdr:rowOff>65617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25847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57573</xdr:rowOff>
    </xdr:from>
    <xdr:to>
      <xdr:col>68</xdr:col>
      <xdr:colOff>152400</xdr:colOff>
      <xdr:row>42</xdr:row>
      <xdr:rowOff>73660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2584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63077</xdr:rowOff>
    </xdr:from>
    <xdr:to>
      <xdr:col>77</xdr:col>
      <xdr:colOff>95250</xdr:colOff>
      <xdr:row>42</xdr:row>
      <xdr:rowOff>164677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149454</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35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14817</xdr:rowOff>
    </xdr:from>
    <xdr:to>
      <xdr:col>73</xdr:col>
      <xdr:colOff>44450</xdr:colOff>
      <xdr:row>42</xdr:row>
      <xdr:rowOff>116417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6773</xdr:rowOff>
    </xdr:from>
    <xdr:to>
      <xdr:col>68</xdr:col>
      <xdr:colOff>203200</xdr:colOff>
      <xdr:row>42</xdr:row>
      <xdr:rowOff>108373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93150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年度は、前年度に引き続き基金を積み立てることが出来たこともあり、将来負担比率が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しかしながら</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今後は、新規事業だけでなく、既存施設の更新</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や蛍光灯の製造中止に伴う</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公共施設の</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照明のＬＥＤ化を進めることで事業費が</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増加していくことが想定されるため、事業実施の年度毎の平準化を行い、計画的に実施していく必要がある。</a:t>
          </a:r>
          <a:endParaRPr lang="ja-JP" altLang="ja-JP">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また、</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人口減少社会を見越して、より一層の事業精査を行っていく。</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139277</xdr:rowOff>
    </xdr:from>
    <xdr:to>
      <xdr:col>72</xdr:col>
      <xdr:colOff>203200</xdr:colOff>
      <xdr:row>16</xdr:row>
      <xdr:rowOff>59509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4401800" y="2539577"/>
          <a:ext cx="889000" cy="26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16</xdr:row>
      <xdr:rowOff>59509</xdr:rowOff>
    </xdr:from>
    <xdr:to>
      <xdr:col>68</xdr:col>
      <xdr:colOff>152400</xdr:colOff>
      <xdr:row>16</xdr:row>
      <xdr:rowOff>79042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802709"/>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88477</xdr:rowOff>
    </xdr:from>
    <xdr:to>
      <xdr:col>73</xdr:col>
      <xdr:colOff>44450</xdr:colOff>
      <xdr:row>15</xdr:row>
      <xdr:rowOff>18627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4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3404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57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8709</xdr:rowOff>
    </xdr:from>
    <xdr:to>
      <xdr:col>68</xdr:col>
      <xdr:colOff>203200</xdr:colOff>
      <xdr:row>16</xdr:row>
      <xdr:rowOff>110309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75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95086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83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28242</xdr:rowOff>
    </xdr:from>
    <xdr:to>
      <xdr:col>64</xdr:col>
      <xdr:colOff>152400</xdr:colOff>
      <xdr:row>16</xdr:row>
      <xdr:rowOff>129842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77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114619</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85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京都府南山城村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2,447
2,417
64.11
2,799,232
2,751,402
25,718
1,866,828
2,534,496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類似団体の平均よりも低い水準にある。この要因は、主に類似団体よりも下回った定員で行政運営を実施しているためである。</a:t>
          </a:r>
          <a:endParaRPr lang="ja-JP" altLang="ja-JP" sz="11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令和４年度より比率が上がっているのは職員数が１名増えたことによるものである。</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引き続き、過疎・辺地地域からの脱却を図り、地方創生等の事業を行っていく必要もあるものの、今後も必要最小限の人員で行政運営を行っていく予定である。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077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165100</xdr:rowOff>
    </xdr:from>
    <xdr:to>
      <xdr:col>19</xdr:col>
      <xdr:colOff>187325</xdr:colOff>
      <xdr:row>36</xdr:row>
      <xdr:rowOff>35560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658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113047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8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165100</xdr:rowOff>
    </xdr:from>
    <xdr:to>
      <xdr:col>15</xdr:col>
      <xdr:colOff>98425</xdr:colOff>
      <xdr:row>36</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658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104140</xdr:rowOff>
    </xdr:from>
    <xdr:to>
      <xdr:col>11</xdr:col>
      <xdr:colOff>9525</xdr:colOff>
      <xdr:row>36</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0489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71137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19050</xdr:rowOff>
    </xdr:from>
    <xdr:to>
      <xdr:col>24</xdr:col>
      <xdr:colOff>76200</xdr:colOff>
      <xdr:row>36</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35577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3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114300</xdr:rowOff>
    </xdr:from>
    <xdr:to>
      <xdr:col>15</xdr:col>
      <xdr:colOff>149225</xdr:colOff>
      <xdr:row>36</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54627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57150</xdr:rowOff>
    </xdr:from>
    <xdr:to>
      <xdr:col>11</xdr:col>
      <xdr:colOff>60325</xdr:colOff>
      <xdr:row>36</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1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53340</xdr:rowOff>
    </xdr:from>
    <xdr:to>
      <xdr:col>6</xdr:col>
      <xdr:colOff>171450</xdr:colOff>
      <xdr:row>35</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165117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2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類似団体の平均よりも低い水準にある。この要因は、教育費について東部広域連合に事務移管しているため補助費として計上されているためである。</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また、その他の行政サービスについても一部事務組合等に事務移管しているものが多く物件費としては類似団体と比較して低くなっていると考えられる。</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mn-lt"/>
              <a:ea typeface="+mn-ea"/>
              <a:cs typeface="+mn-cs"/>
            </a:rPr>
            <a:t>　</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17272</xdr:rowOff>
    </xdr:from>
    <xdr:to>
      <xdr:col>82</xdr:col>
      <xdr:colOff>107950</xdr:colOff>
      <xdr:row>16</xdr:row>
      <xdr:rowOff>44704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604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144289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87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124714</xdr:rowOff>
    </xdr:from>
    <xdr:to>
      <xdr:col>78</xdr:col>
      <xdr:colOff>69850</xdr:colOff>
      <xdr:row>16</xdr:row>
      <xdr:rowOff>17272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964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124714</xdr:rowOff>
    </xdr:from>
    <xdr:to>
      <xdr:col>73</xdr:col>
      <xdr:colOff>180975</xdr:colOff>
      <xdr:row>16</xdr:row>
      <xdr:rowOff>26416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6964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26416</xdr:rowOff>
    </xdr:from>
    <xdr:to>
      <xdr:col>69</xdr:col>
      <xdr:colOff>92075</xdr:colOff>
      <xdr:row>16</xdr:row>
      <xdr:rowOff>81280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696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165354</xdr:rowOff>
    </xdr:from>
    <xdr:to>
      <xdr:col>82</xdr:col>
      <xdr:colOff>158750</xdr:colOff>
      <xdr:row>16</xdr:row>
      <xdr:rowOff>95504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10431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82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137922</xdr:rowOff>
    </xdr:from>
    <xdr:to>
      <xdr:col>78</xdr:col>
      <xdr:colOff>120650</xdr:colOff>
      <xdr:row>16</xdr:row>
      <xdr:rowOff>68072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78249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7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73914</xdr:rowOff>
    </xdr:from>
    <xdr:to>
      <xdr:col>74</xdr:col>
      <xdr:colOff>31750</xdr:colOff>
      <xdr:row>16</xdr:row>
      <xdr:rowOff>4064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14241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1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147066</xdr:rowOff>
    </xdr:from>
    <xdr:to>
      <xdr:col>69</xdr:col>
      <xdr:colOff>142875</xdr:colOff>
      <xdr:row>16</xdr:row>
      <xdr:rowOff>77216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87393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8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類似団体よりも低い水準にある。扶助費の主な内訳は障害者自立支援法の給付事業費や医療費の助成及び児童手当の給付費等法律により制度化された事業が多く市町村に裁量の余地がないものが多い。</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よって、年度によって支出額が大きく変動することもあるが、少子高齢化が進行する中で、減少していくとは考えにくいため、動向を注視していく。</a:t>
          </a:r>
          <a:endParaRPr lang="ja-JP" altLang="ja-JP">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また単独事業における扶助費については、財政状況を考慮しながら実施する必要があると認識している。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480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461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56</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499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類似団体の平均よりも高い水準にある。これは、平成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17</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22</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年度に実施した中央簡易水道統合事業による簡易水道特別会計への繰出金が主な要因である。</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簡易水道特別会計への一般会計からの繰出金は、平成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年度にピークを迎えており、その後逓減している。</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ゴシック" panose="020B0609070205080204" pitchFamily="49" charset="-128"/>
              <a:ea typeface="ＭＳ ゴシック" panose="020B0609070205080204" pitchFamily="49" charset="-128"/>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しかし、新規事業を実施するとこの限りではないため財政状況を考慮しながら計画的に実施しなければならないと認識している。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39370</xdr:rowOff>
    </xdr:from>
    <xdr:to>
      <xdr:col>82</xdr:col>
      <xdr:colOff>107950</xdr:colOff>
      <xdr:row>59</xdr:row>
      <xdr:rowOff>62230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10154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39370</xdr:rowOff>
    </xdr:from>
    <xdr:to>
      <xdr:col>78</xdr:col>
      <xdr:colOff>69850</xdr:colOff>
      <xdr:row>59</xdr:row>
      <xdr:rowOff>69850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154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69850</xdr:rowOff>
    </xdr:from>
    <xdr:to>
      <xdr:col>73</xdr:col>
      <xdr:colOff>180975</xdr:colOff>
      <xdr:row>60</xdr:row>
      <xdr:rowOff>66040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101854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66040</xdr:rowOff>
    </xdr:from>
    <xdr:to>
      <xdr:col>69</xdr:col>
      <xdr:colOff>92075</xdr:colOff>
      <xdr:row>61</xdr:row>
      <xdr:rowOff>92710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35304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118110</xdr:rowOff>
    </xdr:from>
    <xdr:to>
      <xdr:col>69</xdr:col>
      <xdr:colOff>142875</xdr:colOff>
      <xdr:row>58</xdr:row>
      <xdr:rowOff>48260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58437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11430</xdr:rowOff>
    </xdr:from>
    <xdr:to>
      <xdr:col>82</xdr:col>
      <xdr:colOff>158750</xdr:colOff>
      <xdr:row>59</xdr:row>
      <xdr:rowOff>113030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154957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160020</xdr:rowOff>
    </xdr:from>
    <xdr:to>
      <xdr:col>78</xdr:col>
      <xdr:colOff>120650</xdr:colOff>
      <xdr:row>59</xdr:row>
      <xdr:rowOff>90170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74947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19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19050</xdr:rowOff>
    </xdr:from>
    <xdr:to>
      <xdr:col>74</xdr:col>
      <xdr:colOff>31750</xdr:colOff>
      <xdr:row>59</xdr:row>
      <xdr:rowOff>120650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15240</xdr:rowOff>
    </xdr:from>
    <xdr:to>
      <xdr:col>69</xdr:col>
      <xdr:colOff>142875</xdr:colOff>
      <xdr:row>60</xdr:row>
      <xdr:rowOff>116840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3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101617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38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41910</xdr:rowOff>
    </xdr:from>
    <xdr:to>
      <xdr:col>65</xdr:col>
      <xdr:colOff>53975</xdr:colOff>
      <xdr:row>61</xdr:row>
      <xdr:rowOff>143510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128287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58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類似団体の平均よりも著しく高い水準にある。これは、広域連合や一部事務組合等に行政サービスを移管している割合が高いためと考えられる。</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特に平成２１年度より教育委員会に係る経費が東部広域連合負担金として補助費に計上されることになったため補助費の割合が高くなった。</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また、相楽中部消防組合及びゴミ処理に対する負担金（東部広域連合負担金）も高く構成市町村と連携し財政力に見合った負担金になるように努力する必要がある。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136144</xdr:rowOff>
    </xdr:from>
    <xdr:to>
      <xdr:col>82</xdr:col>
      <xdr:colOff>107950</xdr:colOff>
      <xdr:row>38</xdr:row>
      <xdr:rowOff>163576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6512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163576</xdr:rowOff>
    </xdr:from>
    <xdr:to>
      <xdr:col>78</xdr:col>
      <xdr:colOff>69850</xdr:colOff>
      <xdr:row>38</xdr:row>
      <xdr:rowOff>163576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6786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163576</xdr:rowOff>
    </xdr:from>
    <xdr:to>
      <xdr:col>73</xdr:col>
      <xdr:colOff>180975</xdr:colOff>
      <xdr:row>39</xdr:row>
      <xdr:rowOff>115570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67867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115570</xdr:rowOff>
    </xdr:from>
    <xdr:to>
      <xdr:col>69</xdr:col>
      <xdr:colOff>92075</xdr:colOff>
      <xdr:row>41</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8021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85344</xdr:rowOff>
    </xdr:from>
    <xdr:to>
      <xdr:col>82</xdr:col>
      <xdr:colOff>158750</xdr:colOff>
      <xdr:row>39</xdr:row>
      <xdr:rowOff>15494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57421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112776</xdr:rowOff>
    </xdr:from>
    <xdr:to>
      <xdr:col>78</xdr:col>
      <xdr:colOff>120650</xdr:colOff>
      <xdr:row>39</xdr:row>
      <xdr:rowOff>42926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27703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714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112776</xdr:rowOff>
    </xdr:from>
    <xdr:to>
      <xdr:col>74</xdr:col>
      <xdr:colOff>31750</xdr:colOff>
      <xdr:row>39</xdr:row>
      <xdr:rowOff>42926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27703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64770</xdr:rowOff>
    </xdr:from>
    <xdr:to>
      <xdr:col>69</xdr:col>
      <xdr:colOff>142875</xdr:colOff>
      <xdr:row>39</xdr:row>
      <xdr:rowOff>166370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151147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144780</xdr:rowOff>
    </xdr:from>
    <xdr:to>
      <xdr:col>65</xdr:col>
      <xdr:colOff>53975</xdr:colOff>
      <xdr:row>41</xdr:row>
      <xdr:rowOff>74930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59707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令和４年度より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南山城小学校の空調設備関係等で借り入れた起債の元金償還が始まったこともあり、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令和５年度においても横ばいの比率となった。</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は、既存施設の更新が必要不可欠となっていく。事業精査を行うとともに、補助金の活用やより有利な地方債の選択、事業実施の平準化等を行い、後世の負担を限りなく少なくすることが求められている。</a:t>
          </a:r>
          <a:endParaRPr lang="ja-JP" altLang="ja-JP">
            <a:effectLst/>
            <a:latin typeface="ＭＳ ゴシック" panose="020B0609070205080204" pitchFamily="49" charset="-128"/>
            <a:ea typeface="ＭＳ ゴシック" panose="020B0609070205080204" pitchFamily="49" charset="-128"/>
          </a:endParaRPr>
        </a:p>
        <a:p>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76</xdr:row>
      <xdr:rowOff>168911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1953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96520</xdr:rowOff>
    </xdr:from>
    <xdr:to>
      <xdr:col>19</xdr:col>
      <xdr:colOff>187325</xdr:colOff>
      <xdr:row>76</xdr:row>
      <xdr:rowOff>168911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1267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96520</xdr:rowOff>
    </xdr:from>
    <xdr:to>
      <xdr:col>15</xdr:col>
      <xdr:colOff>98425</xdr:colOff>
      <xdr:row>76</xdr:row>
      <xdr:rowOff>142239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1267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142239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042900"/>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130827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118111</xdr:rowOff>
    </xdr:from>
    <xdr:to>
      <xdr:col>20</xdr:col>
      <xdr:colOff>38100</xdr:colOff>
      <xdr:row>77</xdr:row>
      <xdr:rowOff>48261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45720</xdr:rowOff>
    </xdr:from>
    <xdr:to>
      <xdr:col>15</xdr:col>
      <xdr:colOff>149225</xdr:colOff>
      <xdr:row>76</xdr:row>
      <xdr:rowOff>147320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91439</xdr:rowOff>
    </xdr:from>
    <xdr:to>
      <xdr:col>11</xdr:col>
      <xdr:colOff>60325</xdr:colOff>
      <xdr:row>77</xdr:row>
      <xdr:rowOff>21589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31767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類似団体より高い数値となっているが、これは、人件費や物件費は抑制できているものの、補助費等の数値が大きく上回っているからである。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今後は、必要に応じて構成団体の負担金率の見直しや、一部事務組合での事業に対するより有利な起債の充当等、可能な限り一般財源の支出を抑制する必要がある。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他にも、今後人口減少が進めば、簡易水道特別会計の使用料収入が減少し、更なる一般会計からの支出が必要となる可能性もあるため、施設の統廃合等、可能な限り歳出抑制に努めていく。</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117202</xdr:rowOff>
    </xdr:from>
    <xdr:to>
      <xdr:col>82</xdr:col>
      <xdr:colOff>107950</xdr:colOff>
      <xdr:row>78</xdr:row>
      <xdr:rowOff>156392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490302"/>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45357</xdr:rowOff>
    </xdr:from>
    <xdr:to>
      <xdr:col>78</xdr:col>
      <xdr:colOff>69850</xdr:colOff>
      <xdr:row>78</xdr:row>
      <xdr:rowOff>117202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418457"/>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45357</xdr:rowOff>
    </xdr:from>
    <xdr:to>
      <xdr:col>73</xdr:col>
      <xdr:colOff>180975</xdr:colOff>
      <xdr:row>80</xdr:row>
      <xdr:rowOff>19231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418457"/>
          <a:ext cx="889000" cy="31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19231</xdr:rowOff>
    </xdr:from>
    <xdr:to>
      <xdr:col>69</xdr:col>
      <xdr:colOff>92075</xdr:colOff>
      <xdr:row>81</xdr:row>
      <xdr:rowOff>20864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735231"/>
          <a:ext cx="889000"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61505</xdr:rowOff>
    </xdr:from>
    <xdr:to>
      <xdr:col>69</xdr:col>
      <xdr:colOff>142875</xdr:colOff>
      <xdr:row>77</xdr:row>
      <xdr:rowOff>163105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1832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97427</xdr:rowOff>
    </xdr:from>
    <xdr:to>
      <xdr:col>65</xdr:col>
      <xdr:colOff>53975</xdr:colOff>
      <xdr:row>78</xdr:row>
      <xdr:rowOff>27577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37754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105592</xdr:rowOff>
    </xdr:from>
    <xdr:to>
      <xdr:col>82</xdr:col>
      <xdr:colOff>158750</xdr:colOff>
      <xdr:row>79</xdr:row>
      <xdr:rowOff>35742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47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77669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45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66402</xdr:rowOff>
    </xdr:from>
    <xdr:to>
      <xdr:col>78</xdr:col>
      <xdr:colOff>120650</xdr:colOff>
      <xdr:row>78</xdr:row>
      <xdr:rowOff>168002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3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152779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525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166007</xdr:rowOff>
    </xdr:from>
    <xdr:to>
      <xdr:col>74</xdr:col>
      <xdr:colOff>31750</xdr:colOff>
      <xdr:row>78</xdr:row>
      <xdr:rowOff>96157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80934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5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139881</xdr:rowOff>
    </xdr:from>
    <xdr:to>
      <xdr:col>69</xdr:col>
      <xdr:colOff>142875</xdr:colOff>
      <xdr:row>80</xdr:row>
      <xdr:rowOff>70031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68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54808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77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141514</xdr:rowOff>
    </xdr:from>
    <xdr:to>
      <xdr:col>65</xdr:col>
      <xdr:colOff>53975</xdr:colOff>
      <xdr:row>81</xdr:row>
      <xdr:rowOff>71664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85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56441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京都府南山城村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129634</xdr:rowOff>
    </xdr:from>
    <xdr:to>
      <xdr:col>29</xdr:col>
      <xdr:colOff>127000</xdr:colOff>
      <xdr:row>18</xdr:row>
      <xdr:rowOff>153767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263359"/>
          <a:ext cx="647700" cy="24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46406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00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153767</xdr:rowOff>
    </xdr:from>
    <xdr:to>
      <xdr:col>26</xdr:col>
      <xdr:colOff>50800</xdr:colOff>
      <xdr:row>18</xdr:row>
      <xdr:rowOff>160299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287492"/>
          <a:ext cx="698500" cy="6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2962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160299</xdr:rowOff>
    </xdr:from>
    <xdr:to>
      <xdr:col>22</xdr:col>
      <xdr:colOff>114300</xdr:colOff>
      <xdr:row>19</xdr:row>
      <xdr:rowOff>1349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294024"/>
          <a:ext cx="698500" cy="12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22541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298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1349</xdr:rowOff>
    </xdr:from>
    <xdr:to>
      <xdr:col>18</xdr:col>
      <xdr:colOff>177800</xdr:colOff>
      <xdr:row>19</xdr:row>
      <xdr:rowOff>20696</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306524"/>
          <a:ext cx="698500" cy="19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97743</xdr:rowOff>
    </xdr:from>
    <xdr:to>
      <xdr:col>19</xdr:col>
      <xdr:colOff>38100</xdr:colOff>
      <xdr:row>19</xdr:row>
      <xdr:rowOff>27893</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314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38070</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00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105824</xdr:rowOff>
    </xdr:from>
    <xdr:to>
      <xdr:col>15</xdr:col>
      <xdr:colOff>101600</xdr:colOff>
      <xdr:row>19</xdr:row>
      <xdr:rowOff>35974</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395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46151</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008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78834</xdr:rowOff>
    </xdr:from>
    <xdr:to>
      <xdr:col>29</xdr:col>
      <xdr:colOff>177800</xdr:colOff>
      <xdr:row>19</xdr:row>
      <xdr:rowOff>8984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212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50911</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3184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102967</xdr:rowOff>
    </xdr:from>
    <xdr:to>
      <xdr:col>26</xdr:col>
      <xdr:colOff>101600</xdr:colOff>
      <xdr:row>19</xdr:row>
      <xdr:rowOff>33117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236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17894</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332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109499</xdr:rowOff>
    </xdr:from>
    <xdr:to>
      <xdr:col>22</xdr:col>
      <xdr:colOff>165100</xdr:colOff>
      <xdr:row>19</xdr:row>
      <xdr:rowOff>39649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243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24426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332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121999</xdr:rowOff>
    </xdr:from>
    <xdr:to>
      <xdr:col>19</xdr:col>
      <xdr:colOff>38100</xdr:colOff>
      <xdr:row>19</xdr:row>
      <xdr:rowOff>52149</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255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36926</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334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141346</xdr:rowOff>
    </xdr:from>
    <xdr:to>
      <xdr:col>15</xdr:col>
      <xdr:colOff>101600</xdr:colOff>
      <xdr:row>19</xdr:row>
      <xdr:rowOff>71496</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275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56273</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3361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2546</xdr:rowOff>
    </xdr:from>
    <xdr:to>
      <xdr:col>29</xdr:col>
      <xdr:colOff>127000</xdr:colOff>
      <xdr:row>36</xdr:row>
      <xdr:rowOff>5541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955796"/>
          <a:ext cx="647700" cy="2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2546</xdr:rowOff>
    </xdr:from>
    <xdr:to>
      <xdr:col>26</xdr:col>
      <xdr:colOff>50800</xdr:colOff>
      <xdr:row>36</xdr:row>
      <xdr:rowOff>21479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955796"/>
          <a:ext cx="698500" cy="18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21479</xdr:rowOff>
    </xdr:from>
    <xdr:to>
      <xdr:col>22</xdr:col>
      <xdr:colOff>114300</xdr:colOff>
      <xdr:row>36</xdr:row>
      <xdr:rowOff>36833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974729"/>
          <a:ext cx="698500" cy="15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4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36833</xdr:rowOff>
    </xdr:from>
    <xdr:to>
      <xdr:col>18</xdr:col>
      <xdr:colOff>177800</xdr:colOff>
      <xdr:row>36</xdr:row>
      <xdr:rowOff>80141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990083"/>
          <a:ext cx="698500" cy="43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334194</xdr:rowOff>
    </xdr:from>
    <xdr:to>
      <xdr:col>19</xdr:col>
      <xdr:colOff>38100</xdr:colOff>
      <xdr:row>36</xdr:row>
      <xdr:rowOff>92894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4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77671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3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686</xdr:rowOff>
    </xdr:from>
    <xdr:to>
      <xdr:col>15</xdr:col>
      <xdr:colOff>101600</xdr:colOff>
      <xdr:row>36</xdr:row>
      <xdr:rowOff>102286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53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112463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297641</xdr:rowOff>
    </xdr:from>
    <xdr:to>
      <xdr:col>29</xdr:col>
      <xdr:colOff>177800</xdr:colOff>
      <xdr:row>36</xdr:row>
      <xdr:rowOff>56341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07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269718</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8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294646</xdr:rowOff>
    </xdr:from>
    <xdr:to>
      <xdr:col>26</xdr:col>
      <xdr:colOff>101600</xdr:colOff>
      <xdr:row>36</xdr:row>
      <xdr:rowOff>53346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04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63523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67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313579</xdr:rowOff>
    </xdr:from>
    <xdr:to>
      <xdr:col>22</xdr:col>
      <xdr:colOff>165100</xdr:colOff>
      <xdr:row>36</xdr:row>
      <xdr:rowOff>72279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23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82456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69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328933</xdr:rowOff>
    </xdr:from>
    <xdr:to>
      <xdr:col>19</xdr:col>
      <xdr:colOff>38100</xdr:colOff>
      <xdr:row>36</xdr:row>
      <xdr:rowOff>87633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39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97810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708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29341</xdr:rowOff>
    </xdr:from>
    <xdr:to>
      <xdr:col>15</xdr:col>
      <xdr:colOff>101600</xdr:colOff>
      <xdr:row>36</xdr:row>
      <xdr:rowOff>130941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82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115718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6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京都府南山城村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2,447
2,417
64.11
2,799,232
2,751,402
25,718
1,866,828
2,534,496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100181</xdr:rowOff>
    </xdr:from>
    <xdr:to>
      <xdr:col>24</xdr:col>
      <xdr:colOff>63500</xdr:colOff>
      <xdr:row>37</xdr:row>
      <xdr:rowOff>125075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43831"/>
          <a:ext cx="838200" cy="2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138339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39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125075</xdr:rowOff>
    </xdr:from>
    <xdr:to>
      <xdr:col>19</xdr:col>
      <xdr:colOff>177800</xdr:colOff>
      <xdr:row>37</xdr:row>
      <xdr:rowOff>134543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68725"/>
          <a:ext cx="889000" cy="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91965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09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134543</xdr:rowOff>
    </xdr:from>
    <xdr:to>
      <xdr:col>15</xdr:col>
      <xdr:colOff>50800</xdr:colOff>
      <xdr:row>37</xdr:row>
      <xdr:rowOff>147521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78193"/>
          <a:ext cx="889000" cy="1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112824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147521</xdr:rowOff>
    </xdr:from>
    <xdr:to>
      <xdr:col>10</xdr:col>
      <xdr:colOff>114300</xdr:colOff>
      <xdr:row>38</xdr:row>
      <xdr:rowOff>23973</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91171"/>
          <a:ext cx="889000" cy="4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25059</xdr:rowOff>
    </xdr:from>
    <xdr:to>
      <xdr:col>10</xdr:col>
      <xdr:colOff>165100</xdr:colOff>
      <xdr:row>37</xdr:row>
      <xdr:rowOff>126659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143186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67598</xdr:rowOff>
    </xdr:from>
    <xdr:to>
      <xdr:col>6</xdr:col>
      <xdr:colOff>38100</xdr:colOff>
      <xdr:row>37</xdr:row>
      <xdr:rowOff>169197</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112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14275</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8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49381</xdr:rowOff>
    </xdr:from>
    <xdr:to>
      <xdr:col>24</xdr:col>
      <xdr:colOff>114300</xdr:colOff>
      <xdr:row>37</xdr:row>
      <xdr:rowOff>150981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9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27808</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7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74275</xdr:rowOff>
    </xdr:from>
    <xdr:to>
      <xdr:col>20</xdr:col>
      <xdr:colOff>38100</xdr:colOff>
      <xdr:row>38</xdr:row>
      <xdr:rowOff>4425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167002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1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83743</xdr:rowOff>
    </xdr:from>
    <xdr:to>
      <xdr:col>15</xdr:col>
      <xdr:colOff>101600</xdr:colOff>
      <xdr:row>38</xdr:row>
      <xdr:rowOff>13894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273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5021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2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96721</xdr:rowOff>
    </xdr:from>
    <xdr:to>
      <xdr:col>10</xdr:col>
      <xdr:colOff>165100</xdr:colOff>
      <xdr:row>38</xdr:row>
      <xdr:rowOff>26871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4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17998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3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144623</xdr:rowOff>
    </xdr:from>
    <xdr:to>
      <xdr:col>6</xdr:col>
      <xdr:colOff>38100</xdr:colOff>
      <xdr:row>38</xdr:row>
      <xdr:rowOff>74773</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8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65900</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8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83639</xdr:rowOff>
    </xdr:from>
    <xdr:to>
      <xdr:col>24</xdr:col>
      <xdr:colOff>63500</xdr:colOff>
      <xdr:row>57</xdr:row>
      <xdr:rowOff>110161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56289"/>
          <a:ext cx="838200" cy="2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167930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97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109284</xdr:rowOff>
    </xdr:from>
    <xdr:to>
      <xdr:col>19</xdr:col>
      <xdr:colOff>177800</xdr:colOff>
      <xdr:row>57</xdr:row>
      <xdr:rowOff>110161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881934"/>
          <a:ext cx="8890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101514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53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99413</xdr:rowOff>
    </xdr:from>
    <xdr:to>
      <xdr:col>15</xdr:col>
      <xdr:colOff>50800</xdr:colOff>
      <xdr:row>57</xdr:row>
      <xdr:rowOff>109284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872063"/>
          <a:ext cx="889000" cy="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121659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55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91577</xdr:rowOff>
    </xdr:from>
    <xdr:to>
      <xdr:col>10</xdr:col>
      <xdr:colOff>114300</xdr:colOff>
      <xdr:row>57</xdr:row>
      <xdr:rowOff>99413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64227"/>
          <a:ext cx="889000" cy="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18145</xdr:rowOff>
    </xdr:from>
    <xdr:to>
      <xdr:col>10</xdr:col>
      <xdr:colOff>165100</xdr:colOff>
      <xdr:row>57</xdr:row>
      <xdr:rowOff>119745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9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136272</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56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20616</xdr:rowOff>
    </xdr:from>
    <xdr:to>
      <xdr:col>6</xdr:col>
      <xdr:colOff>38100</xdr:colOff>
      <xdr:row>57</xdr:row>
      <xdr:rowOff>122216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9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138743</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56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32839</xdr:rowOff>
    </xdr:from>
    <xdr:to>
      <xdr:col>24</xdr:col>
      <xdr:colOff>114300</xdr:colOff>
      <xdr:row>57</xdr:row>
      <xdr:rowOff>134439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0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123481</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24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59361</xdr:rowOff>
    </xdr:from>
    <xdr:to>
      <xdr:col>20</xdr:col>
      <xdr:colOff>38100</xdr:colOff>
      <xdr:row>57</xdr:row>
      <xdr:rowOff>160961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3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152088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92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58484</xdr:rowOff>
    </xdr:from>
    <xdr:to>
      <xdr:col>15</xdr:col>
      <xdr:colOff>101600</xdr:colOff>
      <xdr:row>57</xdr:row>
      <xdr:rowOff>160084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3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151211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92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48613</xdr:rowOff>
    </xdr:from>
    <xdr:to>
      <xdr:col>10</xdr:col>
      <xdr:colOff>165100</xdr:colOff>
      <xdr:row>57</xdr:row>
      <xdr:rowOff>150213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2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141340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91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40777</xdr:rowOff>
    </xdr:from>
    <xdr:to>
      <xdr:col>6</xdr:col>
      <xdr:colOff>38100</xdr:colOff>
      <xdr:row>57</xdr:row>
      <xdr:rowOff>142377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1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133504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906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107820</xdr:rowOff>
    </xdr:from>
    <xdr:to>
      <xdr:col>24</xdr:col>
      <xdr:colOff>63500</xdr:colOff>
      <xdr:row>78</xdr:row>
      <xdr:rowOff>120498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80920"/>
          <a:ext cx="838200" cy="1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114686</xdr:rowOff>
    </xdr:from>
    <xdr:to>
      <xdr:col>19</xdr:col>
      <xdr:colOff>177800</xdr:colOff>
      <xdr:row>78</xdr:row>
      <xdr:rowOff>120498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487786"/>
          <a:ext cx="889000" cy="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114686</xdr:rowOff>
    </xdr:from>
    <xdr:to>
      <xdr:col>15</xdr:col>
      <xdr:colOff>50800</xdr:colOff>
      <xdr:row>78</xdr:row>
      <xdr:rowOff>122213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87786"/>
          <a:ext cx="889000" cy="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122213</xdr:rowOff>
    </xdr:from>
    <xdr:to>
      <xdr:col>10</xdr:col>
      <xdr:colOff>114300</xdr:colOff>
      <xdr:row>78</xdr:row>
      <xdr:rowOff>124960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95313"/>
          <a:ext cx="889000" cy="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57020</xdr:rowOff>
    </xdr:from>
    <xdr:to>
      <xdr:col>24</xdr:col>
      <xdr:colOff>114300</xdr:colOff>
      <xdr:row>78</xdr:row>
      <xdr:rowOff>158620</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3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143397</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69698</xdr:rowOff>
    </xdr:from>
    <xdr:to>
      <xdr:col>20</xdr:col>
      <xdr:colOff>38100</xdr:colOff>
      <xdr:row>78</xdr:row>
      <xdr:rowOff>171298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4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162425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3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63886</xdr:rowOff>
    </xdr:from>
    <xdr:to>
      <xdr:col>15</xdr:col>
      <xdr:colOff>101600</xdr:colOff>
      <xdr:row>78</xdr:row>
      <xdr:rowOff>165486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3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156613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2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71413</xdr:rowOff>
    </xdr:from>
    <xdr:to>
      <xdr:col>10</xdr:col>
      <xdr:colOff>165100</xdr:colOff>
      <xdr:row>79</xdr:row>
      <xdr:rowOff>1563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4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164140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3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74160</xdr:rowOff>
    </xdr:from>
    <xdr:to>
      <xdr:col>6</xdr:col>
      <xdr:colOff>38100</xdr:colOff>
      <xdr:row>79</xdr:row>
      <xdr:rowOff>4310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4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166887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3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147709</xdr:rowOff>
    </xdr:from>
    <xdr:to>
      <xdr:col>24</xdr:col>
      <xdr:colOff>63500</xdr:colOff>
      <xdr:row>96</xdr:row>
      <xdr:rowOff>63364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435459"/>
          <a:ext cx="838200" cy="8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102194</xdr:rowOff>
    </xdr:from>
    <xdr:to>
      <xdr:col>19</xdr:col>
      <xdr:colOff>177800</xdr:colOff>
      <xdr:row>96</xdr:row>
      <xdr:rowOff>63364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389944"/>
          <a:ext cx="889000" cy="13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102194</xdr:rowOff>
    </xdr:from>
    <xdr:to>
      <xdr:col>15</xdr:col>
      <xdr:colOff>50800</xdr:colOff>
      <xdr:row>96</xdr:row>
      <xdr:rowOff>131059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389944"/>
          <a:ext cx="889000" cy="20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131059</xdr:rowOff>
    </xdr:from>
    <xdr:to>
      <xdr:col>10</xdr:col>
      <xdr:colOff>114300</xdr:colOff>
      <xdr:row>97</xdr:row>
      <xdr:rowOff>11889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590259"/>
          <a:ext cx="889000" cy="5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96909</xdr:rowOff>
    </xdr:from>
    <xdr:to>
      <xdr:col>24</xdr:col>
      <xdr:colOff>114300</xdr:colOff>
      <xdr:row>96</xdr:row>
      <xdr:rowOff>27059</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38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75336</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36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12564</xdr:rowOff>
    </xdr:from>
    <xdr:to>
      <xdr:col>20</xdr:col>
      <xdr:colOff>38100</xdr:colOff>
      <xdr:row>96</xdr:row>
      <xdr:rowOff>114164</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47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105291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56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51394</xdr:rowOff>
    </xdr:from>
    <xdr:to>
      <xdr:col>15</xdr:col>
      <xdr:colOff>101600</xdr:colOff>
      <xdr:row>95</xdr:row>
      <xdr:rowOff>152994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33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144121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4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80259</xdr:rowOff>
    </xdr:from>
    <xdr:to>
      <xdr:col>10</xdr:col>
      <xdr:colOff>165100</xdr:colOff>
      <xdr:row>97</xdr:row>
      <xdr:rowOff>10409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53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1536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63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132539</xdr:rowOff>
    </xdr:from>
    <xdr:to>
      <xdr:col>6</xdr:col>
      <xdr:colOff>38100</xdr:colOff>
      <xdr:row>97</xdr:row>
      <xdr:rowOff>62689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59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53816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68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103565</xdr:rowOff>
    </xdr:from>
    <xdr:to>
      <xdr:col>55</xdr:col>
      <xdr:colOff>0</xdr:colOff>
      <xdr:row>37</xdr:row>
      <xdr:rowOff>113327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9639300" y="6447215"/>
          <a:ext cx="838200" cy="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103565</xdr:rowOff>
    </xdr:from>
    <xdr:to>
      <xdr:col>50</xdr:col>
      <xdr:colOff>114300</xdr:colOff>
      <xdr:row>37</xdr:row>
      <xdr:rowOff>119139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447215"/>
          <a:ext cx="889000" cy="1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16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94952</xdr:rowOff>
    </xdr:from>
    <xdr:to>
      <xdr:col>45</xdr:col>
      <xdr:colOff>177800</xdr:colOff>
      <xdr:row>37</xdr:row>
      <xdr:rowOff>119139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267152"/>
          <a:ext cx="889000" cy="19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94952</xdr:rowOff>
    </xdr:from>
    <xdr:to>
      <xdr:col>41</xdr:col>
      <xdr:colOff>50800</xdr:colOff>
      <xdr:row>37</xdr:row>
      <xdr:rowOff>115563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267152"/>
          <a:ext cx="889000" cy="19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123522</xdr:rowOff>
    </xdr:from>
    <xdr:to>
      <xdr:col>41</xdr:col>
      <xdr:colOff>101600</xdr:colOff>
      <xdr:row>37</xdr:row>
      <xdr:rowOff>53672</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29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44799</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38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78565</xdr:rowOff>
    </xdr:from>
    <xdr:to>
      <xdr:col>36</xdr:col>
      <xdr:colOff>165100</xdr:colOff>
      <xdr:row>38</xdr:row>
      <xdr:rowOff>8716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221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171293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51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62527</xdr:rowOff>
    </xdr:from>
    <xdr:to>
      <xdr:col>55</xdr:col>
      <xdr:colOff>50800</xdr:colOff>
      <xdr:row>37</xdr:row>
      <xdr:rowOff>164126</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40617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17373</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361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52765</xdr:rowOff>
    </xdr:from>
    <xdr:to>
      <xdr:col>50</xdr:col>
      <xdr:colOff>165100</xdr:colOff>
      <xdr:row>37</xdr:row>
      <xdr:rowOff>154365</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39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145492</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48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68339</xdr:rowOff>
    </xdr:from>
    <xdr:to>
      <xdr:col>46</xdr:col>
      <xdr:colOff>38100</xdr:colOff>
      <xdr:row>37</xdr:row>
      <xdr:rowOff>169938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4119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161065</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50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44152</xdr:rowOff>
    </xdr:from>
    <xdr:to>
      <xdr:col>41</xdr:col>
      <xdr:colOff>101600</xdr:colOff>
      <xdr:row>36</xdr:row>
      <xdr:rowOff>145752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21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162279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99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64763</xdr:rowOff>
    </xdr:from>
    <xdr:to>
      <xdr:col>36</xdr:col>
      <xdr:colOff>165100</xdr:colOff>
      <xdr:row>37</xdr:row>
      <xdr:rowOff>166363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40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11440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18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112175</xdr:rowOff>
    </xdr:from>
    <xdr:to>
      <xdr:col>55</xdr:col>
      <xdr:colOff>0</xdr:colOff>
      <xdr:row>58</xdr:row>
      <xdr:rowOff>114984</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10056275"/>
          <a:ext cx="83820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113642</xdr:rowOff>
    </xdr:from>
    <xdr:to>
      <xdr:col>50</xdr:col>
      <xdr:colOff>114300</xdr:colOff>
      <xdr:row>58</xdr:row>
      <xdr:rowOff>114984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10057742"/>
          <a:ext cx="889000" cy="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139340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974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113642</xdr:rowOff>
    </xdr:from>
    <xdr:to>
      <xdr:col>45</xdr:col>
      <xdr:colOff>177800</xdr:colOff>
      <xdr:row>58</xdr:row>
      <xdr:rowOff>122520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7861300" y="10057742"/>
          <a:ext cx="889000" cy="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114168</xdr:rowOff>
    </xdr:from>
    <xdr:to>
      <xdr:col>41</xdr:col>
      <xdr:colOff>50800</xdr:colOff>
      <xdr:row>58</xdr:row>
      <xdr:rowOff>122520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972300" y="10058268"/>
          <a:ext cx="889000" cy="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20083</xdr:rowOff>
    </xdr:from>
    <xdr:to>
      <xdr:col>41</xdr:col>
      <xdr:colOff>101600</xdr:colOff>
      <xdr:row>58</xdr:row>
      <xdr:rowOff>121683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6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138210</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973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27549</xdr:rowOff>
    </xdr:from>
    <xdr:to>
      <xdr:col>36</xdr:col>
      <xdr:colOff>165100</xdr:colOff>
      <xdr:row>58</xdr:row>
      <xdr:rowOff>129149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7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145676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974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61375</xdr:rowOff>
    </xdr:from>
    <xdr:to>
      <xdr:col>55</xdr:col>
      <xdr:colOff>50800</xdr:colOff>
      <xdr:row>58</xdr:row>
      <xdr:rowOff>162975</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100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168219</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94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64184</xdr:rowOff>
    </xdr:from>
    <xdr:to>
      <xdr:col>50</xdr:col>
      <xdr:colOff>165100</xdr:colOff>
      <xdr:row>58</xdr:row>
      <xdr:rowOff>165784</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100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156911</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10101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62842</xdr:rowOff>
    </xdr:from>
    <xdr:to>
      <xdr:col>46</xdr:col>
      <xdr:colOff>38100</xdr:colOff>
      <xdr:row>58</xdr:row>
      <xdr:rowOff>164442</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1000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155569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10099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71720</xdr:rowOff>
    </xdr:from>
    <xdr:to>
      <xdr:col>41</xdr:col>
      <xdr:colOff>101600</xdr:colOff>
      <xdr:row>59</xdr:row>
      <xdr:rowOff>1870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1001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164447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1010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63368</xdr:rowOff>
    </xdr:from>
    <xdr:to>
      <xdr:col>36</xdr:col>
      <xdr:colOff>165100</xdr:colOff>
      <xdr:row>58</xdr:row>
      <xdr:rowOff>164968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1000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156095</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10100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122961</xdr:rowOff>
    </xdr:from>
    <xdr:to>
      <xdr:col>55</xdr:col>
      <xdr:colOff>0</xdr:colOff>
      <xdr:row>78</xdr:row>
      <xdr:rowOff>124775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496061"/>
          <a:ext cx="838200" cy="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124775</xdr:rowOff>
    </xdr:from>
    <xdr:to>
      <xdr:col>50</xdr:col>
      <xdr:colOff>114300</xdr:colOff>
      <xdr:row>78</xdr:row>
      <xdr:rowOff>137035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750300" y="13497875"/>
          <a:ext cx="889000" cy="1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137035</xdr:rowOff>
    </xdr:from>
    <xdr:to>
      <xdr:col>45</xdr:col>
      <xdr:colOff>177800</xdr:colOff>
      <xdr:row>78</xdr:row>
      <xdr:rowOff>139209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510135"/>
          <a:ext cx="889000" cy="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118951</xdr:rowOff>
    </xdr:from>
    <xdr:to>
      <xdr:col>41</xdr:col>
      <xdr:colOff>50800</xdr:colOff>
      <xdr:row>78</xdr:row>
      <xdr:rowOff>139209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492051"/>
          <a:ext cx="889000" cy="2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16123</xdr:rowOff>
    </xdr:from>
    <xdr:to>
      <xdr:col>41</xdr:col>
      <xdr:colOff>101600</xdr:colOff>
      <xdr:row>78</xdr:row>
      <xdr:rowOff>117723</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8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134250</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16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18152</xdr:rowOff>
    </xdr:from>
    <xdr:to>
      <xdr:col>36</xdr:col>
      <xdr:colOff>165100</xdr:colOff>
      <xdr:row>78</xdr:row>
      <xdr:rowOff>119752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9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136279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16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72161</xdr:rowOff>
    </xdr:from>
    <xdr:to>
      <xdr:col>55</xdr:col>
      <xdr:colOff>50800</xdr:colOff>
      <xdr:row>79</xdr:row>
      <xdr:rowOff>2311</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4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158538</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6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73975</xdr:rowOff>
    </xdr:from>
    <xdr:to>
      <xdr:col>50</xdr:col>
      <xdr:colOff>165100</xdr:colOff>
      <xdr:row>79</xdr:row>
      <xdr:rowOff>4125</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4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166702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53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86235</xdr:rowOff>
    </xdr:from>
    <xdr:to>
      <xdr:col>46</xdr:col>
      <xdr:colOff>38100</xdr:colOff>
      <xdr:row>79</xdr:row>
      <xdr:rowOff>16385</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5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7512</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55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88409</xdr:rowOff>
    </xdr:from>
    <xdr:to>
      <xdr:col>41</xdr:col>
      <xdr:colOff>101600</xdr:colOff>
      <xdr:row>79</xdr:row>
      <xdr:rowOff>18559</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46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9686</xdr:rowOff>
    </xdr:from>
    <xdr:ext cx="378565"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2017" y="13554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68151</xdr:rowOff>
    </xdr:from>
    <xdr:to>
      <xdr:col>36</xdr:col>
      <xdr:colOff>165100</xdr:colOff>
      <xdr:row>78</xdr:row>
      <xdr:rowOff>169751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4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160878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53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116629</xdr:rowOff>
    </xdr:from>
    <xdr:to>
      <xdr:col>55</xdr:col>
      <xdr:colOff>0</xdr:colOff>
      <xdr:row>98</xdr:row>
      <xdr:rowOff>119207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9639300" y="16918729"/>
          <a:ext cx="838200" cy="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115545</xdr:rowOff>
    </xdr:from>
    <xdr:to>
      <xdr:col>50</xdr:col>
      <xdr:colOff>114300</xdr:colOff>
      <xdr:row>98</xdr:row>
      <xdr:rowOff>119207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750300" y="16917645"/>
          <a:ext cx="889000" cy="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165309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62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115545</xdr:rowOff>
    </xdr:from>
    <xdr:to>
      <xdr:col>45</xdr:col>
      <xdr:colOff>177800</xdr:colOff>
      <xdr:row>98</xdr:row>
      <xdr:rowOff>123186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861300" y="16917645"/>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6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123186</xdr:rowOff>
    </xdr:from>
    <xdr:to>
      <xdr:col>41</xdr:col>
      <xdr:colOff>50800</xdr:colOff>
      <xdr:row>98</xdr:row>
      <xdr:rowOff>123720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925286"/>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47774</xdr:rowOff>
    </xdr:from>
    <xdr:to>
      <xdr:col>41</xdr:col>
      <xdr:colOff>101600</xdr:colOff>
      <xdr:row>98</xdr:row>
      <xdr:rowOff>149374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165901</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62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56352</xdr:rowOff>
    </xdr:from>
    <xdr:to>
      <xdr:col>36</xdr:col>
      <xdr:colOff>165100</xdr:colOff>
      <xdr:row>98</xdr:row>
      <xdr:rowOff>157952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3029</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63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65829</xdr:rowOff>
    </xdr:from>
    <xdr:to>
      <xdr:col>55</xdr:col>
      <xdr:colOff>50800</xdr:colOff>
      <xdr:row>98</xdr:row>
      <xdr:rowOff>167429</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6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28297</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68407</xdr:rowOff>
    </xdr:from>
    <xdr:to>
      <xdr:col>50</xdr:col>
      <xdr:colOff>165100</xdr:colOff>
      <xdr:row>98</xdr:row>
      <xdr:rowOff>170007</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7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161134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96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64745</xdr:rowOff>
    </xdr:from>
    <xdr:to>
      <xdr:col>46</xdr:col>
      <xdr:colOff>38100</xdr:colOff>
      <xdr:row>98</xdr:row>
      <xdr:rowOff>166345</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6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157472</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95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72386</xdr:rowOff>
    </xdr:from>
    <xdr:to>
      <xdr:col>41</xdr:col>
      <xdr:colOff>101600</xdr:colOff>
      <xdr:row>99</xdr:row>
      <xdr:rowOff>2536</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7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165113</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96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72920</xdr:rowOff>
    </xdr:from>
    <xdr:to>
      <xdr:col>36</xdr:col>
      <xdr:colOff>165100</xdr:colOff>
      <xdr:row>99</xdr:row>
      <xdr:rowOff>3070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165647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96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167871</xdr:rowOff>
    </xdr:from>
    <xdr:to>
      <xdr:col>85</xdr:col>
      <xdr:colOff>127000</xdr:colOff>
      <xdr:row>39</xdr:row>
      <xdr:rowOff>25762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682971"/>
          <a:ext cx="838200" cy="2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135882</xdr:rowOff>
    </xdr:from>
    <xdr:to>
      <xdr:col>81</xdr:col>
      <xdr:colOff>50800</xdr:colOff>
      <xdr:row>39</xdr:row>
      <xdr:rowOff>25762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650982"/>
          <a:ext cx="889000" cy="6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135882</xdr:rowOff>
    </xdr:from>
    <xdr:to>
      <xdr:col>76</xdr:col>
      <xdr:colOff>114300</xdr:colOff>
      <xdr:row>38</xdr:row>
      <xdr:rowOff>157059</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3703300" y="6650982"/>
          <a:ext cx="889000" cy="2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84337</xdr:rowOff>
    </xdr:from>
    <xdr:to>
      <xdr:col>71</xdr:col>
      <xdr:colOff>177800</xdr:colOff>
      <xdr:row>38</xdr:row>
      <xdr:rowOff>157059</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599437"/>
          <a:ext cx="889000" cy="7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75241</xdr:rowOff>
    </xdr:from>
    <xdr:to>
      <xdr:col>72</xdr:col>
      <xdr:colOff>38100</xdr:colOff>
      <xdr:row>39</xdr:row>
      <xdr:rowOff>5391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9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21918</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77287</xdr:rowOff>
    </xdr:from>
    <xdr:to>
      <xdr:col>67</xdr:col>
      <xdr:colOff>101600</xdr:colOff>
      <xdr:row>39</xdr:row>
      <xdr:rowOff>7437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5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170014</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68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117071</xdr:rowOff>
    </xdr:from>
    <xdr:to>
      <xdr:col>85</xdr:col>
      <xdr:colOff>177800</xdr:colOff>
      <xdr:row>39</xdr:row>
      <xdr:rowOff>47221</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3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68527</xdr:rowOff>
    </xdr:from>
    <xdr:ext cx="534377"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8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146412</xdr:rowOff>
    </xdr:from>
    <xdr:to>
      <xdr:col>81</xdr:col>
      <xdr:colOff>101600</xdr:colOff>
      <xdr:row>39</xdr:row>
      <xdr:rowOff>76562</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6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67689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5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85082</xdr:rowOff>
    </xdr:from>
    <xdr:to>
      <xdr:col>76</xdr:col>
      <xdr:colOff>165100</xdr:colOff>
      <xdr:row>39</xdr:row>
      <xdr:rowOff>15232</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0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6359</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69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106259</xdr:rowOff>
    </xdr:from>
    <xdr:to>
      <xdr:col>72</xdr:col>
      <xdr:colOff>38100</xdr:colOff>
      <xdr:row>39</xdr:row>
      <xdr:rowOff>36409</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2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27536</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71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33537</xdr:rowOff>
    </xdr:from>
    <xdr:to>
      <xdr:col>67</xdr:col>
      <xdr:colOff>101600</xdr:colOff>
      <xdr:row>38</xdr:row>
      <xdr:rowOff>135137</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54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151664</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2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123416</xdr:rowOff>
    </xdr:from>
    <xdr:to>
      <xdr:col>85</xdr:col>
      <xdr:colOff>127000</xdr:colOff>
      <xdr:row>77</xdr:row>
      <xdr:rowOff>132770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325066"/>
          <a:ext cx="838200" cy="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132770</xdr:rowOff>
    </xdr:from>
    <xdr:to>
      <xdr:col>81</xdr:col>
      <xdr:colOff>50800</xdr:colOff>
      <xdr:row>77</xdr:row>
      <xdr:rowOff>157620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334420"/>
          <a:ext cx="889000" cy="2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157620</xdr:rowOff>
    </xdr:from>
    <xdr:to>
      <xdr:col>76</xdr:col>
      <xdr:colOff>114300</xdr:colOff>
      <xdr:row>78</xdr:row>
      <xdr:rowOff>6531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359270"/>
          <a:ext cx="889000" cy="2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6531</xdr:rowOff>
    </xdr:from>
    <xdr:to>
      <xdr:col>71</xdr:col>
      <xdr:colOff>177800</xdr:colOff>
      <xdr:row>78</xdr:row>
      <xdr:rowOff>56623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379631"/>
          <a:ext cx="889000" cy="5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72616</xdr:rowOff>
    </xdr:from>
    <xdr:to>
      <xdr:col>85</xdr:col>
      <xdr:colOff>177800</xdr:colOff>
      <xdr:row>78</xdr:row>
      <xdr:rowOff>2766</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27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51043</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25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81970</xdr:rowOff>
    </xdr:from>
    <xdr:to>
      <xdr:col>81</xdr:col>
      <xdr:colOff>101600</xdr:colOff>
      <xdr:row>78</xdr:row>
      <xdr:rowOff>12120</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28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3247</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3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106820</xdr:rowOff>
    </xdr:from>
    <xdr:to>
      <xdr:col>76</xdr:col>
      <xdr:colOff>165100</xdr:colOff>
      <xdr:row>78</xdr:row>
      <xdr:rowOff>36970</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3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28097</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40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127181</xdr:rowOff>
    </xdr:from>
    <xdr:to>
      <xdr:col>72</xdr:col>
      <xdr:colOff>38100</xdr:colOff>
      <xdr:row>78</xdr:row>
      <xdr:rowOff>57331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32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48458</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42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5823</xdr:rowOff>
    </xdr:from>
    <xdr:to>
      <xdr:col>67</xdr:col>
      <xdr:colOff>101600</xdr:colOff>
      <xdr:row>78</xdr:row>
      <xdr:rowOff>107423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37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98550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47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131972</xdr:rowOff>
    </xdr:from>
    <xdr:to>
      <xdr:col>85</xdr:col>
      <xdr:colOff>127000</xdr:colOff>
      <xdr:row>99</xdr:row>
      <xdr:rowOff>28654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934072"/>
          <a:ext cx="838200" cy="6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117145</xdr:rowOff>
    </xdr:from>
    <xdr:to>
      <xdr:col>81</xdr:col>
      <xdr:colOff>50800</xdr:colOff>
      <xdr:row>98</xdr:row>
      <xdr:rowOff>131972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919245"/>
          <a:ext cx="889000" cy="1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117145</xdr:rowOff>
    </xdr:from>
    <xdr:to>
      <xdr:col>76</xdr:col>
      <xdr:colOff>114300</xdr:colOff>
      <xdr:row>99</xdr:row>
      <xdr:rowOff>34844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919245"/>
          <a:ext cx="889000" cy="8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34844</xdr:rowOff>
    </xdr:from>
    <xdr:to>
      <xdr:col>71</xdr:col>
      <xdr:colOff>177800</xdr:colOff>
      <xdr:row>99</xdr:row>
      <xdr:rowOff>39993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7008394"/>
          <a:ext cx="889000" cy="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149304</xdr:rowOff>
    </xdr:from>
    <xdr:to>
      <xdr:col>85</xdr:col>
      <xdr:colOff>177800</xdr:colOff>
      <xdr:row>99</xdr:row>
      <xdr:rowOff>79454</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9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64231</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6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81172</xdr:rowOff>
    </xdr:from>
    <xdr:to>
      <xdr:col>81</xdr:col>
      <xdr:colOff>101600</xdr:colOff>
      <xdr:row>99</xdr:row>
      <xdr:rowOff>11322</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88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2449</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97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66345</xdr:rowOff>
    </xdr:from>
    <xdr:to>
      <xdr:col>76</xdr:col>
      <xdr:colOff>165100</xdr:colOff>
      <xdr:row>98</xdr:row>
      <xdr:rowOff>167945</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86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159072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96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155494</xdr:rowOff>
    </xdr:from>
    <xdr:to>
      <xdr:col>72</xdr:col>
      <xdr:colOff>38100</xdr:colOff>
      <xdr:row>99</xdr:row>
      <xdr:rowOff>85644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95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76771</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68428" y="170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160643</xdr:rowOff>
    </xdr:from>
    <xdr:to>
      <xdr:col>67</xdr:col>
      <xdr:colOff>101600</xdr:colOff>
      <xdr:row>99</xdr:row>
      <xdr:rowOff>90793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6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81920</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79428" y="1705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20984</xdr:rowOff>
    </xdr:from>
    <xdr:to>
      <xdr:col>102</xdr:col>
      <xdr:colOff>165100</xdr:colOff>
      <xdr:row>39</xdr:row>
      <xdr:rowOff>122584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0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139111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8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36376</xdr:rowOff>
    </xdr:from>
    <xdr:to>
      <xdr:col>98</xdr:col>
      <xdr:colOff>38100</xdr:colOff>
      <xdr:row>39</xdr:row>
      <xdr:rowOff>137976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154503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51679</xdr:rowOff>
    </xdr:from>
    <xdr:to>
      <xdr:col>102</xdr:col>
      <xdr:colOff>165100</xdr:colOff>
      <xdr:row>58</xdr:row>
      <xdr:rowOff>153279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169806</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52370</xdr:rowOff>
    </xdr:from>
    <xdr:to>
      <xdr:col>98</xdr:col>
      <xdr:colOff>38100</xdr:colOff>
      <xdr:row>58</xdr:row>
      <xdr:rowOff>153970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170497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7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6341</xdr:rowOff>
    </xdr:from>
    <xdr:to>
      <xdr:col>116</xdr:col>
      <xdr:colOff>63500</xdr:colOff>
      <xdr:row>77</xdr:row>
      <xdr:rowOff>19028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3207991"/>
          <a:ext cx="8382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19028</xdr:rowOff>
    </xdr:from>
    <xdr:to>
      <xdr:col>111</xdr:col>
      <xdr:colOff>177800</xdr:colOff>
      <xdr:row>77</xdr:row>
      <xdr:rowOff>61460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220678"/>
          <a:ext cx="889000" cy="4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55782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91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55082</xdr:rowOff>
    </xdr:from>
    <xdr:to>
      <xdr:col>107</xdr:col>
      <xdr:colOff>50800</xdr:colOff>
      <xdr:row>77</xdr:row>
      <xdr:rowOff>61460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3256732"/>
          <a:ext cx="8890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79148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34675</xdr:rowOff>
    </xdr:from>
    <xdr:to>
      <xdr:col>102</xdr:col>
      <xdr:colOff>114300</xdr:colOff>
      <xdr:row>77</xdr:row>
      <xdr:rowOff>55082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656300" y="13236325"/>
          <a:ext cx="889000" cy="2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23902</xdr:rowOff>
    </xdr:from>
    <xdr:to>
      <xdr:col>102</xdr:col>
      <xdr:colOff>165100</xdr:colOff>
      <xdr:row>77</xdr:row>
      <xdr:rowOff>125502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22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116629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31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30564</xdr:rowOff>
    </xdr:from>
    <xdr:to>
      <xdr:col>98</xdr:col>
      <xdr:colOff>38100</xdr:colOff>
      <xdr:row>77</xdr:row>
      <xdr:rowOff>132164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23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123291</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32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126991</xdr:rowOff>
    </xdr:from>
    <xdr:to>
      <xdr:col>116</xdr:col>
      <xdr:colOff>114300</xdr:colOff>
      <xdr:row>77</xdr:row>
      <xdr:rowOff>57141</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15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149868</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008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139678</xdr:rowOff>
    </xdr:from>
    <xdr:to>
      <xdr:col>112</xdr:col>
      <xdr:colOff>38100</xdr:colOff>
      <xdr:row>77</xdr:row>
      <xdr:rowOff>69828</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16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60955</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3262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10660</xdr:rowOff>
    </xdr:from>
    <xdr:to>
      <xdr:col>107</xdr:col>
      <xdr:colOff>101600</xdr:colOff>
      <xdr:row>77</xdr:row>
      <xdr:rowOff>112260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21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103387</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330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4282</xdr:rowOff>
    </xdr:from>
    <xdr:to>
      <xdr:col>102</xdr:col>
      <xdr:colOff>165100</xdr:colOff>
      <xdr:row>77</xdr:row>
      <xdr:rowOff>105882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20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122409</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981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155325</xdr:rowOff>
    </xdr:from>
    <xdr:to>
      <xdr:col>98</xdr:col>
      <xdr:colOff>38100</xdr:colOff>
      <xdr:row>77</xdr:row>
      <xdr:rowOff>85475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18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102002</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960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年度から市町村類型が変更（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Ⅰ-0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Ⅰ-2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）となったが、昨年度同様、ほぼ類似団体より低コストとなっている。普通建設事業費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においては公民館の建替えを行ったことにより令和４年度より比率が上がってはいるが類似団体と比べると比率が低い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ということは、施設の老朽化対策が進んでいないことを表している面</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あると考える。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また、普通建設事業費が他団体の３分の１程度にも関わらず、公債費が半分以上であることは中山間地域であり建設単価が高額となっているか、各種補助金の活用がうまく出来ていない可能性が考えられる。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扶助費が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令和４年度に比べて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大きく</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しているが、これは、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主に物価高騰対応重点支援事業において物価高騰対策給付金を給付したもので来年度以降においては減少傾向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になっていくものと思われる。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なお、積立金については他団体の半分以下であるため、必要且つ十分な基金の積み増しは必要であり、常に事業の精査を行い後年度負担を軽減することに努める。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京都府南山城村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2,447
2,417
64.11
2,799,232
2,751,402
25,718
1,866,828
2,534,496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132893</xdr:rowOff>
    </xdr:from>
    <xdr:to>
      <xdr:col>24</xdr:col>
      <xdr:colOff>63500</xdr:colOff>
      <xdr:row>37</xdr:row>
      <xdr:rowOff>141834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76543"/>
          <a:ext cx="838200" cy="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81551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5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141834</xdr:rowOff>
    </xdr:from>
    <xdr:to>
      <xdr:col>19</xdr:col>
      <xdr:colOff>177800</xdr:colOff>
      <xdr:row>38</xdr:row>
      <xdr:rowOff>7366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85484"/>
          <a:ext cx="889000" cy="3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20134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9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144971</xdr:rowOff>
    </xdr:from>
    <xdr:to>
      <xdr:col>15</xdr:col>
      <xdr:colOff>50800</xdr:colOff>
      <xdr:row>38</xdr:row>
      <xdr:rowOff>7366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88621"/>
          <a:ext cx="889000" cy="3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39298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2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144971</xdr:rowOff>
    </xdr:from>
    <xdr:to>
      <xdr:col>10</xdr:col>
      <xdr:colOff>114300</xdr:colOff>
      <xdr:row>37</xdr:row>
      <xdr:rowOff>149301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88621"/>
          <a:ext cx="889000" cy="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118491</xdr:rowOff>
    </xdr:from>
    <xdr:to>
      <xdr:col>10</xdr:col>
      <xdr:colOff>165100</xdr:colOff>
      <xdr:row>38</xdr:row>
      <xdr:rowOff>48640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621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39768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111303</xdr:rowOff>
    </xdr:from>
    <xdr:to>
      <xdr:col>6</xdr:col>
      <xdr:colOff>38100</xdr:colOff>
      <xdr:row>38</xdr:row>
      <xdr:rowOff>41453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32580</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4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82093</xdr:rowOff>
    </xdr:from>
    <xdr:to>
      <xdr:col>24</xdr:col>
      <xdr:colOff>114300</xdr:colOff>
      <xdr:row>38</xdr:row>
      <xdr:rowOff>12243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2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60520</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0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91034</xdr:rowOff>
    </xdr:from>
    <xdr:to>
      <xdr:col>20</xdr:col>
      <xdr:colOff>38100</xdr:colOff>
      <xdr:row>38</xdr:row>
      <xdr:rowOff>21183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346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12311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2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128016</xdr:rowOff>
    </xdr:from>
    <xdr:to>
      <xdr:col>15</xdr:col>
      <xdr:colOff>101600</xdr:colOff>
      <xdr:row>38</xdr:row>
      <xdr:rowOff>58165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716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49293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6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94171</xdr:rowOff>
    </xdr:from>
    <xdr:to>
      <xdr:col>10</xdr:col>
      <xdr:colOff>165100</xdr:colOff>
      <xdr:row>38</xdr:row>
      <xdr:rowOff>24321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3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40848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21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98501</xdr:rowOff>
    </xdr:from>
    <xdr:to>
      <xdr:col>6</xdr:col>
      <xdr:colOff>38100</xdr:colOff>
      <xdr:row>38</xdr:row>
      <xdr:rowOff>28651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4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45178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21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71758</xdr:rowOff>
    </xdr:from>
    <xdr:to>
      <xdr:col>24</xdr:col>
      <xdr:colOff>63500</xdr:colOff>
      <xdr:row>58</xdr:row>
      <xdr:rowOff>78280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10015858"/>
          <a:ext cx="838200" cy="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84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74231</xdr:rowOff>
    </xdr:from>
    <xdr:to>
      <xdr:col>19</xdr:col>
      <xdr:colOff>177800</xdr:colOff>
      <xdr:row>58</xdr:row>
      <xdr:rowOff>78280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10018331"/>
          <a:ext cx="889000" cy="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0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37632</xdr:rowOff>
    </xdr:from>
    <xdr:to>
      <xdr:col>15</xdr:col>
      <xdr:colOff>50800</xdr:colOff>
      <xdr:row>58</xdr:row>
      <xdr:rowOff>74231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81732"/>
          <a:ext cx="889000" cy="3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37632</xdr:rowOff>
    </xdr:from>
    <xdr:to>
      <xdr:col>10</xdr:col>
      <xdr:colOff>114300</xdr:colOff>
      <xdr:row>58</xdr:row>
      <xdr:rowOff>79429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81732"/>
          <a:ext cx="889000" cy="4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164134</xdr:rowOff>
    </xdr:from>
    <xdr:to>
      <xdr:col>10</xdr:col>
      <xdr:colOff>165100</xdr:colOff>
      <xdr:row>58</xdr:row>
      <xdr:rowOff>94284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85411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24157</xdr:rowOff>
    </xdr:from>
    <xdr:to>
      <xdr:col>6</xdr:col>
      <xdr:colOff>38100</xdr:colOff>
      <xdr:row>58</xdr:row>
      <xdr:rowOff>125757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6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142284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74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20958</xdr:rowOff>
    </xdr:from>
    <xdr:to>
      <xdr:col>24</xdr:col>
      <xdr:colOff>114300</xdr:colOff>
      <xdr:row>58</xdr:row>
      <xdr:rowOff>122558</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6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139034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1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27480</xdr:rowOff>
    </xdr:from>
    <xdr:to>
      <xdr:col>20</xdr:col>
      <xdr:colOff>38100</xdr:colOff>
      <xdr:row>58</xdr:row>
      <xdr:rowOff>129080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120207</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64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23431</xdr:rowOff>
    </xdr:from>
    <xdr:to>
      <xdr:col>15</xdr:col>
      <xdr:colOff>101600</xdr:colOff>
      <xdr:row>58</xdr:row>
      <xdr:rowOff>125031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6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116158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6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158282</xdr:rowOff>
    </xdr:from>
    <xdr:to>
      <xdr:col>10</xdr:col>
      <xdr:colOff>165100</xdr:colOff>
      <xdr:row>58</xdr:row>
      <xdr:rowOff>88432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3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104959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7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28629</xdr:rowOff>
    </xdr:from>
    <xdr:to>
      <xdr:col>6</xdr:col>
      <xdr:colOff>38100</xdr:colOff>
      <xdr:row>58</xdr:row>
      <xdr:rowOff>130229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7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121356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17411</xdr:rowOff>
    </xdr:from>
    <xdr:to>
      <xdr:col>24</xdr:col>
      <xdr:colOff>63500</xdr:colOff>
      <xdr:row>77</xdr:row>
      <xdr:rowOff>94604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19061"/>
          <a:ext cx="838200" cy="7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5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49870</xdr:rowOff>
    </xdr:from>
    <xdr:to>
      <xdr:col>19</xdr:col>
      <xdr:colOff>177800</xdr:colOff>
      <xdr:row>77</xdr:row>
      <xdr:rowOff>94604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251520"/>
          <a:ext cx="889000" cy="4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49870</xdr:rowOff>
    </xdr:from>
    <xdr:to>
      <xdr:col>15</xdr:col>
      <xdr:colOff>50800</xdr:colOff>
      <xdr:row>77</xdr:row>
      <xdr:rowOff>164771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251520"/>
          <a:ext cx="889000" cy="11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166744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5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164771</xdr:rowOff>
    </xdr:from>
    <xdr:to>
      <xdr:col>10</xdr:col>
      <xdr:colOff>114300</xdr:colOff>
      <xdr:row>78</xdr:row>
      <xdr:rowOff>1201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66421"/>
          <a:ext cx="889000" cy="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120019</xdr:rowOff>
    </xdr:from>
    <xdr:to>
      <xdr:col>10</xdr:col>
      <xdr:colOff>165100</xdr:colOff>
      <xdr:row>77</xdr:row>
      <xdr:rowOff>50169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66696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6029</xdr:rowOff>
    </xdr:from>
    <xdr:to>
      <xdr:col>6</xdr:col>
      <xdr:colOff>38100</xdr:colOff>
      <xdr:row>77</xdr:row>
      <xdr:rowOff>107629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0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124156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8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138061</xdr:rowOff>
    </xdr:from>
    <xdr:to>
      <xdr:col>24</xdr:col>
      <xdr:colOff>114300</xdr:colOff>
      <xdr:row>77</xdr:row>
      <xdr:rowOff>68211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6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116488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4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43804</xdr:rowOff>
    </xdr:from>
    <xdr:to>
      <xdr:col>20</xdr:col>
      <xdr:colOff>38100</xdr:colOff>
      <xdr:row>77</xdr:row>
      <xdr:rowOff>145404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4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136531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38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170520</xdr:rowOff>
    </xdr:from>
    <xdr:to>
      <xdr:col>15</xdr:col>
      <xdr:colOff>101600</xdr:colOff>
      <xdr:row>77</xdr:row>
      <xdr:rowOff>100670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0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91797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93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113971</xdr:rowOff>
    </xdr:from>
    <xdr:to>
      <xdr:col>10</xdr:col>
      <xdr:colOff>165100</xdr:colOff>
      <xdr:row>78</xdr:row>
      <xdr:rowOff>44121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35248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08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121851</xdr:rowOff>
    </xdr:from>
    <xdr:to>
      <xdr:col>6</xdr:col>
      <xdr:colOff>38100</xdr:colOff>
      <xdr:row>78</xdr:row>
      <xdr:rowOff>52001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2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43128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1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6395</xdr:rowOff>
    </xdr:from>
    <xdr:to>
      <xdr:col>24</xdr:col>
      <xdr:colOff>63500</xdr:colOff>
      <xdr:row>97</xdr:row>
      <xdr:rowOff>31693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637045"/>
          <a:ext cx="838200" cy="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6395</xdr:rowOff>
    </xdr:from>
    <xdr:to>
      <xdr:col>19</xdr:col>
      <xdr:colOff>177800</xdr:colOff>
      <xdr:row>97</xdr:row>
      <xdr:rowOff>46320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637045"/>
          <a:ext cx="889000" cy="3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36000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32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45672</xdr:rowOff>
    </xdr:from>
    <xdr:to>
      <xdr:col>15</xdr:col>
      <xdr:colOff>50800</xdr:colOff>
      <xdr:row>97</xdr:row>
      <xdr:rowOff>46320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676322"/>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46412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3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34224</xdr:rowOff>
    </xdr:from>
    <xdr:to>
      <xdr:col>10</xdr:col>
      <xdr:colOff>114300</xdr:colOff>
      <xdr:row>97</xdr:row>
      <xdr:rowOff>45672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1130300" y="16664874"/>
          <a:ext cx="889000" cy="1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141802</xdr:rowOff>
    </xdr:from>
    <xdr:to>
      <xdr:col>10</xdr:col>
      <xdr:colOff>165100</xdr:colOff>
      <xdr:row>97</xdr:row>
      <xdr:rowOff>71952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88479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37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2375</xdr:rowOff>
    </xdr:from>
    <xdr:to>
      <xdr:col>6</xdr:col>
      <xdr:colOff>38100</xdr:colOff>
      <xdr:row>97</xdr:row>
      <xdr:rowOff>103975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95102</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72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152343</xdr:rowOff>
    </xdr:from>
    <xdr:to>
      <xdr:col>24</xdr:col>
      <xdr:colOff>114300</xdr:colOff>
      <xdr:row>97</xdr:row>
      <xdr:rowOff>82493</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1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130770</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589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127045</xdr:rowOff>
    </xdr:from>
    <xdr:to>
      <xdr:col>20</xdr:col>
      <xdr:colOff>38100</xdr:colOff>
      <xdr:row>97</xdr:row>
      <xdr:rowOff>57195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5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48322</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678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166970</xdr:rowOff>
    </xdr:from>
    <xdr:to>
      <xdr:col>15</xdr:col>
      <xdr:colOff>101600</xdr:colOff>
      <xdr:row>97</xdr:row>
      <xdr:rowOff>97120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62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88247</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71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166322</xdr:rowOff>
    </xdr:from>
    <xdr:to>
      <xdr:col>10</xdr:col>
      <xdr:colOff>165100</xdr:colOff>
      <xdr:row>97</xdr:row>
      <xdr:rowOff>96472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62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87599</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671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154874</xdr:rowOff>
    </xdr:from>
    <xdr:to>
      <xdr:col>6</xdr:col>
      <xdr:colOff>38100</xdr:colOff>
      <xdr:row>97</xdr:row>
      <xdr:rowOff>85024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61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101551</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6389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151174</xdr:rowOff>
    </xdr:from>
    <xdr:to>
      <xdr:col>41</xdr:col>
      <xdr:colOff>101600</xdr:colOff>
      <xdr:row>39</xdr:row>
      <xdr:rowOff>81324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97851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441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154356</xdr:rowOff>
    </xdr:from>
    <xdr:to>
      <xdr:col>36</xdr:col>
      <xdr:colOff>165100</xdr:colOff>
      <xdr:row>39</xdr:row>
      <xdr:rowOff>84506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101033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44760</xdr:rowOff>
    </xdr:from>
    <xdr:to>
      <xdr:col>55</xdr:col>
      <xdr:colOff>0</xdr:colOff>
      <xdr:row>59</xdr:row>
      <xdr:rowOff>44800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160310"/>
          <a:ext cx="838200" cy="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120635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9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26464</xdr:rowOff>
    </xdr:from>
    <xdr:to>
      <xdr:col>50</xdr:col>
      <xdr:colOff>114300</xdr:colOff>
      <xdr:row>59</xdr:row>
      <xdr:rowOff>44760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142014"/>
          <a:ext cx="889000" cy="1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48544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2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26464</xdr:rowOff>
    </xdr:from>
    <xdr:to>
      <xdr:col>45</xdr:col>
      <xdr:colOff>177800</xdr:colOff>
      <xdr:row>59</xdr:row>
      <xdr:rowOff>38067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42014"/>
          <a:ext cx="889000" cy="1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46404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38067</xdr:rowOff>
    </xdr:from>
    <xdr:to>
      <xdr:col>41</xdr:col>
      <xdr:colOff>50800</xdr:colOff>
      <xdr:row>59</xdr:row>
      <xdr:rowOff>42773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53617"/>
          <a:ext cx="889000" cy="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45368</xdr:rowOff>
    </xdr:from>
    <xdr:to>
      <xdr:col>41</xdr:col>
      <xdr:colOff>101600</xdr:colOff>
      <xdr:row>58</xdr:row>
      <xdr:rowOff>146968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163495</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64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48211</xdr:rowOff>
    </xdr:from>
    <xdr:to>
      <xdr:col>36</xdr:col>
      <xdr:colOff>165100</xdr:colOff>
      <xdr:row>58</xdr:row>
      <xdr:rowOff>149811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9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166338</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767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165450</xdr:rowOff>
    </xdr:from>
    <xdr:to>
      <xdr:col>55</xdr:col>
      <xdr:colOff>50800</xdr:colOff>
      <xdr:row>59</xdr:row>
      <xdr:rowOff>95600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10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80377</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165410</xdr:rowOff>
    </xdr:from>
    <xdr:to>
      <xdr:col>50</xdr:col>
      <xdr:colOff>165100</xdr:colOff>
      <xdr:row>59</xdr:row>
      <xdr:rowOff>95560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10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86687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20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147114</xdr:rowOff>
    </xdr:from>
    <xdr:to>
      <xdr:col>46</xdr:col>
      <xdr:colOff>38100</xdr:colOff>
      <xdr:row>59</xdr:row>
      <xdr:rowOff>77264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9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68391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8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158717</xdr:rowOff>
    </xdr:from>
    <xdr:to>
      <xdr:col>41</xdr:col>
      <xdr:colOff>101600</xdr:colOff>
      <xdr:row>59</xdr:row>
      <xdr:rowOff>88867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10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79994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9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163423</xdr:rowOff>
    </xdr:from>
    <xdr:to>
      <xdr:col>36</xdr:col>
      <xdr:colOff>165100</xdr:colOff>
      <xdr:row>59</xdr:row>
      <xdr:rowOff>93573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1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84700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20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117441</xdr:rowOff>
    </xdr:from>
    <xdr:to>
      <xdr:col>55</xdr:col>
      <xdr:colOff>0</xdr:colOff>
      <xdr:row>78</xdr:row>
      <xdr:rowOff>121937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90541"/>
          <a:ext cx="8382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1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117441</xdr:rowOff>
    </xdr:from>
    <xdr:to>
      <xdr:col>50</xdr:col>
      <xdr:colOff>114300</xdr:colOff>
      <xdr:row>78</xdr:row>
      <xdr:rowOff>121524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90541"/>
          <a:ext cx="889000" cy="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109049</xdr:rowOff>
    </xdr:from>
    <xdr:to>
      <xdr:col>45</xdr:col>
      <xdr:colOff>177800</xdr:colOff>
      <xdr:row>78</xdr:row>
      <xdr:rowOff>121524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82149"/>
          <a:ext cx="889000" cy="1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109049</xdr:rowOff>
    </xdr:from>
    <xdr:to>
      <xdr:col>41</xdr:col>
      <xdr:colOff>50800</xdr:colOff>
      <xdr:row>78</xdr:row>
      <xdr:rowOff>115097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82149"/>
          <a:ext cx="889000" cy="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27333</xdr:rowOff>
    </xdr:from>
    <xdr:to>
      <xdr:col>41</xdr:col>
      <xdr:colOff>101600</xdr:colOff>
      <xdr:row>78</xdr:row>
      <xdr:rowOff>128933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40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145460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7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40974</xdr:rowOff>
    </xdr:from>
    <xdr:to>
      <xdr:col>36</xdr:col>
      <xdr:colOff>165100</xdr:colOff>
      <xdr:row>78</xdr:row>
      <xdr:rowOff>142574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1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159101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8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71137</xdr:rowOff>
    </xdr:from>
    <xdr:to>
      <xdr:col>55</xdr:col>
      <xdr:colOff>50800</xdr:colOff>
      <xdr:row>79</xdr:row>
      <xdr:rowOff>1287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157514</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5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66641</xdr:rowOff>
    </xdr:from>
    <xdr:to>
      <xdr:col>50</xdr:col>
      <xdr:colOff>165100</xdr:colOff>
      <xdr:row>78</xdr:row>
      <xdr:rowOff>168241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3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159368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53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70724</xdr:rowOff>
    </xdr:from>
    <xdr:to>
      <xdr:col>46</xdr:col>
      <xdr:colOff>38100</xdr:colOff>
      <xdr:row>79</xdr:row>
      <xdr:rowOff>874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4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163451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5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58249</xdr:rowOff>
    </xdr:from>
    <xdr:to>
      <xdr:col>41</xdr:col>
      <xdr:colOff>101600</xdr:colOff>
      <xdr:row>78</xdr:row>
      <xdr:rowOff>159849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3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150976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52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64297</xdr:rowOff>
    </xdr:from>
    <xdr:to>
      <xdr:col>36</xdr:col>
      <xdr:colOff>165100</xdr:colOff>
      <xdr:row>78</xdr:row>
      <xdr:rowOff>165897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3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157024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53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123064</xdr:rowOff>
    </xdr:from>
    <xdr:to>
      <xdr:col>55</xdr:col>
      <xdr:colOff>0</xdr:colOff>
      <xdr:row>98</xdr:row>
      <xdr:rowOff>129003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925164"/>
          <a:ext cx="838200" cy="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123064</xdr:rowOff>
    </xdr:from>
    <xdr:to>
      <xdr:col>50</xdr:col>
      <xdr:colOff>114300</xdr:colOff>
      <xdr:row>98</xdr:row>
      <xdr:rowOff>140866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925164"/>
          <a:ext cx="889000" cy="1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140866</xdr:rowOff>
    </xdr:from>
    <xdr:to>
      <xdr:col>45</xdr:col>
      <xdr:colOff>177800</xdr:colOff>
      <xdr:row>98</xdr:row>
      <xdr:rowOff>168168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942966"/>
          <a:ext cx="889000" cy="2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168168</xdr:rowOff>
    </xdr:from>
    <xdr:to>
      <xdr:col>41</xdr:col>
      <xdr:colOff>50800</xdr:colOff>
      <xdr:row>98</xdr:row>
      <xdr:rowOff>169852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970268"/>
          <a:ext cx="889000" cy="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47084</xdr:rowOff>
    </xdr:from>
    <xdr:to>
      <xdr:col>41</xdr:col>
      <xdr:colOff>101600</xdr:colOff>
      <xdr:row>98</xdr:row>
      <xdr:rowOff>148684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165211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2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53155</xdr:rowOff>
    </xdr:from>
    <xdr:to>
      <xdr:col>36</xdr:col>
      <xdr:colOff>165100</xdr:colOff>
      <xdr:row>98</xdr:row>
      <xdr:rowOff>154755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5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171282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630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78203</xdr:rowOff>
    </xdr:from>
    <xdr:to>
      <xdr:col>55</xdr:col>
      <xdr:colOff>50800</xdr:colOff>
      <xdr:row>99</xdr:row>
      <xdr:rowOff>8353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88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17840</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1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72264</xdr:rowOff>
    </xdr:from>
    <xdr:to>
      <xdr:col>50</xdr:col>
      <xdr:colOff>165100</xdr:colOff>
      <xdr:row>99</xdr:row>
      <xdr:rowOff>2414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7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164991</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96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90066</xdr:rowOff>
    </xdr:from>
    <xdr:to>
      <xdr:col>46</xdr:col>
      <xdr:colOff>38100</xdr:colOff>
      <xdr:row>99</xdr:row>
      <xdr:rowOff>20216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9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11343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98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117368</xdr:rowOff>
    </xdr:from>
    <xdr:to>
      <xdr:col>41</xdr:col>
      <xdr:colOff>101600</xdr:colOff>
      <xdr:row>99</xdr:row>
      <xdr:rowOff>47518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91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38645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701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119052</xdr:rowOff>
    </xdr:from>
    <xdr:to>
      <xdr:col>36</xdr:col>
      <xdr:colOff>165100</xdr:colOff>
      <xdr:row>99</xdr:row>
      <xdr:rowOff>49202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9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40329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701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66127</xdr:rowOff>
    </xdr:from>
    <xdr:to>
      <xdr:col>85</xdr:col>
      <xdr:colOff>127000</xdr:colOff>
      <xdr:row>37</xdr:row>
      <xdr:rowOff>90944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409777"/>
          <a:ext cx="838200" cy="2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15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78394</xdr:rowOff>
    </xdr:from>
    <xdr:to>
      <xdr:col>81</xdr:col>
      <xdr:colOff>50800</xdr:colOff>
      <xdr:row>37</xdr:row>
      <xdr:rowOff>90944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422044"/>
          <a:ext cx="889000" cy="1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78394</xdr:rowOff>
    </xdr:from>
    <xdr:to>
      <xdr:col>76</xdr:col>
      <xdr:colOff>114300</xdr:colOff>
      <xdr:row>37</xdr:row>
      <xdr:rowOff>121714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422044"/>
          <a:ext cx="8890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110306</xdr:rowOff>
    </xdr:from>
    <xdr:to>
      <xdr:col>71</xdr:col>
      <xdr:colOff>177800</xdr:colOff>
      <xdr:row>37</xdr:row>
      <xdr:rowOff>121714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453956"/>
          <a:ext cx="889000" cy="1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15327</xdr:rowOff>
    </xdr:from>
    <xdr:to>
      <xdr:col>85</xdr:col>
      <xdr:colOff>177800</xdr:colOff>
      <xdr:row>37</xdr:row>
      <xdr:rowOff>116927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5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165204</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3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40144</xdr:rowOff>
    </xdr:from>
    <xdr:to>
      <xdr:col>81</xdr:col>
      <xdr:colOff>101600</xdr:colOff>
      <xdr:row>37</xdr:row>
      <xdr:rowOff>141744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8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132871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47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27594</xdr:rowOff>
    </xdr:from>
    <xdr:to>
      <xdr:col>76</xdr:col>
      <xdr:colOff>165100</xdr:colOff>
      <xdr:row>37</xdr:row>
      <xdr:rowOff>129194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7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120321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70914</xdr:rowOff>
    </xdr:from>
    <xdr:to>
      <xdr:col>72</xdr:col>
      <xdr:colOff>38100</xdr:colOff>
      <xdr:row>38</xdr:row>
      <xdr:rowOff>1064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1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163641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0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59506</xdr:rowOff>
    </xdr:from>
    <xdr:to>
      <xdr:col>67</xdr:col>
      <xdr:colOff>101600</xdr:colOff>
      <xdr:row>37</xdr:row>
      <xdr:rowOff>161106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0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152233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49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159631</xdr:rowOff>
    </xdr:from>
    <xdr:to>
      <xdr:col>85</xdr:col>
      <xdr:colOff>127000</xdr:colOff>
      <xdr:row>58</xdr:row>
      <xdr:rowOff>164791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10103731"/>
          <a:ext cx="838200" cy="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159631</xdr:rowOff>
    </xdr:from>
    <xdr:to>
      <xdr:col>81</xdr:col>
      <xdr:colOff>50800</xdr:colOff>
      <xdr:row>58</xdr:row>
      <xdr:rowOff>160262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103731"/>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158188</xdr:rowOff>
    </xdr:from>
    <xdr:to>
      <xdr:col>76</xdr:col>
      <xdr:colOff>114300</xdr:colOff>
      <xdr:row>58</xdr:row>
      <xdr:rowOff>160262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102288"/>
          <a:ext cx="889000" cy="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158188</xdr:rowOff>
    </xdr:from>
    <xdr:to>
      <xdr:col>71</xdr:col>
      <xdr:colOff>177800</xdr:colOff>
      <xdr:row>58</xdr:row>
      <xdr:rowOff>160597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102288"/>
          <a:ext cx="889000" cy="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58343</xdr:rowOff>
    </xdr:from>
    <xdr:to>
      <xdr:col>72</xdr:col>
      <xdr:colOff>38100</xdr:colOff>
      <xdr:row>58</xdr:row>
      <xdr:rowOff>159943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5020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77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71979</xdr:rowOff>
    </xdr:from>
    <xdr:to>
      <xdr:col>67</xdr:col>
      <xdr:colOff>101600</xdr:colOff>
      <xdr:row>59</xdr:row>
      <xdr:rowOff>2129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1001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18656</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79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113991</xdr:rowOff>
    </xdr:from>
    <xdr:to>
      <xdr:col>85</xdr:col>
      <xdr:colOff>177800</xdr:colOff>
      <xdr:row>59</xdr:row>
      <xdr:rowOff>44141</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5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28918</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7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108831</xdr:rowOff>
    </xdr:from>
    <xdr:to>
      <xdr:col>81</xdr:col>
      <xdr:colOff>101600</xdr:colOff>
      <xdr:row>59</xdr:row>
      <xdr:rowOff>38981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5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30108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14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109462</xdr:rowOff>
    </xdr:from>
    <xdr:to>
      <xdr:col>76</xdr:col>
      <xdr:colOff>165100</xdr:colOff>
      <xdr:row>59</xdr:row>
      <xdr:rowOff>39612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5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30739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14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107388</xdr:rowOff>
    </xdr:from>
    <xdr:to>
      <xdr:col>72</xdr:col>
      <xdr:colOff>38100</xdr:colOff>
      <xdr:row>59</xdr:row>
      <xdr:rowOff>37538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5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28665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14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109797</xdr:rowOff>
    </xdr:from>
    <xdr:to>
      <xdr:col>67</xdr:col>
      <xdr:colOff>101600</xdr:colOff>
      <xdr:row>59</xdr:row>
      <xdr:rowOff>39947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5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31074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14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167870</xdr:rowOff>
    </xdr:from>
    <xdr:to>
      <xdr:col>85</xdr:col>
      <xdr:colOff>127000</xdr:colOff>
      <xdr:row>79</xdr:row>
      <xdr:rowOff>25761</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540970"/>
          <a:ext cx="838200" cy="2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135882</xdr:rowOff>
    </xdr:from>
    <xdr:to>
      <xdr:col>81</xdr:col>
      <xdr:colOff>50800</xdr:colOff>
      <xdr:row>79</xdr:row>
      <xdr:rowOff>25761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08982"/>
          <a:ext cx="889000" cy="6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135882</xdr:rowOff>
    </xdr:from>
    <xdr:to>
      <xdr:col>76</xdr:col>
      <xdr:colOff>114300</xdr:colOff>
      <xdr:row>78</xdr:row>
      <xdr:rowOff>157059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508982"/>
          <a:ext cx="889000" cy="2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84337</xdr:rowOff>
    </xdr:from>
    <xdr:to>
      <xdr:col>71</xdr:col>
      <xdr:colOff>177800</xdr:colOff>
      <xdr:row>78</xdr:row>
      <xdr:rowOff>157059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457437"/>
          <a:ext cx="889000" cy="7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75237</xdr:rowOff>
    </xdr:from>
    <xdr:to>
      <xdr:col>72</xdr:col>
      <xdr:colOff>38100</xdr:colOff>
      <xdr:row>79</xdr:row>
      <xdr:rowOff>5387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4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21914</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22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77279</xdr:rowOff>
    </xdr:from>
    <xdr:to>
      <xdr:col>67</xdr:col>
      <xdr:colOff>101600</xdr:colOff>
      <xdr:row>79</xdr:row>
      <xdr:rowOff>7429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5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170006</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54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117070</xdr:rowOff>
    </xdr:from>
    <xdr:to>
      <xdr:col>85</xdr:col>
      <xdr:colOff>177800</xdr:colOff>
      <xdr:row>79</xdr:row>
      <xdr:rowOff>47220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4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68526</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4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146411</xdr:rowOff>
    </xdr:from>
    <xdr:to>
      <xdr:col>81</xdr:col>
      <xdr:colOff>101600</xdr:colOff>
      <xdr:row>79</xdr:row>
      <xdr:rowOff>76561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1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67688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61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85082</xdr:rowOff>
    </xdr:from>
    <xdr:to>
      <xdr:col>76</xdr:col>
      <xdr:colOff>165100</xdr:colOff>
      <xdr:row>79</xdr:row>
      <xdr:rowOff>15232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5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6359</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35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106259</xdr:rowOff>
    </xdr:from>
    <xdr:to>
      <xdr:col>72</xdr:col>
      <xdr:colOff>38100</xdr:colOff>
      <xdr:row>79</xdr:row>
      <xdr:rowOff>36409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7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27536</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57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33537</xdr:rowOff>
    </xdr:from>
    <xdr:to>
      <xdr:col>67</xdr:col>
      <xdr:colOff>101600</xdr:colOff>
      <xdr:row>78</xdr:row>
      <xdr:rowOff>135137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0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151664</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18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123416</xdr:rowOff>
    </xdr:from>
    <xdr:to>
      <xdr:col>85</xdr:col>
      <xdr:colOff>127000</xdr:colOff>
      <xdr:row>97</xdr:row>
      <xdr:rowOff>132770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754066"/>
          <a:ext cx="838200" cy="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132770</xdr:rowOff>
    </xdr:from>
    <xdr:to>
      <xdr:col>81</xdr:col>
      <xdr:colOff>50800</xdr:colOff>
      <xdr:row>97</xdr:row>
      <xdr:rowOff>157620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763420"/>
          <a:ext cx="889000" cy="2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157620</xdr:rowOff>
    </xdr:from>
    <xdr:to>
      <xdr:col>76</xdr:col>
      <xdr:colOff>114300</xdr:colOff>
      <xdr:row>98</xdr:row>
      <xdr:rowOff>6531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788270"/>
          <a:ext cx="889000" cy="2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6531</xdr:rowOff>
    </xdr:from>
    <xdr:to>
      <xdr:col>71</xdr:col>
      <xdr:colOff>177800</xdr:colOff>
      <xdr:row>98</xdr:row>
      <xdr:rowOff>56623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808631"/>
          <a:ext cx="889000" cy="5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72616</xdr:rowOff>
    </xdr:from>
    <xdr:to>
      <xdr:col>85</xdr:col>
      <xdr:colOff>177800</xdr:colOff>
      <xdr:row>98</xdr:row>
      <xdr:rowOff>2766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70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51043</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68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81970</xdr:rowOff>
    </xdr:from>
    <xdr:to>
      <xdr:col>81</xdr:col>
      <xdr:colOff>101600</xdr:colOff>
      <xdr:row>98</xdr:row>
      <xdr:rowOff>12120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71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3247</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80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106820</xdr:rowOff>
    </xdr:from>
    <xdr:to>
      <xdr:col>76</xdr:col>
      <xdr:colOff>165100</xdr:colOff>
      <xdr:row>98</xdr:row>
      <xdr:rowOff>36970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28097</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830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127181</xdr:rowOff>
    </xdr:from>
    <xdr:to>
      <xdr:col>72</xdr:col>
      <xdr:colOff>38100</xdr:colOff>
      <xdr:row>98</xdr:row>
      <xdr:rowOff>57331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5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48458</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850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5823</xdr:rowOff>
    </xdr:from>
    <xdr:to>
      <xdr:col>67</xdr:col>
      <xdr:colOff>101600</xdr:colOff>
      <xdr:row>98</xdr:row>
      <xdr:rowOff>107423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80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98550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90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86564</xdr:rowOff>
    </xdr:from>
    <xdr:to>
      <xdr:col>102</xdr:col>
      <xdr:colOff>165100</xdr:colOff>
      <xdr:row>39</xdr:row>
      <xdr:rowOff>16714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33241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76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87026</xdr:rowOff>
    </xdr:from>
    <xdr:to>
      <xdr:col>98</xdr:col>
      <xdr:colOff>38100</xdr:colOff>
      <xdr:row>39</xdr:row>
      <xdr:rowOff>17176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33702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年度から市町村類型が変更（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Ⅰ-0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Ⅰ-2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）したが、前年度に引き続き類似団体より低コストとなっているのが見受けられる。</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総務費については電算管理事業の大幅な増、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民生費については、主に</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障害者自立支援法の給付事業費や医療費の助成及び児童手当の給付費等法律により制度化された事業で</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あり市町村に裁量の余地がない事業が多い</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電力・ガス等価格高騰関係において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増となった。衛生費については、新型コロナウイルス感染症予防対策関連事業が大幅に減額となり、商工費についてもコロナ関連事業とした商品券配布事業が昨年より減額となっている。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消防費が少ないのは、相楽中部消防組合を設立しているが、人口規模等から主となる木津川市の支出が大きいことも考えられる。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災害復旧費は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台風の影響により公共土木施設及び農林水産施設において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箇所が被災し大幅の増額となった。</a:t>
          </a:r>
          <a:endParaRPr lang="ja-JP" altLang="ja-JP">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公債費は、他団体に比べて低いものの、１人当たりの積立金等は少ないため、今後も新規事業を含めて十分精査の上で、必要最小限の起債発行に留める必要がある。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新型コロナウイルス感染症予防対策関連事業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の影響による増減がみられる年となった。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京都府南山城村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標準財政規模については、</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R4 1,824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R5 1,867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大きな理由は、地方交付税の経費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の人口減少等特別対策事業費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R4 119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R5 132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臨時財政対策債</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償還基金費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R4 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R5  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高齢者保健福祉費の数値の元となる受給者数や保険者数が増えており各種補正係数の変動により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増加とな</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り基準財政需要額が増加した。財政調整基金について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R4 644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R5 640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、財政調整基金残高の比率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が下落</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実質収支額は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R4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R5 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となり、実質単年度収支においても比率が上がっている。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京都府南山城村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標準財政規模については、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1,824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R5 1,867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増加となった。</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国民健康保険特別会計や介護保険特別会計等については、</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年度により保険給付の増減が大きいため年度によって波がある。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高額な保険給付などが発生すれば、黒字額は急減することもあるため、引き続き動向を注視していく。</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また、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簡易水道特別会計では、令和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年度から公営企業への移行に伴う打ち切り決算の影響により黒字額が一時的に増加した。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一般会計についても、地方交付税が増額となったことや、事業費の精査等により、歳入歳出の差引額が大きくなり実質収支が改善され上昇することとなった。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23%20&#21335;&#23665;&#22478;&#26449;&#9675;ok\&#12304;&#36001;&#25919;&#29366;&#27841;&#36039;&#26009;&#38598;&#12305;_263672_&#21335;&#23665;&#22478;&#26449;_2023(2&#22238;&#30446;).xlsx" TargetMode="External"/><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23%20&#21335;&#23665;&#22478;&#26449;&#9675;ok/&#12304;&#36001;&#25919;&#29366;&#27841;&#36039;&#26009;&#38598;&#12305;_263672_&#21335;&#23665;&#22478;&#26449;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44.3</v>
          </cell>
          <cell r="BX51">
            <v>42.6</v>
          </cell>
          <cell r="CF51">
            <v>19.7</v>
          </cell>
        </row>
        <row r="53">
          <cell r="BP53">
            <v>69.3</v>
          </cell>
          <cell r="BX53">
            <v>71.2</v>
          </cell>
          <cell r="CF53">
            <v>72.099999999999994</v>
          </cell>
          <cell r="CN53">
            <v>73.5</v>
          </cell>
          <cell r="CV53">
            <v>73.7</v>
          </cell>
        </row>
        <row r="55">
          <cell r="AN55" t="str">
            <v>類似団体内平均値</v>
          </cell>
          <cell r="BP55">
            <v>0</v>
          </cell>
          <cell r="BX55">
            <v>0</v>
          </cell>
          <cell r="CF55">
            <v>0</v>
          </cell>
          <cell r="CN55">
            <v>0</v>
          </cell>
          <cell r="CV55">
            <v>0</v>
          </cell>
        </row>
        <row r="57">
          <cell r="BP57">
            <v>60.2</v>
          </cell>
          <cell r="BX57">
            <v>61</v>
          </cell>
          <cell r="CF57">
            <v>60.8</v>
          </cell>
          <cell r="CN57">
            <v>62.2</v>
          </cell>
          <cell r="CV57">
            <v>62.5</v>
          </cell>
        </row>
        <row r="72">
          <cell r="BP72" t="str">
            <v>R01</v>
          </cell>
          <cell r="BX72" t="str">
            <v>R02</v>
          </cell>
          <cell r="CF72" t="str">
            <v>R03</v>
          </cell>
          <cell r="CN72" t="str">
            <v>R04</v>
          </cell>
          <cell r="CV72" t="str">
            <v>R05</v>
          </cell>
        </row>
        <row r="73">
          <cell r="AN73" t="str">
            <v>当該団体値</v>
          </cell>
          <cell r="BP73">
            <v>44.3</v>
          </cell>
          <cell r="BX73">
            <v>42.6</v>
          </cell>
          <cell r="CF73">
            <v>19.7</v>
          </cell>
        </row>
        <row r="75">
          <cell r="BP75">
            <v>8.6</v>
          </cell>
          <cell r="BX75">
            <v>8.4</v>
          </cell>
          <cell r="CF75">
            <v>8.5</v>
          </cell>
          <cell r="CN75">
            <v>9.1</v>
          </cell>
          <cell r="CV75">
            <v>9</v>
          </cell>
        </row>
        <row r="77">
          <cell r="AN77" t="str">
            <v>類似団体内平均値</v>
          </cell>
          <cell r="BP77">
            <v>0</v>
          </cell>
          <cell r="BX77">
            <v>0</v>
          </cell>
          <cell r="CF77">
            <v>0</v>
          </cell>
          <cell r="CN77">
            <v>0</v>
          </cell>
          <cell r="CV77">
            <v>0</v>
          </cell>
        </row>
        <row r="79">
          <cell r="BP79">
            <v>7.3</v>
          </cell>
          <cell r="BX79">
            <v>7.4</v>
          </cell>
          <cell r="CF79">
            <v>6.6</v>
          </cell>
          <cell r="CN79">
            <v>6.8</v>
          </cell>
          <cell r="CV79">
            <v>7.3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2799232</v>
      </c>
      <c r="BO4" s="436"/>
      <c r="BP4" s="436"/>
      <c r="BQ4" s="436"/>
      <c r="BR4" s="436"/>
      <c r="BS4" s="436"/>
      <c r="BT4" s="436"/>
      <c r="BU4" s="437"/>
      <c r="BV4" s="435">
        <v>2781185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1.4</v>
      </c>
      <c r="CU4" s="576"/>
      <c r="CV4" s="576"/>
      <c r="CW4" s="576"/>
      <c r="CX4" s="576"/>
      <c r="CY4" s="576"/>
      <c r="CZ4" s="576"/>
      <c r="DA4" s="577"/>
      <c r="DB4" s="575">
        <v>0.6</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2751402</v>
      </c>
      <c r="BO5" s="407"/>
      <c r="BP5" s="407"/>
      <c r="BQ5" s="407"/>
      <c r="BR5" s="407"/>
      <c r="BS5" s="407"/>
      <c r="BT5" s="407"/>
      <c r="BU5" s="408"/>
      <c r="BV5" s="406">
        <v>2715605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90.9</v>
      </c>
      <c r="CU5" s="404"/>
      <c r="CV5" s="404"/>
      <c r="CW5" s="404"/>
      <c r="CX5" s="404"/>
      <c r="CY5" s="404"/>
      <c r="CZ5" s="404"/>
      <c r="DA5" s="405"/>
      <c r="DB5" s="403">
        <v>89.8</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47830</v>
      </c>
      <c r="BO6" s="407"/>
      <c r="BP6" s="407"/>
      <c r="BQ6" s="407"/>
      <c r="BR6" s="407"/>
      <c r="BS6" s="407"/>
      <c r="BT6" s="407"/>
      <c r="BU6" s="408"/>
      <c r="BV6" s="406">
        <v>65580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91.3</v>
      </c>
      <c r="CU6" s="550"/>
      <c r="CV6" s="550"/>
      <c r="CW6" s="550"/>
      <c r="CX6" s="550"/>
      <c r="CY6" s="550"/>
      <c r="CZ6" s="550"/>
      <c r="DA6" s="551"/>
      <c r="DB6" s="549">
        <v>90.6</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22112</v>
      </c>
      <c r="BO7" s="407"/>
      <c r="BP7" s="407"/>
      <c r="BQ7" s="407"/>
      <c r="BR7" s="407"/>
      <c r="BS7" s="407"/>
      <c r="BT7" s="407"/>
      <c r="BU7" s="408"/>
      <c r="BV7" s="406">
        <v>54570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1866828</v>
      </c>
      <c r="CU7" s="407"/>
      <c r="CV7" s="407"/>
      <c r="CW7" s="407"/>
      <c r="CX7" s="407"/>
      <c r="CY7" s="407"/>
      <c r="CZ7" s="407"/>
      <c r="DA7" s="408"/>
      <c r="DB7" s="406">
        <v>1823562</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25718</v>
      </c>
      <c r="BO8" s="407"/>
      <c r="BP8" s="407"/>
      <c r="BQ8" s="407"/>
      <c r="BR8" s="407"/>
      <c r="BS8" s="407"/>
      <c r="BT8" s="407"/>
      <c r="BU8" s="408"/>
      <c r="BV8" s="406">
        <v>11010</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v>
      </c>
      <c r="CU8" s="510"/>
      <c r="CV8" s="510"/>
      <c r="CW8" s="510"/>
      <c r="CX8" s="510"/>
      <c r="CY8" s="510"/>
      <c r="CZ8" s="510"/>
      <c r="DA8" s="511"/>
      <c r="DB8" s="509">
        <v>0.21</v>
      </c>
      <c r="DC8" s="510"/>
      <c r="DD8" s="510"/>
      <c r="DE8" s="510"/>
      <c r="DF8" s="510"/>
      <c r="DG8" s="510"/>
      <c r="DH8" s="510"/>
      <c r="DI8" s="511"/>
    </row>
    <row r="9" spans="1:119" ht="18.75" customHeight="1" thickBot="1" x14ac:dyDescent="0.2">
      <c r="A9" s="175"/>
      <c r="B9" s="538" t="s">
        <v>106</v>
      </c>
      <c r="C9" s="539"/>
      <c r="D9" s="539"/>
      <c r="E9" s="539"/>
      <c r="F9" s="539"/>
      <c r="G9" s="539"/>
      <c r="H9" s="539"/>
      <c r="I9" s="539"/>
      <c r="J9" s="539"/>
      <c r="K9" s="457"/>
      <c r="L9" s="540" t="s">
        <v>107</v>
      </c>
      <c r="M9" s="541"/>
      <c r="N9" s="541"/>
      <c r="O9" s="541"/>
      <c r="P9" s="541"/>
      <c r="Q9" s="542"/>
      <c r="R9" s="543">
        <v>2391</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14708</v>
      </c>
      <c r="BO9" s="407"/>
      <c r="BP9" s="407"/>
      <c r="BQ9" s="407"/>
      <c r="BR9" s="407"/>
      <c r="BS9" s="407"/>
      <c r="BT9" s="407"/>
      <c r="BU9" s="408"/>
      <c r="BV9" s="406">
        <v>-54468</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16.2</v>
      </c>
      <c r="CU9" s="404"/>
      <c r="CV9" s="404"/>
      <c r="CW9" s="404"/>
      <c r="CX9" s="404"/>
      <c r="CY9" s="404"/>
      <c r="CZ9" s="404"/>
      <c r="DA9" s="405"/>
      <c r="DB9" s="403">
        <v>15.8</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112</v>
      </c>
      <c r="M10" s="363"/>
      <c r="N10" s="363"/>
      <c r="O10" s="363"/>
      <c r="P10" s="363"/>
      <c r="Q10" s="364"/>
      <c r="R10" s="359">
        <v>2652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22</v>
      </c>
      <c r="BO10" s="407"/>
      <c r="BP10" s="407"/>
      <c r="BQ10" s="407"/>
      <c r="BR10" s="407"/>
      <c r="BS10" s="407"/>
      <c r="BT10" s="407"/>
      <c r="BU10" s="408"/>
      <c r="BV10" s="406">
        <v>22</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2447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9602</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84"/>
      <c r="M13" s="490" t="s">
        <v>130</v>
      </c>
      <c r="N13" s="491"/>
      <c r="O13" s="491"/>
      <c r="P13" s="491"/>
      <c r="Q13" s="492"/>
      <c r="R13" s="493">
        <v>2417</v>
      </c>
      <c r="S13" s="494"/>
      <c r="T13" s="494"/>
      <c r="U13" s="494"/>
      <c r="V13" s="495"/>
      <c r="W13" s="496" t="s">
        <v>131</v>
      </c>
      <c r="X13" s="392"/>
      <c r="Y13" s="392"/>
      <c r="Z13" s="392"/>
      <c r="AA13" s="392"/>
      <c r="AB13" s="393"/>
      <c r="AC13" s="359">
        <v>188</v>
      </c>
      <c r="AD13" s="360"/>
      <c r="AE13" s="360"/>
      <c r="AF13" s="360"/>
      <c r="AG13" s="361"/>
      <c r="AH13" s="359">
        <v>188</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5128</v>
      </c>
      <c r="BO13" s="407"/>
      <c r="BP13" s="407"/>
      <c r="BQ13" s="407"/>
      <c r="BR13" s="407"/>
      <c r="BS13" s="407"/>
      <c r="BT13" s="407"/>
      <c r="BU13" s="408"/>
      <c r="BV13" s="406">
        <v>-54446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v>
      </c>
      <c r="CU13" s="404"/>
      <c r="CV13" s="404"/>
      <c r="CW13" s="404"/>
      <c r="CX13" s="404"/>
      <c r="CY13" s="404"/>
      <c r="CZ13" s="404"/>
      <c r="DA13" s="405"/>
      <c r="DB13" s="403">
        <v>9.1</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2505</v>
      </c>
      <c r="S14" s="494"/>
      <c r="T14" s="494"/>
      <c r="U14" s="494"/>
      <c r="V14" s="495"/>
      <c r="W14" s="497"/>
      <c r="X14" s="395"/>
      <c r="Y14" s="395"/>
      <c r="Z14" s="395"/>
      <c r="AA14" s="395"/>
      <c r="AB14" s="396"/>
      <c r="AC14" s="486">
        <v>17.3</v>
      </c>
      <c r="AD14" s="487"/>
      <c r="AE14" s="487"/>
      <c r="AF14" s="487"/>
      <c r="AG14" s="488"/>
      <c r="AH14" s="486">
        <v>15.6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84"/>
      <c r="M15" s="490" t="s">
        <v>130</v>
      </c>
      <c r="N15" s="491"/>
      <c r="O15" s="491"/>
      <c r="P15" s="491"/>
      <c r="Q15" s="492"/>
      <c r="R15" s="493">
        <v>2480</v>
      </c>
      <c r="S15" s="494"/>
      <c r="T15" s="494"/>
      <c r="U15" s="494"/>
      <c r="V15" s="495"/>
      <c r="W15" s="496" t="s">
        <v>137</v>
      </c>
      <c r="X15" s="392"/>
      <c r="Y15" s="392"/>
      <c r="Z15" s="392"/>
      <c r="AA15" s="392"/>
      <c r="AB15" s="393"/>
      <c r="AC15" s="359">
        <v>198</v>
      </c>
      <c r="AD15" s="360"/>
      <c r="AE15" s="360"/>
      <c r="AF15" s="360"/>
      <c r="AG15" s="361"/>
      <c r="AH15" s="359">
        <v>245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357056</v>
      </c>
      <c r="BO15" s="436"/>
      <c r="BP15" s="436"/>
      <c r="BQ15" s="436"/>
      <c r="BR15" s="436"/>
      <c r="BS15" s="436"/>
      <c r="BT15" s="436"/>
      <c r="BU15" s="437"/>
      <c r="BV15" s="435">
        <v>351524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18.2</v>
      </c>
      <c r="AD16" s="487"/>
      <c r="AE16" s="487"/>
      <c r="AF16" s="487"/>
      <c r="AG16" s="488"/>
      <c r="AH16" s="486">
        <v>20.3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1768441</v>
      </c>
      <c r="BO16" s="407"/>
      <c r="BP16" s="407"/>
      <c r="BQ16" s="407"/>
      <c r="BR16" s="407"/>
      <c r="BS16" s="407"/>
      <c r="BT16" s="407"/>
      <c r="BU16" s="408"/>
      <c r="BV16" s="406">
        <v>1718192</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701</v>
      </c>
      <c r="AD17" s="360"/>
      <c r="AE17" s="360"/>
      <c r="AF17" s="360"/>
      <c r="AG17" s="361"/>
      <c r="AH17" s="359">
        <v>773</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447434</v>
      </c>
      <c r="BO17" s="407"/>
      <c r="BP17" s="407"/>
      <c r="BQ17" s="407"/>
      <c r="BR17" s="407"/>
      <c r="BS17" s="407"/>
      <c r="BT17" s="407"/>
      <c r="BU17" s="408"/>
      <c r="BV17" s="406">
        <v>439787</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64.11</v>
      </c>
      <c r="M18" s="459"/>
      <c r="N18" s="459"/>
      <c r="O18" s="459"/>
      <c r="P18" s="459"/>
      <c r="Q18" s="459"/>
      <c r="R18" s="460"/>
      <c r="S18" s="460"/>
      <c r="T18" s="460"/>
      <c r="U18" s="460"/>
      <c r="V18" s="461"/>
      <c r="W18" s="477"/>
      <c r="X18" s="478"/>
      <c r="Y18" s="478"/>
      <c r="Z18" s="478"/>
      <c r="AA18" s="478"/>
      <c r="AB18" s="502"/>
      <c r="AC18" s="376">
        <v>64.5</v>
      </c>
      <c r="AD18" s="377"/>
      <c r="AE18" s="377"/>
      <c r="AF18" s="377"/>
      <c r="AG18" s="462"/>
      <c r="AH18" s="376">
        <v>64.099999999999994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1714625</v>
      </c>
      <c r="BO18" s="407"/>
      <c r="BP18" s="407"/>
      <c r="BQ18" s="407"/>
      <c r="BR18" s="407"/>
      <c r="BS18" s="407"/>
      <c r="BT18" s="407"/>
      <c r="BU18" s="408"/>
      <c r="BV18" s="406">
        <v>1656079</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37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2096950</v>
      </c>
      <c r="BO19" s="407"/>
      <c r="BP19" s="407"/>
      <c r="BQ19" s="407"/>
      <c r="BR19" s="407"/>
      <c r="BS19" s="407"/>
      <c r="BT19" s="407"/>
      <c r="BU19" s="408"/>
      <c r="BV19" s="406">
        <v>2119199</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1023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2534496</v>
      </c>
      <c r="BO22" s="436"/>
      <c r="BP22" s="436"/>
      <c r="BQ22" s="436"/>
      <c r="BR22" s="436"/>
      <c r="BS22" s="436"/>
      <c r="BT22" s="436"/>
      <c r="BU22" s="437"/>
      <c r="BV22" s="435">
        <v>2605960</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2442264</v>
      </c>
      <c r="BO23" s="407"/>
      <c r="BP23" s="407"/>
      <c r="BQ23" s="407"/>
      <c r="BR23" s="407"/>
      <c r="BS23" s="407"/>
      <c r="BT23" s="407"/>
      <c r="BU23" s="408"/>
      <c r="BV23" s="406">
        <v>2566860</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5360</v>
      </c>
      <c r="R24" s="360"/>
      <c r="S24" s="360"/>
      <c r="T24" s="360"/>
      <c r="U24" s="360"/>
      <c r="V24" s="361"/>
      <c r="W24" s="449"/>
      <c r="X24" s="386"/>
      <c r="Y24" s="387"/>
      <c r="Z24" s="362" t="s">
        <v>162</v>
      </c>
      <c r="AA24" s="363"/>
      <c r="AB24" s="363"/>
      <c r="AC24" s="363"/>
      <c r="AD24" s="363"/>
      <c r="AE24" s="363"/>
      <c r="AF24" s="363"/>
      <c r="AG24" s="364"/>
      <c r="AH24" s="359">
        <v>56</v>
      </c>
      <c r="AI24" s="360"/>
      <c r="AJ24" s="360"/>
      <c r="AK24" s="360"/>
      <c r="AL24" s="361"/>
      <c r="AM24" s="359">
        <v>160552</v>
      </c>
      <c r="AN24" s="360"/>
      <c r="AO24" s="360"/>
      <c r="AP24" s="360"/>
      <c r="AQ24" s="360"/>
      <c r="AR24" s="361"/>
      <c r="AS24" s="359">
        <v>2867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1907029</v>
      </c>
      <c r="BO24" s="407"/>
      <c r="BP24" s="407"/>
      <c r="BQ24" s="407"/>
      <c r="BR24" s="407"/>
      <c r="BS24" s="407"/>
      <c r="BT24" s="407"/>
      <c r="BU24" s="408"/>
      <c r="BV24" s="406">
        <v>1923627</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1</v>
      </c>
      <c r="M25" s="360"/>
      <c r="N25" s="360"/>
      <c r="O25" s="360"/>
      <c r="P25" s="361"/>
      <c r="Q25" s="359">
        <v>4845</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244415</v>
      </c>
      <c r="BO25" s="436"/>
      <c r="BP25" s="436"/>
      <c r="BQ25" s="436"/>
      <c r="BR25" s="436"/>
      <c r="BS25" s="436"/>
      <c r="BT25" s="436"/>
      <c r="BU25" s="437"/>
      <c r="BV25" s="435">
        <v>224221</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t="s">
        <v>122</v>
      </c>
      <c r="M26" s="360"/>
      <c r="N26" s="360"/>
      <c r="O26" s="360"/>
      <c r="P26" s="361"/>
      <c r="Q26" s="359" t="s">
        <v>122</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170</v>
      </c>
      <c r="F27" s="363"/>
      <c r="G27" s="363"/>
      <c r="H27" s="363"/>
      <c r="I27" s="363"/>
      <c r="J27" s="363"/>
      <c r="K27" s="364"/>
      <c r="L27" s="359">
        <v>1</v>
      </c>
      <c r="M27" s="360"/>
      <c r="N27" s="360"/>
      <c r="O27" s="360"/>
      <c r="P27" s="361"/>
      <c r="Q27" s="359">
        <v>2750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69465</v>
      </c>
      <c r="BO27" s="441"/>
      <c r="BP27" s="441"/>
      <c r="BQ27" s="441"/>
      <c r="BR27" s="441"/>
      <c r="BS27" s="441"/>
      <c r="BT27" s="441"/>
      <c r="BU27" s="442"/>
      <c r="BV27" s="440">
        <v>69465</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173</v>
      </c>
      <c r="F28" s="363"/>
      <c r="G28" s="363"/>
      <c r="H28" s="363"/>
      <c r="I28" s="363"/>
      <c r="J28" s="363"/>
      <c r="K28" s="364"/>
      <c r="L28" s="359">
        <v>1</v>
      </c>
      <c r="M28" s="360"/>
      <c r="N28" s="360"/>
      <c r="O28" s="360"/>
      <c r="P28" s="361"/>
      <c r="Q28" s="359">
        <v>2000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640633</v>
      </c>
      <c r="BO28" s="436"/>
      <c r="BP28" s="436"/>
      <c r="BQ28" s="436"/>
      <c r="BR28" s="436"/>
      <c r="BS28" s="436"/>
      <c r="BT28" s="436"/>
      <c r="BU28" s="437"/>
      <c r="BV28" s="435">
        <v>644213</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176</v>
      </c>
      <c r="F29" s="363"/>
      <c r="G29" s="363"/>
      <c r="H29" s="363"/>
      <c r="I29" s="363"/>
      <c r="J29" s="363"/>
      <c r="K29" s="364"/>
      <c r="L29" s="359">
        <v>8</v>
      </c>
      <c r="M29" s="360"/>
      <c r="N29" s="360"/>
      <c r="O29" s="360"/>
      <c r="P29" s="361"/>
      <c r="Q29" s="359">
        <v>1700</v>
      </c>
      <c r="R29" s="360"/>
      <c r="S29" s="360"/>
      <c r="T29" s="360"/>
      <c r="U29" s="360"/>
      <c r="V29" s="361"/>
      <c r="W29" s="450"/>
      <c r="X29" s="451"/>
      <c r="Y29" s="452"/>
      <c r="Z29" s="362" t="s">
        <v>177</v>
      </c>
      <c r="AA29" s="363"/>
      <c r="AB29" s="363"/>
      <c r="AC29" s="363"/>
      <c r="AD29" s="363"/>
      <c r="AE29" s="363"/>
      <c r="AF29" s="363"/>
      <c r="AG29" s="364"/>
      <c r="AH29" s="359">
        <v>56</v>
      </c>
      <c r="AI29" s="360"/>
      <c r="AJ29" s="360"/>
      <c r="AK29" s="360"/>
      <c r="AL29" s="361"/>
      <c r="AM29" s="359">
        <v>160552</v>
      </c>
      <c r="AN29" s="360"/>
      <c r="AO29" s="360"/>
      <c r="AP29" s="360"/>
      <c r="AQ29" s="360"/>
      <c r="AR29" s="361"/>
      <c r="AS29" s="359">
        <v>2867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295336</v>
      </c>
      <c r="BO29" s="407"/>
      <c r="BP29" s="407"/>
      <c r="BQ29" s="407"/>
      <c r="BR29" s="407"/>
      <c r="BS29" s="407"/>
      <c r="BT29" s="407"/>
      <c r="BU29" s="408"/>
      <c r="BV29" s="406">
        <v>289180</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239649</v>
      </c>
      <c r="BO30" s="441"/>
      <c r="BP30" s="441"/>
      <c r="BQ30" s="441"/>
      <c r="BR30" s="441"/>
      <c r="BS30" s="441"/>
      <c r="BT30" s="441"/>
      <c r="BU30" s="442"/>
      <c r="BV30" s="440">
        <v>217358</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15">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15">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f>IF(BG34="","",MAX(C34:D43,U34:V43,AM34:AN43)+1)</f>
        <v>6</v>
      </c>
      <c r="BF34" s="354"/>
      <c r="BG34" s="355" t="str">
        <f>IF('各会計、関係団体の財政状況及び健全化判断比率'!B32="","",'各会計、関係団体の財政状況及び健全化判断比率'!B32)</f>
        <v>簡易水道特別会計</v>
      </c>
      <c r="BH34" s="355"/>
      <c r="BI34" s="355"/>
      <c r="BJ34" s="355"/>
      <c r="BK34" s="355"/>
      <c r="BL34" s="355"/>
      <c r="BM34" s="355"/>
      <c r="BN34" s="355"/>
      <c r="BO34" s="355"/>
      <c r="BP34" s="355"/>
      <c r="BQ34" s="355"/>
      <c r="BR34" s="355"/>
      <c r="BS34" s="355"/>
      <c r="BT34" s="355"/>
      <c r="BU34" s="355"/>
      <c r="BV34" s="175"/>
      <c r="BW34" s="354">
        <f>IF(BY34="","",MAX(C34:D43,U34:V43,AM34:AN43,BE34:BF43)+1)</f>
        <v>7</v>
      </c>
      <c r="BX34" s="354"/>
      <c r="BY34" s="355" t="str">
        <f>IF('各会計、関係団体の財政状況及び健全化判断比率'!B68="","",'各会計、関係団体の財政状況及び健全化判断比率'!B68)</f>
        <v>国民健康保険山城病院組合（病院事業会計）</v>
      </c>
      <c r="BZ34" s="355"/>
      <c r="CA34" s="355"/>
      <c r="CB34" s="355"/>
      <c r="CC34" s="355"/>
      <c r="CD34" s="355"/>
      <c r="CE34" s="355"/>
      <c r="CF34" s="355"/>
      <c r="CG34" s="355"/>
      <c r="CH34" s="355"/>
      <c r="CI34" s="355"/>
      <c r="CJ34" s="355"/>
      <c r="CK34" s="355"/>
      <c r="CL34" s="355"/>
      <c r="CM34" s="355"/>
      <c r="CN34" s="175"/>
      <c r="CO34" s="354">
        <f>IF(CQ34="","",MAX(C34:D43,U34:V43,AM34:AN43,BE34:BF43,BW34:BX43)+1)</f>
        <v>17</v>
      </c>
      <c r="CP34" s="354"/>
      <c r="CQ34" s="355" t="str">
        <f>IF('各会計、関係団体の財政状況及び健全化判断比率'!BS7="","",'各会計、関係団体の財政状況及び健全化判断比率'!BS7)</f>
        <v>南山城</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15">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介護保険特別会計（保険事業勘定）</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8</v>
      </c>
      <c r="BX35" s="354"/>
      <c r="BY35" s="355" t="str">
        <f>IF('各会計、関係団体の財政状況及び健全化判断比率'!B69="","",'各会計、関係団体の財政状況及び健全化判断比率'!B69)</f>
        <v>国民健康保険山城病院組合（介護老人保健施設事業会計）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15">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介護保険特別会計（サービス事業勘定）</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9</v>
      </c>
      <c r="BX36" s="354"/>
      <c r="BY36" s="355" t="str">
        <f>IF('各会計、関係団体の財政状況及び健全化判断比率'!B70="","",'各会計、関係団体の財政状況及び健全化判断比率'!B70)</f>
        <v>京都府市町村職員退職手当組合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15">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5</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10</v>
      </c>
      <c r="BX37" s="354"/>
      <c r="BY37" s="355" t="str">
        <f>IF('各会計、関係団体の財政状況及び健全化判断比率'!B71="","",'各会計、関係団体の財政状況及び健全化判断比率'!B71)</f>
        <v>京都府市町村議会議員公務災害補償等組合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15">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11</v>
      </c>
      <c r="BX38" s="354"/>
      <c r="BY38" s="355" t="str">
        <f>IF('各会計、関係団体の財政状況及び健全化判断比率'!B72="","",'各会計、関係団体の財政状況及び健全化判断比率'!B72)</f>
        <v>相楽中部消防組合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15">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12</v>
      </c>
      <c r="BX39" s="354"/>
      <c r="BY39" s="355" t="str">
        <f>IF('各会計、関係団体の財政状況及び健全化判断比率'!B73="","",'各会計、関係団体の財政状況及び健全化判断比率'!B73)</f>
        <v>相楽広域行政組合（一般会計）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15">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13</v>
      </c>
      <c r="BX40" s="354"/>
      <c r="BY40" s="355" t="str">
        <f>IF('各会計、関係団体の財政状況及び健全化判断比率'!B74="","",'各会計、関係団体の財政状況及び健全化判断比率'!B74)</f>
        <v>京都府自治会館管理組合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15">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14</v>
      </c>
      <c r="BX41" s="354"/>
      <c r="BY41" s="355" t="str">
        <f>IF('各会計、関係団体の財政状況及び健全化判断比率'!B75="","",'各会計、関係団体の財政状況及び健全化判断比率'!B75)</f>
        <v>京都府後期高齢者医療広域連合（一般会計）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15">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15</v>
      </c>
      <c r="BX42" s="354"/>
      <c r="BY42" s="355" t="str">
        <f>IF('各会計、関係団体の財政状況及び健全化判断比率'!B76="","",'各会計、関係団体の財政状況及び健全化判断比率'!B76)</f>
        <v>京都府後期高齢者医療広域連合（後期高齢者医療特別会計）</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15">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f t="shared" si="2"/>
        <v>16</v>
      </c>
      <c r="BX43" s="354"/>
      <c r="BY43" s="355" t="str">
        <f>IF('各会計、関係団体の財政状況及び健全化判断比率'!B77="","",'各会計、関係団体の財政状況及び健全化判断比率'!B77)</f>
        <v>相楽東部広域連合</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xrSdOF0IBhwPtdIVy2B512bwYCfkLyQTyo5VPR44NvKlS1bO6PALGzTrAjzuVn8WEQY6cjrjfjFOURwu5c+NbA==" saltValue="HKCyKq24J58lJq4GK87oQ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532</v>
      </c>
      <c r="D34" s="1136"/>
      <c r="E34" s="1137"/>
      <c r="F34" s="32">
        <v>2.72</v>
      </c>
      <c r="G34" s="33">
        <v>2.16</v>
      </c>
      <c r="H34" s="33">
        <v>3.83</v>
      </c>
      <c r="I34" s="33">
        <v>2.5</v>
      </c>
      <c r="J34" s="34">
        <v>2.35</v>
      </c>
      <c r="K34" s="22"/>
      <c r="L34" s="22"/>
      <c r="M34" s="22"/>
      <c r="N34" s="22"/>
      <c r="O34" s="22"/>
      <c r="P34" s="22"/>
    </row>
    <row r="35" spans="1:16" ht="39" customHeight="1" x14ac:dyDescent="0.15">
      <c r="A35" s="22"/>
      <c r="B35" s="35"/>
      <c r="C35" s="1132" t="s">
        <v>533</v>
      </c>
      <c r="D35" s="1132"/>
      <c r="E35" s="1133"/>
      <c r="F35" s="36">
        <v>1.56</v>
      </c>
      <c r="G35" s="37">
        <v>1.9</v>
      </c>
      <c r="H35" s="37">
        <v>2.2599999999999998</v>
      </c>
      <c r="I35" s="37">
        <v>2.35</v>
      </c>
      <c r="J35" s="38">
        <v>1.58</v>
      </c>
      <c r="K35" s="22"/>
      <c r="L35" s="22"/>
      <c r="M35" s="22"/>
      <c r="N35" s="22"/>
      <c r="O35" s="22"/>
      <c r="P35" s="22"/>
    </row>
    <row r="36" spans="1:16" ht="39" customHeight="1" x14ac:dyDescent="0.15">
      <c r="A36" s="22"/>
      <c r="B36" s="35"/>
      <c r="C36" s="1132" t="s">
        <v>534</v>
      </c>
      <c r="D36" s="1132"/>
      <c r="E36" s="1133"/>
      <c r="F36" s="36">
        <v>0.14000000000000001</v>
      </c>
      <c r="G36" s="37">
        <v>0.28999999999999998</v>
      </c>
      <c r="H36" s="37">
        <v>0.04</v>
      </c>
      <c r="I36" s="37">
        <v>0.05</v>
      </c>
      <c r="J36" s="38">
        <v>1.5</v>
      </c>
      <c r="K36" s="22"/>
      <c r="L36" s="22"/>
      <c r="M36" s="22"/>
      <c r="N36" s="22"/>
      <c r="O36" s="22"/>
      <c r="P36" s="22"/>
    </row>
    <row r="37" spans="1:16" ht="39" customHeight="1" x14ac:dyDescent="0.15">
      <c r="A37" s="22"/>
      <c r="B37" s="35"/>
      <c r="C37" s="1132" t="s">
        <v>535</v>
      </c>
      <c r="D37" s="1132"/>
      <c r="E37" s="1133"/>
      <c r="F37" s="36">
        <v>4.3899999999999997</v>
      </c>
      <c r="G37" s="37">
        <v>2.76</v>
      </c>
      <c r="H37" s="37">
        <v>3.5</v>
      </c>
      <c r="I37" s="37">
        <v>0.6</v>
      </c>
      <c r="J37" s="38">
        <v>1.37</v>
      </c>
      <c r="K37" s="22"/>
      <c r="L37" s="22"/>
      <c r="M37" s="22"/>
      <c r="N37" s="22"/>
      <c r="O37" s="22"/>
      <c r="P37" s="22"/>
    </row>
    <row r="38" spans="1:16" ht="39" customHeight="1" x14ac:dyDescent="0.15">
      <c r="A38" s="22"/>
      <c r="B38" s="35"/>
      <c r="C38" s="1132" t="s">
        <v>536</v>
      </c>
      <c r="D38" s="1132"/>
      <c r="E38" s="1133"/>
      <c r="F38" s="36">
        <v>0.03</v>
      </c>
      <c r="G38" s="37">
        <v>0.14000000000000001</v>
      </c>
      <c r="H38" s="37">
        <v>0.2</v>
      </c>
      <c r="I38" s="37">
        <v>0.14000000000000001</v>
      </c>
      <c r="J38" s="38">
        <v>0.22</v>
      </c>
      <c r="K38" s="22"/>
      <c r="L38" s="22"/>
      <c r="M38" s="22"/>
      <c r="N38" s="22"/>
      <c r="O38" s="22"/>
      <c r="P38" s="22"/>
    </row>
    <row r="39" spans="1:16" ht="39" customHeight="1" x14ac:dyDescent="0.15">
      <c r="A39" s="22"/>
      <c r="B39" s="35"/>
      <c r="C39" s="1132" t="s">
        <v>537</v>
      </c>
      <c r="D39" s="1132"/>
      <c r="E39" s="1133"/>
      <c r="F39" s="36">
        <v>0.16</v>
      </c>
      <c r="G39" s="37">
        <v>0.14000000000000001</v>
      </c>
      <c r="H39" s="37">
        <v>0.14000000000000001</v>
      </c>
      <c r="I39" s="37">
        <v>0.12</v>
      </c>
      <c r="J39" s="38">
        <v>0.11</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538</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539</v>
      </c>
      <c r="D43" s="1134"/>
      <c r="E43" s="1135"/>
      <c r="F43" s="41">
        <v>0.24</v>
      </c>
      <c r="G43" s="42">
        <v>0.26</v>
      </c>
      <c r="H43" s="42">
        <v>0</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WTT4zUMGMcFe2+mRVvgtg18IgDXCptr6yNw+JGdo2xXPbmOYjlx6+YmdXaR2mlPY/rNZP9hPe2LlXM9Bp6LOQ==" saltValue="i/SYaR//FyqDVhU/lcpf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222</v>
      </c>
      <c r="L45" s="58">
        <v>286</v>
      </c>
      <c r="M45" s="58">
        <v>307</v>
      </c>
      <c r="N45" s="58">
        <v>335</v>
      </c>
      <c r="O45" s="59">
        <v>339</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15">
      <c r="A48" s="46"/>
      <c r="B48" s="1163"/>
      <c r="C48" s="1164"/>
      <c r="D48" s="60"/>
      <c r="E48" s="1140" t="s">
        <v>13</v>
      </c>
      <c r="F48" s="1140"/>
      <c r="G48" s="1140"/>
      <c r="H48" s="1140"/>
      <c r="I48" s="1140"/>
      <c r="J48" s="1141"/>
      <c r="K48" s="61">
        <v>130</v>
      </c>
      <c r="L48" s="62">
        <v>111</v>
      </c>
      <c r="M48" s="62">
        <v>106</v>
      </c>
      <c r="N48" s="62">
        <v>106</v>
      </c>
      <c r="O48" s="63">
        <v>105</v>
      </c>
      <c r="P48" s="46"/>
      <c r="Q48" s="46"/>
      <c r="R48" s="46"/>
      <c r="S48" s="46"/>
      <c r="T48" s="46"/>
      <c r="U48" s="46"/>
    </row>
    <row r="49" spans="1:21" ht="30.75" customHeight="1" x14ac:dyDescent="0.15">
      <c r="A49" s="46"/>
      <c r="B49" s="1163"/>
      <c r="C49" s="1164"/>
      <c r="D49" s="60"/>
      <c r="E49" s="1140" t="s">
        <v>14</v>
      </c>
      <c r="F49" s="1140"/>
      <c r="G49" s="1140"/>
      <c r="H49" s="1140"/>
      <c r="I49" s="1140"/>
      <c r="J49" s="1141"/>
      <c r="K49" s="61">
        <v>24</v>
      </c>
      <c r="L49" s="62">
        <v>22</v>
      </c>
      <c r="M49" s="62">
        <v>26</v>
      </c>
      <c r="N49" s="62">
        <v>23</v>
      </c>
      <c r="O49" s="63">
        <v>22</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277</v>
      </c>
      <c r="L52" s="62">
        <v>293</v>
      </c>
      <c r="M52" s="62">
        <v>303</v>
      </c>
      <c r="N52" s="62">
        <v>319</v>
      </c>
      <c r="O52" s="63">
        <v>327</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99</v>
      </c>
      <c r="L53" s="67">
        <v>126</v>
      </c>
      <c r="M53" s="67">
        <v>136</v>
      </c>
      <c r="N53" s="67">
        <v>145</v>
      </c>
      <c r="O53" s="68">
        <v>139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qyBnZ/0vTxT+CZYbvDKnACIXFfrSvCMzXOG2yhgwgvINxEXI8vuPH1zxtPk0deYS3LlwMkY1TrjrlHo1VEPpA==" saltValue="Bsjg4CK7IOKZbdBsMoSd3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1" t="s">
        <v>30</v>
      </c>
      <c r="C41" s="1182"/>
      <c r="D41" s="103"/>
      <c r="E41" s="1183" t="s">
        <v>31</v>
      </c>
      <c r="F41" s="1183"/>
      <c r="G41" s="1183"/>
      <c r="H41" s="1184"/>
      <c r="I41" s="342">
        <v>2641</v>
      </c>
      <c r="J41" s="343">
        <v>2804</v>
      </c>
      <c r="K41" s="343">
        <v>2753</v>
      </c>
      <c r="L41" s="343">
        <v>2606</v>
      </c>
      <c r="M41" s="344">
        <v>2534</v>
      </c>
    </row>
    <row r="42" spans="2:13" ht="27.75" customHeight="1" x14ac:dyDescent="0.15">
      <c r="B42" s="1171"/>
      <c r="C42" s="1172"/>
      <c r="D42" s="104"/>
      <c r="E42" s="1175" t="s">
        <v>32</v>
      </c>
      <c r="F42" s="1175"/>
      <c r="G42" s="1175"/>
      <c r="H42" s="1176"/>
      <c r="I42" s="345">
        <v>149</v>
      </c>
      <c r="J42" s="346">
        <v>149</v>
      </c>
      <c r="K42" s="346">
        <v>149</v>
      </c>
      <c r="L42" s="346">
        <v>149</v>
      </c>
      <c r="M42" s="347">
        <v>149</v>
      </c>
    </row>
    <row r="43" spans="2:13" ht="27.75" customHeight="1" x14ac:dyDescent="0.15">
      <c r="B43" s="1171"/>
      <c r="C43" s="1172"/>
      <c r="D43" s="104"/>
      <c r="E43" s="1175" t="s">
        <v>33</v>
      </c>
      <c r="F43" s="1175"/>
      <c r="G43" s="1175"/>
      <c r="H43" s="1176"/>
      <c r="I43" s="345">
        <v>1034</v>
      </c>
      <c r="J43" s="346">
        <v>964</v>
      </c>
      <c r="K43" s="346">
        <v>892</v>
      </c>
      <c r="L43" s="346">
        <v>840</v>
      </c>
      <c r="M43" s="347">
        <v>784</v>
      </c>
    </row>
    <row r="44" spans="2:13" ht="27.75" customHeight="1" x14ac:dyDescent="0.15">
      <c r="B44" s="1171"/>
      <c r="C44" s="1172"/>
      <c r="D44" s="104"/>
      <c r="E44" s="1175" t="s">
        <v>34</v>
      </c>
      <c r="F44" s="1175"/>
      <c r="G44" s="1175"/>
      <c r="H44" s="1176"/>
      <c r="I44" s="345">
        <v>129</v>
      </c>
      <c r="J44" s="346">
        <v>122</v>
      </c>
      <c r="K44" s="346">
        <v>104</v>
      </c>
      <c r="L44" s="346">
        <v>92</v>
      </c>
      <c r="M44" s="347">
        <v>78</v>
      </c>
    </row>
    <row r="45" spans="2:13" ht="27.75" customHeight="1" x14ac:dyDescent="0.15">
      <c r="B45" s="1171"/>
      <c r="C45" s="1172"/>
      <c r="D45" s="104"/>
      <c r="E45" s="1175" t="s">
        <v>35</v>
      </c>
      <c r="F45" s="1175"/>
      <c r="G45" s="1175"/>
      <c r="H45" s="1176"/>
      <c r="I45" s="345">
        <v>159</v>
      </c>
      <c r="J45" s="346">
        <v>209</v>
      </c>
      <c r="K45" s="346">
        <v>217</v>
      </c>
      <c r="L45" s="346">
        <v>167</v>
      </c>
      <c r="M45" s="347">
        <v>169</v>
      </c>
    </row>
    <row r="46" spans="2:13" ht="27.75" customHeight="1" x14ac:dyDescent="0.15">
      <c r="B46" s="1171"/>
      <c r="C46" s="1172"/>
      <c r="D46" s="105"/>
      <c r="E46" s="1175" t="s">
        <v>36</v>
      </c>
      <c r="F46" s="1175"/>
      <c r="G46" s="1175"/>
      <c r="H46" s="1176"/>
      <c r="I46" s="345" t="s">
        <v>486</v>
      </c>
      <c r="J46" s="346" t="s">
        <v>486</v>
      </c>
      <c r="K46" s="346" t="s">
        <v>486</v>
      </c>
      <c r="L46" s="346" t="s">
        <v>486</v>
      </c>
      <c r="M46" s="347" t="s">
        <v>486</v>
      </c>
    </row>
    <row r="47" spans="2:13" ht="27.75" customHeight="1" x14ac:dyDescent="0.15">
      <c r="B47" s="1171"/>
      <c r="C47" s="1172"/>
      <c r="D47" s="106"/>
      <c r="E47" s="1185" t="s">
        <v>37</v>
      </c>
      <c r="F47" s="1186"/>
      <c r="G47" s="1186"/>
      <c r="H47" s="1187"/>
      <c r="I47" s="345" t="s">
        <v>486</v>
      </c>
      <c r="J47" s="346" t="s">
        <v>486</v>
      </c>
      <c r="K47" s="346" t="s">
        <v>486</v>
      </c>
      <c r="L47" s="346" t="s">
        <v>486</v>
      </c>
      <c r="M47" s="347" t="s">
        <v>486</v>
      </c>
    </row>
    <row r="48" spans="2:13" ht="27.75" customHeight="1" x14ac:dyDescent="0.15">
      <c r="B48" s="1171"/>
      <c r="C48" s="1172"/>
      <c r="D48" s="104"/>
      <c r="E48" s="1175" t="s">
        <v>38</v>
      </c>
      <c r="F48" s="1175"/>
      <c r="G48" s="1175"/>
      <c r="H48" s="1176"/>
      <c r="I48" s="345" t="s">
        <v>486</v>
      </c>
      <c r="J48" s="346" t="s">
        <v>486</v>
      </c>
      <c r="K48" s="346" t="s">
        <v>486</v>
      </c>
      <c r="L48" s="346" t="s">
        <v>486</v>
      </c>
      <c r="M48" s="347" t="s">
        <v>486</v>
      </c>
    </row>
    <row r="49" spans="2:13" ht="27.75" customHeight="1" x14ac:dyDescent="0.15">
      <c r="B49" s="1173"/>
      <c r="C49" s="1174"/>
      <c r="D49" s="104"/>
      <c r="E49" s="1175" t="s">
        <v>39</v>
      </c>
      <c r="F49" s="1175"/>
      <c r="G49" s="1175"/>
      <c r="H49" s="1176"/>
      <c r="I49" s="345" t="s">
        <v>486</v>
      </c>
      <c r="J49" s="346" t="s">
        <v>486</v>
      </c>
      <c r="K49" s="346" t="s">
        <v>486</v>
      </c>
      <c r="L49" s="346" t="s">
        <v>486</v>
      </c>
      <c r="M49" s="347" t="s">
        <v>486</v>
      </c>
    </row>
    <row r="50" spans="2:13" ht="27.75" customHeight="1" x14ac:dyDescent="0.15">
      <c r="B50" s="1169" t="s">
        <v>40</v>
      </c>
      <c r="C50" s="1170"/>
      <c r="D50" s="107"/>
      <c r="E50" s="1175" t="s">
        <v>41</v>
      </c>
      <c r="F50" s="1175"/>
      <c r="G50" s="1175"/>
      <c r="H50" s="1176"/>
      <c r="I50" s="345">
        <v>707</v>
      </c>
      <c r="J50" s="346">
        <v>771</v>
      </c>
      <c r="K50" s="346">
        <v>1003</v>
      </c>
      <c r="L50" s="346">
        <v>1251</v>
      </c>
      <c r="M50" s="347">
        <v>1275</v>
      </c>
    </row>
    <row r="51" spans="2:13" ht="27.75" customHeight="1" x14ac:dyDescent="0.15">
      <c r="B51" s="1171"/>
      <c r="C51" s="1172"/>
      <c r="D51" s="104"/>
      <c r="E51" s="1175" t="s">
        <v>42</v>
      </c>
      <c r="F51" s="1175"/>
      <c r="G51" s="1175"/>
      <c r="H51" s="1176"/>
      <c r="I51" s="345" t="s">
        <v>486</v>
      </c>
      <c r="J51" s="346" t="s">
        <v>486</v>
      </c>
      <c r="K51" s="346" t="s">
        <v>486</v>
      </c>
      <c r="L51" s="346" t="s">
        <v>486</v>
      </c>
      <c r="M51" s="347" t="s">
        <v>486</v>
      </c>
    </row>
    <row r="52" spans="2:13" ht="27.75" customHeight="1" x14ac:dyDescent="0.15">
      <c r="B52" s="1173"/>
      <c r="C52" s="1174"/>
      <c r="D52" s="104"/>
      <c r="E52" s="1175" t="s">
        <v>43</v>
      </c>
      <c r="F52" s="1175"/>
      <c r="G52" s="1175"/>
      <c r="H52" s="1176"/>
      <c r="I52" s="345">
        <v>2837</v>
      </c>
      <c r="J52" s="346">
        <v>2900</v>
      </c>
      <c r="K52" s="346">
        <v>2803</v>
      </c>
      <c r="L52" s="346">
        <v>2614</v>
      </c>
      <c r="M52" s="347">
        <v>2498</v>
      </c>
    </row>
    <row r="53" spans="2:13" ht="27.75" customHeight="1" thickBot="1" x14ac:dyDescent="0.2">
      <c r="B53" s="1177" t="s">
        <v>19</v>
      </c>
      <c r="C53" s="1178"/>
      <c r="D53" s="108"/>
      <c r="E53" s="1179" t="s">
        <v>44</v>
      </c>
      <c r="F53" s="1179"/>
      <c r="G53" s="1179"/>
      <c r="H53" s="1180"/>
      <c r="I53" s="348">
        <v>568</v>
      </c>
      <c r="J53" s="349">
        <v>576</v>
      </c>
      <c r="K53" s="349">
        <v>310</v>
      </c>
      <c r="L53" s="349">
        <v>-11</v>
      </c>
      <c r="M53" s="350">
        <v>-57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NzKCvTh6ZLxg+bRCHbC84VlFvs4PPmrcACt6Ugdp5UiKMFklg36YowtnvK0Fa7L1HNglZXHt8TVBh1cFR6Xu1A==" saltValue="U5lf0PPSanETIX5Ifq6kl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120">
        <v>604</v>
      </c>
      <c r="G55" s="120">
        <v>644</v>
      </c>
      <c r="H55" s="121">
        <v>641</v>
      </c>
    </row>
    <row r="56" spans="2:8" ht="52.5" customHeight="1" x14ac:dyDescent="0.15">
      <c r="B56" s="122"/>
      <c r="C56" s="1198" t="s">
        <v>47</v>
      </c>
      <c r="D56" s="1198"/>
      <c r="E56" s="1199"/>
      <c r="F56" s="123">
        <v>219</v>
      </c>
      <c r="G56" s="123">
        <v>289</v>
      </c>
      <c r="H56" s="124">
        <v>295</v>
      </c>
    </row>
    <row r="57" spans="2:8" ht="53.25" customHeight="1" x14ac:dyDescent="0.15">
      <c r="B57" s="122"/>
      <c r="C57" s="1200" t="s">
        <v>48</v>
      </c>
      <c r="D57" s="1200"/>
      <c r="E57" s="1201"/>
      <c r="F57" s="125">
        <v>123</v>
      </c>
      <c r="G57" s="125">
        <v>217</v>
      </c>
      <c r="H57" s="126">
        <v>240</v>
      </c>
    </row>
    <row r="58" spans="2:8" ht="45.75" customHeight="1" x14ac:dyDescent="0.15">
      <c r="B58" s="127"/>
      <c r="C58" s="1188" t="s">
        <v>558</v>
      </c>
      <c r="D58" s="1189"/>
      <c r="E58" s="1190"/>
      <c r="F58" s="128">
        <v>0</v>
      </c>
      <c r="G58" s="129">
        <v>80</v>
      </c>
      <c r="H58" s="129">
        <v>90</v>
      </c>
    </row>
    <row r="59" spans="2:8" ht="45.75" customHeight="1" x14ac:dyDescent="0.15">
      <c r="B59" s="127"/>
      <c r="C59" s="1188" t="s">
        <v>559</v>
      </c>
      <c r="D59" s="1189"/>
      <c r="E59" s="1190"/>
      <c r="F59" s="128">
        <v>37</v>
      </c>
      <c r="G59" s="129">
        <v>52</v>
      </c>
      <c r="H59" s="129">
        <v>64</v>
      </c>
    </row>
    <row r="60" spans="2:8" ht="45.75" customHeight="1" x14ac:dyDescent="0.15">
      <c r="B60" s="127"/>
      <c r="C60" s="1188" t="s">
        <v>560</v>
      </c>
      <c r="D60" s="1189"/>
      <c r="E60" s="1190"/>
      <c r="F60" s="128">
        <v>23</v>
      </c>
      <c r="G60" s="129">
        <v>23</v>
      </c>
      <c r="H60" s="129">
        <v>23</v>
      </c>
    </row>
    <row r="61" spans="2:8" ht="45.75" customHeight="1" x14ac:dyDescent="0.15">
      <c r="B61" s="127"/>
      <c r="C61" s="1188" t="s">
        <v>561</v>
      </c>
      <c r="D61" s="1189"/>
      <c r="E61" s="1190"/>
      <c r="F61" s="128">
        <v>19</v>
      </c>
      <c r="G61" s="129">
        <v>19</v>
      </c>
      <c r="H61" s="129">
        <v>19</v>
      </c>
    </row>
    <row r="62" spans="2:8" ht="45.75" customHeight="1" thickBot="1" x14ac:dyDescent="0.2">
      <c r="B62" s="130"/>
      <c r="C62" s="1191" t="s">
        <v>562</v>
      </c>
      <c r="D62" s="1192"/>
      <c r="E62" s="1193"/>
      <c r="F62" s="131">
        <v>10</v>
      </c>
      <c r="G62" s="132">
        <v>10</v>
      </c>
      <c r="H62" s="132">
        <v>10</v>
      </c>
    </row>
    <row r="63" spans="2:8" ht="52.5" customHeight="1" thickBot="1" x14ac:dyDescent="0.2">
      <c r="B63" s="133"/>
      <c r="C63" s="1194" t="s">
        <v>49</v>
      </c>
      <c r="D63" s="1194"/>
      <c r="E63" s="1195"/>
      <c r="F63" s="134">
        <v>947</v>
      </c>
      <c r="G63" s="134">
        <v>1151</v>
      </c>
      <c r="H63" s="135">
        <v>1176</v>
      </c>
    </row>
    <row r="64" spans="2:8" x14ac:dyDescent="0.15"/>
  </sheetData>
  <sheetProtection algorithmName="SHA-512" hashValue="8Q02xEjvkhEWzx1c5Iw0FThXQZXfNEt+AQaSVoTWY4GJRfqxwUscfUo2d42pdQxGhQHG+1X6Vl8CQIf8851rhA==" saltValue="r8wDsyAn1OBwweQUNy9h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B17BA1-6297-4903-A438-C56C29D89B35}">
  <sheetPr>
    <pageSetUpPr fitToPage="1"/>
  </sheetPr>
  <dimension ref="A1:DE85"/>
  <sheetViews>
    <sheetView showGridLines="0" zoomScale="80" zoomScaleNormal="8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567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568</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569</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570</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524</v>
      </c>
      <c r="BQ50" s="1226"/>
      <c r="BR50" s="1226"/>
      <c r="BS50" s="1226"/>
      <c r="BT50" s="1226"/>
      <c r="BU50" s="1226"/>
      <c r="BV50" s="1226"/>
      <c r="BW50" s="1226"/>
      <c r="BX50" s="1226" t="s">
        <v>525</v>
      </c>
      <c r="BY50" s="1226"/>
      <c r="BZ50" s="1226"/>
      <c r="CA50" s="1226"/>
      <c r="CB50" s="1226"/>
      <c r="CC50" s="1226"/>
      <c r="CD50" s="1226"/>
      <c r="CE50" s="1226"/>
      <c r="CF50" s="1226" t="s">
        <v>526</v>
      </c>
      <c r="CG50" s="1226"/>
      <c r="CH50" s="1226"/>
      <c r="CI50" s="1226"/>
      <c r="CJ50" s="1226"/>
      <c r="CK50" s="1226"/>
      <c r="CL50" s="1226"/>
      <c r="CM50" s="1226"/>
      <c r="CN50" s="1226" t="s">
        <v>527</v>
      </c>
      <c r="CO50" s="1226"/>
      <c r="CP50" s="1226"/>
      <c r="CQ50" s="1226"/>
      <c r="CR50" s="1226"/>
      <c r="CS50" s="1226"/>
      <c r="CT50" s="1226"/>
      <c r="CU50" s="1226"/>
      <c r="CV50" s="1226" t="s">
        <v>528</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571</v>
      </c>
      <c r="AO51" s="1230"/>
      <c r="AP51" s="1230"/>
      <c r="AQ51" s="1230"/>
      <c r="AR51" s="1230"/>
      <c r="AS51" s="1230"/>
      <c r="AT51" s="1230"/>
      <c r="AU51" s="1230"/>
      <c r="AV51" s="1230"/>
      <c r="AW51" s="1230"/>
      <c r="AX51" s="1230"/>
      <c r="AY51" s="1230"/>
      <c r="AZ51" s="1230"/>
      <c r="BA51" s="1230"/>
      <c r="BB51" s="1230" t="s">
        <v>572</v>
      </c>
      <c r="BC51" s="1230"/>
      <c r="BD51" s="1230"/>
      <c r="BE51" s="1230"/>
      <c r="BF51" s="1230"/>
      <c r="BG51" s="1230"/>
      <c r="BH51" s="1230"/>
      <c r="BI51" s="1230"/>
      <c r="BJ51" s="1230"/>
      <c r="BK51" s="1230"/>
      <c r="BL51" s="1230"/>
      <c r="BM51" s="1230"/>
      <c r="BN51" s="1230"/>
      <c r="BO51" s="1230"/>
      <c r="BP51" s="1231">
        <v>44.3</v>
      </c>
      <c r="BQ51" s="1231"/>
      <c r="BR51" s="1231"/>
      <c r="BS51" s="1231"/>
      <c r="BT51" s="1231"/>
      <c r="BU51" s="1231"/>
      <c r="BV51" s="1231"/>
      <c r="BW51" s="1231"/>
      <c r="BX51" s="1231">
        <v>42.6</v>
      </c>
      <c r="BY51" s="1231"/>
      <c r="BZ51" s="1231"/>
      <c r="CA51" s="1231"/>
      <c r="CB51" s="1231"/>
      <c r="CC51" s="1231"/>
      <c r="CD51" s="1231"/>
      <c r="CE51" s="1231"/>
      <c r="CF51" s="1231">
        <v>19.7</v>
      </c>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573</v>
      </c>
      <c r="BC53" s="1230"/>
      <c r="BD53" s="1230"/>
      <c r="BE53" s="1230"/>
      <c r="BF53" s="1230"/>
      <c r="BG53" s="1230"/>
      <c r="BH53" s="1230"/>
      <c r="BI53" s="1230"/>
      <c r="BJ53" s="1230"/>
      <c r="BK53" s="1230"/>
      <c r="BL53" s="1230"/>
      <c r="BM53" s="1230"/>
      <c r="BN53" s="1230"/>
      <c r="BO53" s="1230"/>
      <c r="BP53" s="1231">
        <v>69.3</v>
      </c>
      <c r="BQ53" s="1231"/>
      <c r="BR53" s="1231"/>
      <c r="BS53" s="1231"/>
      <c r="BT53" s="1231"/>
      <c r="BU53" s="1231"/>
      <c r="BV53" s="1231"/>
      <c r="BW53" s="1231"/>
      <c r="BX53" s="1231">
        <v>71.2</v>
      </c>
      <c r="BY53" s="1231"/>
      <c r="BZ53" s="1231"/>
      <c r="CA53" s="1231"/>
      <c r="CB53" s="1231"/>
      <c r="CC53" s="1231"/>
      <c r="CD53" s="1231"/>
      <c r="CE53" s="1231"/>
      <c r="CF53" s="1231">
        <v>72.099999999999994</v>
      </c>
      <c r="CG53" s="1231"/>
      <c r="CH53" s="1231"/>
      <c r="CI53" s="1231"/>
      <c r="CJ53" s="1231"/>
      <c r="CK53" s="1231"/>
      <c r="CL53" s="1231"/>
      <c r="CM53" s="1231"/>
      <c r="CN53" s="1231">
        <v>73.5</v>
      </c>
      <c r="CO53" s="1231"/>
      <c r="CP53" s="1231"/>
      <c r="CQ53" s="1231"/>
      <c r="CR53" s="1231"/>
      <c r="CS53" s="1231"/>
      <c r="CT53" s="1231"/>
      <c r="CU53" s="1231"/>
      <c r="CV53" s="1231">
        <v>73.7</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574</v>
      </c>
      <c r="AO55" s="1226"/>
      <c r="AP55" s="1226"/>
      <c r="AQ55" s="1226"/>
      <c r="AR55" s="1226"/>
      <c r="AS55" s="1226"/>
      <c r="AT55" s="1226"/>
      <c r="AU55" s="1226"/>
      <c r="AV55" s="1226"/>
      <c r="AW55" s="1226"/>
      <c r="AX55" s="1226"/>
      <c r="AY55" s="1226"/>
      <c r="AZ55" s="1226"/>
      <c r="BA55" s="1226"/>
      <c r="BB55" s="1230" t="s">
        <v>572</v>
      </c>
      <c r="BC55" s="1230"/>
      <c r="BD55" s="1230"/>
      <c r="BE55" s="1230"/>
      <c r="BF55" s="1230"/>
      <c r="BG55" s="1230"/>
      <c r="BH55" s="1230"/>
      <c r="BI55" s="1230"/>
      <c r="BJ55" s="1230"/>
      <c r="BK55" s="1230"/>
      <c r="BL55" s="1230"/>
      <c r="BM55" s="1230"/>
      <c r="BN55" s="1230"/>
      <c r="BO55" s="1230"/>
      <c r="BP55" s="1231">
        <v>0</v>
      </c>
      <c r="BQ55" s="1231"/>
      <c r="BR55" s="1231"/>
      <c r="BS55" s="1231"/>
      <c r="BT55" s="1231"/>
      <c r="BU55" s="1231"/>
      <c r="BV55" s="1231"/>
      <c r="BW55" s="1231"/>
      <c r="BX55" s="1231">
        <v>0</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573</v>
      </c>
      <c r="BC57" s="1230"/>
      <c r="BD57" s="1230"/>
      <c r="BE57" s="1230"/>
      <c r="BF57" s="1230"/>
      <c r="BG57" s="1230"/>
      <c r="BH57" s="1230"/>
      <c r="BI57" s="1230"/>
      <c r="BJ57" s="1230"/>
      <c r="BK57" s="1230"/>
      <c r="BL57" s="1230"/>
      <c r="BM57" s="1230"/>
      <c r="BN57" s="1230"/>
      <c r="BO57" s="1230"/>
      <c r="BP57" s="1231">
        <v>60.2</v>
      </c>
      <c r="BQ57" s="1231"/>
      <c r="BR57" s="1231"/>
      <c r="BS57" s="1231"/>
      <c r="BT57" s="1231"/>
      <c r="BU57" s="1231"/>
      <c r="BV57" s="1231"/>
      <c r="BW57" s="1231"/>
      <c r="BX57" s="1231">
        <v>61</v>
      </c>
      <c r="BY57" s="1231"/>
      <c r="BZ57" s="1231"/>
      <c r="CA57" s="1231"/>
      <c r="CB57" s="1231"/>
      <c r="CC57" s="1231"/>
      <c r="CD57" s="1231"/>
      <c r="CE57" s="1231"/>
      <c r="CF57" s="1231">
        <v>60.8</v>
      </c>
      <c r="CG57" s="1231"/>
      <c r="CH57" s="1231"/>
      <c r="CI57" s="1231"/>
      <c r="CJ57" s="1231"/>
      <c r="CK57" s="1231"/>
      <c r="CL57" s="1231"/>
      <c r="CM57" s="1231"/>
      <c r="CN57" s="1231">
        <v>62.2</v>
      </c>
      <c r="CO57" s="1231"/>
      <c r="CP57" s="1231"/>
      <c r="CQ57" s="1231"/>
      <c r="CR57" s="1231"/>
      <c r="CS57" s="1231"/>
      <c r="CT57" s="1231"/>
      <c r="CU57" s="1231"/>
      <c r="CV57" s="1231">
        <v>62.5</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575</v>
      </c>
    </row>
    <row r="64" spans="1:109" x14ac:dyDescent="0.15">
      <c r="B64" s="259"/>
      <c r="G64" s="1208"/>
      <c r="I64" s="1240"/>
      <c r="J64" s="1240"/>
      <c r="K64" s="1240"/>
      <c r="L64" s="1240"/>
      <c r="M64" s="1240"/>
      <c r="N64" s="1241"/>
      <c r="AM64" s="1208"/>
      <c r="AN64" s="1208" t="s">
        <v>568</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576</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570</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524</v>
      </c>
      <c r="BQ72" s="1226"/>
      <c r="BR72" s="1226"/>
      <c r="BS72" s="1226"/>
      <c r="BT72" s="1226"/>
      <c r="BU72" s="1226"/>
      <c r="BV72" s="1226"/>
      <c r="BW72" s="1226"/>
      <c r="BX72" s="1226" t="s">
        <v>525</v>
      </c>
      <c r="BY72" s="1226"/>
      <c r="BZ72" s="1226"/>
      <c r="CA72" s="1226"/>
      <c r="CB72" s="1226"/>
      <c r="CC72" s="1226"/>
      <c r="CD72" s="1226"/>
      <c r="CE72" s="1226"/>
      <c r="CF72" s="1226" t="s">
        <v>526</v>
      </c>
      <c r="CG72" s="1226"/>
      <c r="CH72" s="1226"/>
      <c r="CI72" s="1226"/>
      <c r="CJ72" s="1226"/>
      <c r="CK72" s="1226"/>
      <c r="CL72" s="1226"/>
      <c r="CM72" s="1226"/>
      <c r="CN72" s="1226" t="s">
        <v>527</v>
      </c>
      <c r="CO72" s="1226"/>
      <c r="CP72" s="1226"/>
      <c r="CQ72" s="1226"/>
      <c r="CR72" s="1226"/>
      <c r="CS72" s="1226"/>
      <c r="CT72" s="1226"/>
      <c r="CU72" s="1226"/>
      <c r="CV72" s="1226" t="s">
        <v>528</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571</v>
      </c>
      <c r="AO73" s="1230"/>
      <c r="AP73" s="1230"/>
      <c r="AQ73" s="1230"/>
      <c r="AR73" s="1230"/>
      <c r="AS73" s="1230"/>
      <c r="AT73" s="1230"/>
      <c r="AU73" s="1230"/>
      <c r="AV73" s="1230"/>
      <c r="AW73" s="1230"/>
      <c r="AX73" s="1230"/>
      <c r="AY73" s="1230"/>
      <c r="AZ73" s="1230"/>
      <c r="BA73" s="1230"/>
      <c r="BB73" s="1230" t="s">
        <v>572</v>
      </c>
      <c r="BC73" s="1230"/>
      <c r="BD73" s="1230"/>
      <c r="BE73" s="1230"/>
      <c r="BF73" s="1230"/>
      <c r="BG73" s="1230"/>
      <c r="BH73" s="1230"/>
      <c r="BI73" s="1230"/>
      <c r="BJ73" s="1230"/>
      <c r="BK73" s="1230"/>
      <c r="BL73" s="1230"/>
      <c r="BM73" s="1230"/>
      <c r="BN73" s="1230"/>
      <c r="BO73" s="1230"/>
      <c r="BP73" s="1231">
        <v>44.3</v>
      </c>
      <c r="BQ73" s="1231"/>
      <c r="BR73" s="1231"/>
      <c r="BS73" s="1231"/>
      <c r="BT73" s="1231"/>
      <c r="BU73" s="1231"/>
      <c r="BV73" s="1231"/>
      <c r="BW73" s="1231"/>
      <c r="BX73" s="1231">
        <v>42.6</v>
      </c>
      <c r="BY73" s="1231"/>
      <c r="BZ73" s="1231"/>
      <c r="CA73" s="1231"/>
      <c r="CB73" s="1231"/>
      <c r="CC73" s="1231"/>
      <c r="CD73" s="1231"/>
      <c r="CE73" s="1231"/>
      <c r="CF73" s="1231">
        <v>19.7</v>
      </c>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577</v>
      </c>
      <c r="BC75" s="1230"/>
      <c r="BD75" s="1230"/>
      <c r="BE75" s="1230"/>
      <c r="BF75" s="1230"/>
      <c r="BG75" s="1230"/>
      <c r="BH75" s="1230"/>
      <c r="BI75" s="1230"/>
      <c r="BJ75" s="1230"/>
      <c r="BK75" s="1230"/>
      <c r="BL75" s="1230"/>
      <c r="BM75" s="1230"/>
      <c r="BN75" s="1230"/>
      <c r="BO75" s="1230"/>
      <c r="BP75" s="1231">
        <v>8.6</v>
      </c>
      <c r="BQ75" s="1231"/>
      <c r="BR75" s="1231"/>
      <c r="BS75" s="1231"/>
      <c r="BT75" s="1231"/>
      <c r="BU75" s="1231"/>
      <c r="BV75" s="1231"/>
      <c r="BW75" s="1231"/>
      <c r="BX75" s="1231">
        <v>8.4</v>
      </c>
      <c r="BY75" s="1231"/>
      <c r="BZ75" s="1231"/>
      <c r="CA75" s="1231"/>
      <c r="CB75" s="1231"/>
      <c r="CC75" s="1231"/>
      <c r="CD75" s="1231"/>
      <c r="CE75" s="1231"/>
      <c r="CF75" s="1231">
        <v>8.5</v>
      </c>
      <c r="CG75" s="1231"/>
      <c r="CH75" s="1231"/>
      <c r="CI75" s="1231"/>
      <c r="CJ75" s="1231"/>
      <c r="CK75" s="1231"/>
      <c r="CL75" s="1231"/>
      <c r="CM75" s="1231"/>
      <c r="CN75" s="1231">
        <v>9.1</v>
      </c>
      <c r="CO75" s="1231"/>
      <c r="CP75" s="1231"/>
      <c r="CQ75" s="1231"/>
      <c r="CR75" s="1231"/>
      <c r="CS75" s="1231"/>
      <c r="CT75" s="1231"/>
      <c r="CU75" s="1231"/>
      <c r="CV75" s="1231">
        <v>9</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574</v>
      </c>
      <c r="AO77" s="1226"/>
      <c r="AP77" s="1226"/>
      <c r="AQ77" s="1226"/>
      <c r="AR77" s="1226"/>
      <c r="AS77" s="1226"/>
      <c r="AT77" s="1226"/>
      <c r="AU77" s="1226"/>
      <c r="AV77" s="1226"/>
      <c r="AW77" s="1226"/>
      <c r="AX77" s="1226"/>
      <c r="AY77" s="1226"/>
      <c r="AZ77" s="1226"/>
      <c r="BA77" s="1226"/>
      <c r="BB77" s="1230" t="s">
        <v>572</v>
      </c>
      <c r="BC77" s="1230"/>
      <c r="BD77" s="1230"/>
      <c r="BE77" s="1230"/>
      <c r="BF77" s="1230"/>
      <c r="BG77" s="1230"/>
      <c r="BH77" s="1230"/>
      <c r="BI77" s="1230"/>
      <c r="BJ77" s="1230"/>
      <c r="BK77" s="1230"/>
      <c r="BL77" s="1230"/>
      <c r="BM77" s="1230"/>
      <c r="BN77" s="1230"/>
      <c r="BO77" s="1230"/>
      <c r="BP77" s="1231">
        <v>0</v>
      </c>
      <c r="BQ77" s="1231"/>
      <c r="BR77" s="1231"/>
      <c r="BS77" s="1231"/>
      <c r="BT77" s="1231"/>
      <c r="BU77" s="1231"/>
      <c r="BV77" s="1231"/>
      <c r="BW77" s="1231"/>
      <c r="BX77" s="1231">
        <v>0</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577</v>
      </c>
      <c r="BC79" s="1230"/>
      <c r="BD79" s="1230"/>
      <c r="BE79" s="1230"/>
      <c r="BF79" s="1230"/>
      <c r="BG79" s="1230"/>
      <c r="BH79" s="1230"/>
      <c r="BI79" s="1230"/>
      <c r="BJ79" s="1230"/>
      <c r="BK79" s="1230"/>
      <c r="BL79" s="1230"/>
      <c r="BM79" s="1230"/>
      <c r="BN79" s="1230"/>
      <c r="BO79" s="1230"/>
      <c r="BP79" s="1231">
        <v>7.3</v>
      </c>
      <c r="BQ79" s="1231"/>
      <c r="BR79" s="1231"/>
      <c r="BS79" s="1231"/>
      <c r="BT79" s="1231"/>
      <c r="BU79" s="1231"/>
      <c r="BV79" s="1231"/>
      <c r="BW79" s="1231"/>
      <c r="BX79" s="1231">
        <v>7.4</v>
      </c>
      <c r="BY79" s="1231"/>
      <c r="BZ79" s="1231"/>
      <c r="CA79" s="1231"/>
      <c r="CB79" s="1231"/>
      <c r="CC79" s="1231"/>
      <c r="CD79" s="1231"/>
      <c r="CE79" s="1231"/>
      <c r="CF79" s="1231">
        <v>6.6</v>
      </c>
      <c r="CG79" s="1231"/>
      <c r="CH79" s="1231"/>
      <c r="CI79" s="1231"/>
      <c r="CJ79" s="1231"/>
      <c r="CK79" s="1231"/>
      <c r="CL79" s="1231"/>
      <c r="CM79" s="1231"/>
      <c r="CN79" s="1231">
        <v>6.8</v>
      </c>
      <c r="CO79" s="1231"/>
      <c r="CP79" s="1231"/>
      <c r="CQ79" s="1231"/>
      <c r="CR79" s="1231"/>
      <c r="CS79" s="1231"/>
      <c r="CT79" s="1231"/>
      <c r="CU79" s="1231"/>
      <c r="CV79" s="1231">
        <v>7.3</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h0iYgYp/St0rY8Zb3cirTZRkh8jFEO3K6dbA5seUi7Jk4wxFVFZIj41Yij7joQ2kJ6BrbSZB8zAMk5EukGRTiw==" saltValue="kPsnEzwa7c8hWUp2lzLxq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EB3BF-46E1-44F1-91B9-CD917F2DAAFE}">
  <sheetPr>
    <pageSetUpPr fitToPage="1"/>
  </sheetPr>
  <dimension ref="A1:DR125"/>
  <sheetViews>
    <sheetView showGridLines="0" topLeftCell="CY88" zoomScale="85" zoomScaleNormal="85"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u4w7+NBAMwiVwhCmTiAOWE2hQbmrPNooUsDlF4tB6FuukK3tzHKx8LZYXs480kb9jiwAuUFwCTZ5MAuYyHnyiw==" saltValue="h7j9Y9Pjomjor7LkExHD4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D5921-5CCD-4139-9E1E-F40832406273}">
  <sheetPr>
    <pageSetUpPr fitToPage="1"/>
  </sheetPr>
  <dimension ref="A1:DR125"/>
  <sheetViews>
    <sheetView showGridLines="0" topLeftCell="CG1"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9Vo0lm0VTGpGsB1hl/wNJRykENyDnw2pbKEuZGbNQEdcfZD+5TZXh+XhxRFxf78YxTdilMH8IT5Xr5QV0UDc5Q==" saltValue="JO2Yzv0VtXqmJvcCFz5EY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523</v>
      </c>
      <c r="G2" s="149"/>
      <c r="H2" s="150"/>
    </row>
    <row r="3" spans="1:8" x14ac:dyDescent="0.15">
      <c r="A3" s="146" t="s">
        <v>516</v>
      </c>
      <c r="B3" s="151"/>
      <c r="C3" s="152"/>
      <c r="D3" s="153">
        <v>111688</v>
      </c>
      <c r="E3" s="154"/>
      <c r="F3" s="155">
        <v>268375</v>
      </c>
      <c r="G3" s="156"/>
      <c r="H3" s="157"/>
    </row>
    <row r="4" spans="1:8" x14ac:dyDescent="0.15">
      <c r="A4" s="158"/>
      <c r="B4" s="159"/>
      <c r="C4" s="160"/>
      <c r="D4" s="161">
        <v>67753</v>
      </c>
      <c r="E4" s="162"/>
      <c r="F4" s="163">
        <v>119602</v>
      </c>
      <c r="G4" s="164"/>
      <c r="H4" s="165"/>
    </row>
    <row r="5" spans="1:8" x14ac:dyDescent="0.15">
      <c r="A5" s="146" t="s">
        <v>518</v>
      </c>
      <c r="B5" s="151"/>
      <c r="C5" s="152"/>
      <c r="D5" s="153">
        <v>75154</v>
      </c>
      <c r="E5" s="154"/>
      <c r="F5" s="155">
        <v>301035</v>
      </c>
      <c r="G5" s="156"/>
      <c r="H5" s="157"/>
    </row>
    <row r="6" spans="1:8" x14ac:dyDescent="0.15">
      <c r="A6" s="158"/>
      <c r="B6" s="159"/>
      <c r="C6" s="160"/>
      <c r="D6" s="161">
        <v>44454</v>
      </c>
      <c r="E6" s="162"/>
      <c r="F6" s="163">
        <v>154376</v>
      </c>
      <c r="G6" s="164"/>
      <c r="H6" s="165"/>
    </row>
    <row r="7" spans="1:8" x14ac:dyDescent="0.15">
      <c r="A7" s="146" t="s">
        <v>519</v>
      </c>
      <c r="B7" s="151"/>
      <c r="C7" s="152"/>
      <c r="D7" s="153">
        <v>113989</v>
      </c>
      <c r="E7" s="154"/>
      <c r="F7" s="155">
        <v>362690</v>
      </c>
      <c r="G7" s="156"/>
      <c r="H7" s="157"/>
    </row>
    <row r="8" spans="1:8" x14ac:dyDescent="0.15">
      <c r="A8" s="158"/>
      <c r="B8" s="159"/>
      <c r="C8" s="160"/>
      <c r="D8" s="161">
        <v>52590</v>
      </c>
      <c r="E8" s="162"/>
      <c r="F8" s="163">
        <v>172580</v>
      </c>
      <c r="G8" s="164"/>
      <c r="H8" s="165"/>
    </row>
    <row r="9" spans="1:8" x14ac:dyDescent="0.15">
      <c r="A9" s="146" t="s">
        <v>520</v>
      </c>
      <c r="B9" s="151"/>
      <c r="C9" s="152"/>
      <c r="D9" s="153">
        <v>108116</v>
      </c>
      <c r="E9" s="154"/>
      <c r="F9" s="155">
        <v>296093</v>
      </c>
      <c r="G9" s="156"/>
      <c r="H9" s="157"/>
    </row>
    <row r="10" spans="1:8" x14ac:dyDescent="0.15">
      <c r="A10" s="158"/>
      <c r="B10" s="159"/>
      <c r="C10" s="160"/>
      <c r="D10" s="161">
        <v>60890</v>
      </c>
      <c r="E10" s="162"/>
      <c r="F10" s="163">
        <v>140545</v>
      </c>
      <c r="G10" s="164"/>
      <c r="H10" s="165"/>
    </row>
    <row r="11" spans="1:8" x14ac:dyDescent="0.15">
      <c r="A11" s="146" t="s">
        <v>521</v>
      </c>
      <c r="B11" s="151"/>
      <c r="C11" s="152"/>
      <c r="D11" s="153">
        <v>120409</v>
      </c>
      <c r="E11" s="154"/>
      <c r="F11" s="155">
        <v>308655</v>
      </c>
      <c r="G11" s="156"/>
      <c r="H11" s="157"/>
    </row>
    <row r="12" spans="1:8" x14ac:dyDescent="0.15">
      <c r="A12" s="158"/>
      <c r="B12" s="159"/>
      <c r="C12" s="166"/>
      <c r="D12" s="161">
        <v>83478</v>
      </c>
      <c r="E12" s="162"/>
      <c r="F12" s="163">
        <v>169887</v>
      </c>
      <c r="G12" s="164"/>
      <c r="H12" s="165"/>
    </row>
    <row r="13" spans="1:8" x14ac:dyDescent="0.15">
      <c r="A13" s="146"/>
      <c r="B13" s="151"/>
      <c r="C13" s="152"/>
      <c r="D13" s="153">
        <v>105871</v>
      </c>
      <c r="E13" s="154"/>
      <c r="F13" s="155">
        <v>307370</v>
      </c>
      <c r="G13" s="167"/>
      <c r="H13" s="157"/>
    </row>
    <row r="14" spans="1:8" x14ac:dyDescent="0.15">
      <c r="A14" s="158"/>
      <c r="B14" s="159"/>
      <c r="C14" s="160"/>
      <c r="D14" s="161">
        <v>61833</v>
      </c>
      <c r="E14" s="162"/>
      <c r="F14" s="163">
        <v>151398</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4.6399999999999997</v>
      </c>
      <c r="C19" s="168">
        <f>ROUND(VALUE(SUBSTITUTE(実質収支比率等に係る経年分析!G$48,"▲","-")),2)</f>
        <v>3.03</v>
      </c>
      <c r="D19" s="168">
        <f>ROUND(VALUE(SUBSTITUTE(実質収支比率等に係る経年分析!H$48,"▲","-")),2)</f>
        <v>3.5</v>
      </c>
      <c r="E19" s="168">
        <f>ROUND(VALUE(SUBSTITUTE(実質収支比率等に係る経年分析!I$48,"▲","-")),2)</f>
        <v>0.6</v>
      </c>
      <c r="F19" s="168">
        <f>ROUND(VALUE(SUBSTITUTE(実質収支比率等に係る経年分析!J$48,"▲","-")),2)</f>
        <v>1.38</v>
      </c>
    </row>
    <row r="20" spans="1:11" x14ac:dyDescent="0.15">
      <c r="A20" s="168" t="s">
        <v>53</v>
      </c>
      <c r="B20" s="168">
        <f>ROUND(VALUE(SUBSTITUTE(実質収支比率等に係る経年分析!F$47,"▲","-")),2)</f>
        <v>27.64</v>
      </c>
      <c r="C20" s="168">
        <f>ROUND(VALUE(SUBSTITUTE(実質収支比率等に係る経年分析!G$47,"▲","-")),2)</f>
        <v>29.02</v>
      </c>
      <c r="D20" s="168">
        <f>ROUND(VALUE(SUBSTITUTE(実質収支比率等に係る経年分析!H$47,"▲","-")),2)</f>
        <v>32.299999999999997</v>
      </c>
      <c r="E20" s="168">
        <f>ROUND(VALUE(SUBSTITUTE(実質収支比率等に係る経年分析!I$47,"▲","-")),2)</f>
        <v>35.33</v>
      </c>
      <c r="F20" s="168">
        <f>ROUND(VALUE(SUBSTITUTE(実質収支比率等に係る経年分析!J$47,"▲","-")),2)</f>
        <v>34.32</v>
      </c>
    </row>
    <row r="21" spans="1:11" x14ac:dyDescent="0.15">
      <c r="A21" s="168" t="s">
        <v>54</v>
      </c>
      <c r="B21" s="168">
        <f>IF(ISNUMBER(VALUE(SUBSTITUTE(実質収支比率等に係る経年分析!F$49,"▲","-"))),ROUND(VALUE(SUBSTITUTE(実質収支比率等に係る経年分析!F$49,"▲","-")),2),NA())</f>
        <v>-5.04</v>
      </c>
      <c r="C21" s="168">
        <f>IF(ISNUMBER(VALUE(SUBSTITUTE(実質収支比率等に係る経年分析!G$49,"▲","-"))),ROUND(VALUE(SUBSTITUTE(実質収支比率等に係る経年分析!G$49,"▲","-")),2),NA())</f>
        <v>-1.52</v>
      </c>
      <c r="D21" s="168">
        <f>IF(ISNUMBER(VALUE(SUBSTITUTE(実質収支比率等に係る経年分析!H$49,"▲","-"))),ROUND(VALUE(SUBSTITUTE(実質収支比率等に係る経年分析!H$49,"▲","-")),2),NA())</f>
        <v>6.09</v>
      </c>
      <c r="E21" s="168">
        <f>IF(ISNUMBER(VALUE(SUBSTITUTE(実質収支比率等に係る経年分析!I$49,"▲","-"))),ROUND(VALUE(SUBSTITUTE(実質収支比率等に係る経年分析!I$49,"▲","-")),2),NA())</f>
        <v>-2.99</v>
      </c>
      <c r="F21" s="168">
        <f>IF(ISNUMBER(VALUE(SUBSTITUTE(実質収支比率等に係る経年分析!J$49,"▲","-"))),ROUND(VALUE(SUBSTITUTE(実質収支比率等に係る経年分析!J$49,"▲","-")),2),NA())</f>
        <v>0.27</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0.24</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0.26</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0.14000000000000001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0.14000000000000001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0.11</v>
      </c>
    </row>
    <row r="32" spans="1:11" x14ac:dyDescent="0.15">
      <c r="A32" s="169" t="str">
        <f>IF(連結実質赤字比率に係る赤字・黒字の構成分析!C$38="",NA(),連結実質赤字比率に係る赤字・黒字の構成分析!C$38)</f>
        <v>介護保険特別会計（サービス事業勘定）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0.14000000000000001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0.14000000000000001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0.22</v>
      </c>
    </row>
    <row r="33" spans="1:16" x14ac:dyDescent="0.15">
      <c r="A33" s="169" t="str">
        <f>IF(連結実質赤字比率に係る赤字・黒字の構成分析!C$37="",NA(),連結実質赤字比率に係る赤字・黒字の構成分析!C$37)</f>
        <v>一般会計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4.3899999999999997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2.76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3.5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1.37</v>
      </c>
    </row>
    <row r="34" spans="1:16" x14ac:dyDescent="0.15">
      <c r="A34" s="169" t="str">
        <f>IF(連結実質赤字比率に係る赤字・黒字の構成分析!C$36="",NA(),連結実質赤字比率に係る赤字・黒字の構成分析!C$36)</f>
        <v>簡易水道特別会計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0.14000000000000001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0.28999999999999998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0.04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0.05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1.5</v>
      </c>
    </row>
    <row r="35" spans="1:16" x14ac:dyDescent="0.15">
      <c r="A35" s="169" t="str">
        <f>IF(連結実質赤字比率に係る赤字・黒字の構成分析!C$35="",NA(),連結実質赤字比率に係る赤字・黒字の構成分析!C$35)</f>
        <v>介護保険特別会計（保険事業勘定）</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1.56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2.2599999999999998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2.35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1.58</v>
      </c>
    </row>
    <row r="36" spans="1:16" x14ac:dyDescent="0.15">
      <c r="A36" s="169" t="str">
        <f>IF(連結実質赤字比率に係る赤字・黒字の構成分析!C$34="",NA(),連結実質赤字比率に係る赤字・黒字の構成分析!C$34)</f>
        <v>国民健康保険特別会計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2.72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2.16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3.83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2.35</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277</v>
      </c>
      <c r="E42" s="170"/>
      <c r="F42" s="170"/>
      <c r="G42" s="170">
        <f>'実質公債費比率（分子）の構造'!L$52</f>
        <v>293</v>
      </c>
      <c r="H42" s="170"/>
      <c r="I42" s="170"/>
      <c r="J42" s="170">
        <f>'実質公債費比率（分子）の構造'!M$52</f>
        <v>303</v>
      </c>
      <c r="K42" s="170"/>
      <c r="L42" s="170"/>
      <c r="M42" s="170">
        <f>'実質公債費比率（分子）の構造'!N$52</f>
        <v>319</v>
      </c>
      <c r="N42" s="170"/>
      <c r="O42" s="170"/>
      <c r="P42" s="170">
        <f>'実質公債費比率（分子）の構造'!O$52</f>
        <v>327</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24</v>
      </c>
      <c r="C45" s="170"/>
      <c r="D45" s="170"/>
      <c r="E45" s="170">
        <f>'実質公債費比率（分子）の構造'!L$49</f>
        <v>22</v>
      </c>
      <c r="F45" s="170"/>
      <c r="G45" s="170"/>
      <c r="H45" s="170">
        <f>'実質公債費比率（分子）の構造'!M$49</f>
        <v>26</v>
      </c>
      <c r="I45" s="170"/>
      <c r="J45" s="170"/>
      <c r="K45" s="170">
        <f>'実質公債費比率（分子）の構造'!N$49</f>
        <v>23</v>
      </c>
      <c r="L45" s="170"/>
      <c r="M45" s="170"/>
      <c r="N45" s="170">
        <f>'実質公債費比率（分子）の構造'!O$49</f>
        <v>22</v>
      </c>
      <c r="O45" s="170"/>
      <c r="P45" s="170"/>
    </row>
    <row r="46" spans="1:16" x14ac:dyDescent="0.15">
      <c r="A46" s="170" t="s">
        <v>64</v>
      </c>
      <c r="B46" s="170">
        <f>'実質公債費比率（分子）の構造'!K$48</f>
        <v>130</v>
      </c>
      <c r="C46" s="170"/>
      <c r="D46" s="170"/>
      <c r="E46" s="170">
        <f>'実質公債費比率（分子）の構造'!L$48</f>
        <v>111</v>
      </c>
      <c r="F46" s="170"/>
      <c r="G46" s="170"/>
      <c r="H46" s="170">
        <f>'実質公債費比率（分子）の構造'!M$48</f>
        <v>106</v>
      </c>
      <c r="I46" s="170"/>
      <c r="J46" s="170"/>
      <c r="K46" s="170">
        <f>'実質公債費比率（分子）の構造'!N$48</f>
        <v>106</v>
      </c>
      <c r="L46" s="170"/>
      <c r="M46" s="170"/>
      <c r="N46" s="170">
        <f>'実質公債費比率（分子）の構造'!O$48</f>
        <v>105</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222</v>
      </c>
      <c r="C49" s="170"/>
      <c r="D49" s="170"/>
      <c r="E49" s="170">
        <f>'実質公債費比率（分子）の構造'!L$45</f>
        <v>286</v>
      </c>
      <c r="F49" s="170"/>
      <c r="G49" s="170"/>
      <c r="H49" s="170">
        <f>'実質公債費比率（分子）の構造'!M$45</f>
        <v>307</v>
      </c>
      <c r="I49" s="170"/>
      <c r="J49" s="170"/>
      <c r="K49" s="170">
        <f>'実質公債費比率（分子）の構造'!N$45</f>
        <v>335</v>
      </c>
      <c r="L49" s="170"/>
      <c r="M49" s="170"/>
      <c r="N49" s="170">
        <f>'実質公債費比率（分子）の構造'!O$45</f>
        <v>339</v>
      </c>
      <c r="O49" s="170"/>
      <c r="P49" s="170"/>
    </row>
    <row r="50" spans="1:16" x14ac:dyDescent="0.15">
      <c r="A50" s="170" t="s">
        <v>67</v>
      </c>
      <c r="B50" s="170" t="e">
        <f>NA()</f>
        <v>#N/A</v>
      </c>
      <c r="C50" s="170">
        <f>IF(ISNUMBER('実質公債費比率（分子）の構造'!K$53),'実質公債費比率（分子）の構造'!K$53,NA())</f>
        <v>99</v>
      </c>
      <c r="D50" s="170" t="e">
        <f>NA()</f>
        <v>#N/A</v>
      </c>
      <c r="E50" s="170" t="e">
        <f>NA()</f>
        <v>#N/A</v>
      </c>
      <c r="F50" s="170">
        <f>IF(ISNUMBER('実質公債費比率（分子）の構造'!L$53),'実質公債費比率（分子）の構造'!L$53,NA())</f>
        <v>126</v>
      </c>
      <c r="G50" s="170" t="e">
        <f>NA()</f>
        <v>#N/A</v>
      </c>
      <c r="H50" s="170" t="e">
        <f>NA()</f>
        <v>#N/A</v>
      </c>
      <c r="I50" s="170">
        <f>IF(ISNUMBER('実質公債費比率（分子）の構造'!M$53),'実質公債費比率（分子）の構造'!M$53,NA())</f>
        <v>136</v>
      </c>
      <c r="J50" s="170" t="e">
        <f>NA()</f>
        <v>#N/A</v>
      </c>
      <c r="K50" s="170" t="e">
        <f>NA()</f>
        <v>#N/A</v>
      </c>
      <c r="L50" s="170">
        <f>IF(ISNUMBER('実質公債費比率（分子）の構造'!N$53),'実質公債費比率（分子）の構造'!N$53,NA())</f>
        <v>145</v>
      </c>
      <c r="M50" s="170" t="e">
        <f>NA()</f>
        <v>#N/A</v>
      </c>
      <c r="N50" s="170" t="e">
        <f>NA()</f>
        <v>#N/A</v>
      </c>
      <c r="O50" s="170">
        <f>IF(ISNUMBER('実質公債費比率（分子）の構造'!O$53),'実質公債費比率（分子）の構造'!O$53,NA())</f>
        <v>139</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2837</v>
      </c>
      <c r="E56" s="169"/>
      <c r="F56" s="169"/>
      <c r="G56" s="169">
        <f>'将来負担比率（分子）の構造'!J$52</f>
        <v>2900</v>
      </c>
      <c r="H56" s="169"/>
      <c r="I56" s="169"/>
      <c r="J56" s="169">
        <f>'将来負担比率（分子）の構造'!K$52</f>
        <v>2803</v>
      </c>
      <c r="K56" s="169"/>
      <c r="L56" s="169"/>
      <c r="M56" s="169">
        <f>'将来負担比率（分子）の構造'!L$52</f>
        <v>2614</v>
      </c>
      <c r="N56" s="169"/>
      <c r="O56" s="169"/>
      <c r="P56" s="169">
        <f>'将来負担比率（分子）の構造'!M$52</f>
        <v>2498</v>
      </c>
    </row>
    <row r="57" spans="1:16" x14ac:dyDescent="0.15">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15">
      <c r="A58" s="169" t="s">
        <v>41</v>
      </c>
      <c r="B58" s="169"/>
      <c r="C58" s="169"/>
      <c r="D58" s="169">
        <f>'将来負担比率（分子）の構造'!I$50</f>
        <v>707</v>
      </c>
      <c r="E58" s="169"/>
      <c r="F58" s="169"/>
      <c r="G58" s="169">
        <f>'将来負担比率（分子）の構造'!J$50</f>
        <v>771</v>
      </c>
      <c r="H58" s="169"/>
      <c r="I58" s="169"/>
      <c r="J58" s="169">
        <f>'将来負担比率（分子）の構造'!K$50</f>
        <v>1003</v>
      </c>
      <c r="K58" s="169"/>
      <c r="L58" s="169"/>
      <c r="M58" s="169">
        <f>'将来負担比率（分子）の構造'!L$50</f>
        <v>1251</v>
      </c>
      <c r="N58" s="169"/>
      <c r="O58" s="169"/>
      <c r="P58" s="169">
        <f>'将来負担比率（分子）の構造'!M$50</f>
        <v>1275</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159</v>
      </c>
      <c r="C62" s="169"/>
      <c r="D62" s="169"/>
      <c r="E62" s="169">
        <f>'将来負担比率（分子）の構造'!J$45</f>
        <v>209</v>
      </c>
      <c r="F62" s="169"/>
      <c r="G62" s="169"/>
      <c r="H62" s="169">
        <f>'将来負担比率（分子）の構造'!K$45</f>
        <v>217</v>
      </c>
      <c r="I62" s="169"/>
      <c r="J62" s="169"/>
      <c r="K62" s="169">
        <f>'将来負担比率（分子）の構造'!L$45</f>
        <v>167</v>
      </c>
      <c r="L62" s="169"/>
      <c r="M62" s="169"/>
      <c r="N62" s="169">
        <f>'将来負担比率（分子）の構造'!M$45</f>
        <v>169</v>
      </c>
      <c r="O62" s="169"/>
      <c r="P62" s="169"/>
    </row>
    <row r="63" spans="1:16" x14ac:dyDescent="0.15">
      <c r="A63" s="169" t="s">
        <v>34</v>
      </c>
      <c r="B63" s="169">
        <f>'将来負担比率（分子）の構造'!I$44</f>
        <v>129</v>
      </c>
      <c r="C63" s="169"/>
      <c r="D63" s="169"/>
      <c r="E63" s="169">
        <f>'将来負担比率（分子）の構造'!J$44</f>
        <v>122</v>
      </c>
      <c r="F63" s="169"/>
      <c r="G63" s="169"/>
      <c r="H63" s="169">
        <f>'将来負担比率（分子）の構造'!K$44</f>
        <v>104</v>
      </c>
      <c r="I63" s="169"/>
      <c r="J63" s="169"/>
      <c r="K63" s="169">
        <f>'将来負担比率（分子）の構造'!L$44</f>
        <v>92</v>
      </c>
      <c r="L63" s="169"/>
      <c r="M63" s="169"/>
      <c r="N63" s="169">
        <f>'将来負担比率（分子）の構造'!M$44</f>
        <v>78</v>
      </c>
      <c r="O63" s="169"/>
      <c r="P63" s="169"/>
    </row>
    <row r="64" spans="1:16" x14ac:dyDescent="0.15">
      <c r="A64" s="169" t="s">
        <v>33</v>
      </c>
      <c r="B64" s="169">
        <f>'将来負担比率（分子）の構造'!I$43</f>
        <v>1034</v>
      </c>
      <c r="C64" s="169"/>
      <c r="D64" s="169"/>
      <c r="E64" s="169">
        <f>'将来負担比率（分子）の構造'!J$43</f>
        <v>964</v>
      </c>
      <c r="F64" s="169"/>
      <c r="G64" s="169"/>
      <c r="H64" s="169">
        <f>'将来負担比率（分子）の構造'!K$43</f>
        <v>892</v>
      </c>
      <c r="I64" s="169"/>
      <c r="J64" s="169"/>
      <c r="K64" s="169">
        <f>'将来負担比率（分子）の構造'!L$43</f>
        <v>840</v>
      </c>
      <c r="L64" s="169"/>
      <c r="M64" s="169"/>
      <c r="N64" s="169">
        <f>'将来負担比率（分子）の構造'!M$43</f>
        <v>784</v>
      </c>
      <c r="O64" s="169"/>
      <c r="P64" s="169"/>
    </row>
    <row r="65" spans="1:16" x14ac:dyDescent="0.15">
      <c r="A65" s="169" t="s">
        <v>32</v>
      </c>
      <c r="B65" s="169">
        <f>'将来負担比率（分子）の構造'!I$42</f>
        <v>149</v>
      </c>
      <c r="C65" s="169"/>
      <c r="D65" s="169"/>
      <c r="E65" s="169">
        <f>'将来負担比率（分子）の構造'!J$42</f>
        <v>149</v>
      </c>
      <c r="F65" s="169"/>
      <c r="G65" s="169"/>
      <c r="H65" s="169">
        <f>'将来負担比率（分子）の構造'!K$42</f>
        <v>149</v>
      </c>
      <c r="I65" s="169"/>
      <c r="J65" s="169"/>
      <c r="K65" s="169">
        <f>'将来負担比率（分子）の構造'!L$42</f>
        <v>149</v>
      </c>
      <c r="L65" s="169"/>
      <c r="M65" s="169"/>
      <c r="N65" s="169">
        <f>'将来負担比率（分子）の構造'!M$42</f>
        <v>149</v>
      </c>
      <c r="O65" s="169"/>
      <c r="P65" s="169"/>
    </row>
    <row r="66" spans="1:16" x14ac:dyDescent="0.15">
      <c r="A66" s="169" t="s">
        <v>31</v>
      </c>
      <c r="B66" s="169">
        <f>'将来負担比率（分子）の構造'!I$41</f>
        <v>2641</v>
      </c>
      <c r="C66" s="169"/>
      <c r="D66" s="169"/>
      <c r="E66" s="169">
        <f>'将来負担比率（分子）の構造'!J$41</f>
        <v>2804</v>
      </c>
      <c r="F66" s="169"/>
      <c r="G66" s="169"/>
      <c r="H66" s="169">
        <f>'将来負担比率（分子）の構造'!K$41</f>
        <v>2753</v>
      </c>
      <c r="I66" s="169"/>
      <c r="J66" s="169"/>
      <c r="K66" s="169">
        <f>'将来負担比率（分子）の構造'!L$41</f>
        <v>2606</v>
      </c>
      <c r="L66" s="169"/>
      <c r="M66" s="169"/>
      <c r="N66" s="169">
        <f>'将来負担比率（分子）の構造'!M$41</f>
        <v>2534</v>
      </c>
      <c r="O66" s="169"/>
      <c r="P66" s="169"/>
    </row>
    <row r="67" spans="1:16" x14ac:dyDescent="0.15">
      <c r="A67" s="169" t="s">
        <v>71</v>
      </c>
      <c r="B67" s="169" t="e">
        <f>NA()</f>
        <v>#N/A</v>
      </c>
      <c r="C67" s="169">
        <f>IF(ISNUMBER('将来負担比率（分子）の構造'!I$53), IF('将来負担比率（分子）の構造'!I$53 &lt; 0, 0, '将来負担比率（分子）の構造'!I$53), NA())</f>
        <v>568</v>
      </c>
      <c r="D67" s="169" t="e">
        <f>NA()</f>
        <v>#N/A</v>
      </c>
      <c r="E67" s="169" t="e">
        <f>NA()</f>
        <v>#N/A</v>
      </c>
      <c r="F67" s="169">
        <f>IF(ISNUMBER('将来負担比率（分子）の構造'!J$53), IF('将来負担比率（分子）の構造'!J$53 &lt; 0, 0, '将来負担比率（分子）の構造'!J$53), NA())</f>
        <v>576</v>
      </c>
      <c r="G67" s="169" t="e">
        <f>NA()</f>
        <v>#N/A</v>
      </c>
      <c r="H67" s="169" t="e">
        <f>NA()</f>
        <v>#N/A</v>
      </c>
      <c r="I67" s="169">
        <f>IF(ISNUMBER('将来負担比率（分子）の構造'!K$53), IF('将来負担比率（分子）の構造'!K$53 &lt; 0, 0, '将来負担比率（分子）の構造'!K$53), NA())</f>
        <v>310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604</v>
      </c>
      <c r="C72" s="173">
        <f>基金残高に係る経年分析!G55</f>
        <v>644</v>
      </c>
      <c r="D72" s="173">
        <f>基金残高に係る経年分析!H55</f>
        <v>641</v>
      </c>
    </row>
    <row r="73" spans="1:16" x14ac:dyDescent="0.15">
      <c r="A73" s="172" t="s">
        <v>74</v>
      </c>
      <c r="B73" s="173">
        <f>基金残高に係る経年分析!F56</f>
        <v>219</v>
      </c>
      <c r="C73" s="173">
        <f>基金残高に係る経年分析!G56</f>
        <v>289</v>
      </c>
      <c r="D73" s="173">
        <f>基金残高に係る経年分析!H56</f>
        <v>295</v>
      </c>
    </row>
    <row r="74" spans="1:16" x14ac:dyDescent="0.15">
      <c r="A74" s="172" t="s">
        <v>75</v>
      </c>
      <c r="B74" s="173">
        <f>基金残高に係る経年分析!F57</f>
        <v>123</v>
      </c>
      <c r="C74" s="173">
        <f>基金残高に係る経年分析!G57</f>
        <v>217</v>
      </c>
      <c r="D74" s="173">
        <f>基金残高に係る経年分析!H57</f>
        <v>240</v>
      </c>
    </row>
  </sheetData>
  <sheetProtection algorithmName="SHA-512" hashValue="2xy83ryQjRRdCHLWcpKcBAITb4TKfIct88qrgxaZNZZwMgPAziVGp98lzKGiMo8+ojbHywBSpL6Cwkr8uh5z8w==" saltValue="WZ0z53SDxW+m6qRAtkMDK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292252</v>
      </c>
      <c r="S5" s="664"/>
      <c r="T5" s="664"/>
      <c r="U5" s="664"/>
      <c r="V5" s="664"/>
      <c r="W5" s="664"/>
      <c r="X5" s="664"/>
      <c r="Y5" s="689"/>
      <c r="Z5" s="702">
        <v>10.4</v>
      </c>
      <c r="AA5" s="702"/>
      <c r="AB5" s="702"/>
      <c r="AC5" s="702"/>
      <c r="AD5" s="703">
        <v>292252</v>
      </c>
      <c r="AE5" s="703"/>
      <c r="AF5" s="703"/>
      <c r="AG5" s="703"/>
      <c r="AH5" s="703"/>
      <c r="AI5" s="703"/>
      <c r="AJ5" s="703"/>
      <c r="AK5" s="703"/>
      <c r="AL5" s="690">
        <v>15.6</v>
      </c>
      <c r="AM5" s="672"/>
      <c r="AN5" s="672"/>
      <c r="AO5" s="691"/>
      <c r="AP5" s="666" t="s">
        <v>216</v>
      </c>
      <c r="AQ5" s="667"/>
      <c r="AR5" s="667"/>
      <c r="AS5" s="667"/>
      <c r="AT5" s="667"/>
      <c r="AU5" s="667"/>
      <c r="AV5" s="667"/>
      <c r="AW5" s="667"/>
      <c r="AX5" s="667"/>
      <c r="AY5" s="667"/>
      <c r="AZ5" s="667"/>
      <c r="BA5" s="667"/>
      <c r="BB5" s="667"/>
      <c r="BC5" s="667"/>
      <c r="BD5" s="667"/>
      <c r="BE5" s="667"/>
      <c r="BF5" s="668"/>
      <c r="BG5" s="608">
        <v>292252</v>
      </c>
      <c r="BH5" s="609"/>
      <c r="BI5" s="609"/>
      <c r="BJ5" s="609"/>
      <c r="BK5" s="609"/>
      <c r="BL5" s="609"/>
      <c r="BM5" s="609"/>
      <c r="BN5" s="610"/>
      <c r="BO5" s="646">
        <v>100</v>
      </c>
      <c r="BP5" s="646"/>
      <c r="BQ5" s="646"/>
      <c r="BR5" s="646"/>
      <c r="BS5" s="647">
        <v>3063</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29277</v>
      </c>
      <c r="S6" s="609"/>
      <c r="T6" s="609"/>
      <c r="U6" s="609"/>
      <c r="V6" s="609"/>
      <c r="W6" s="609"/>
      <c r="X6" s="609"/>
      <c r="Y6" s="610"/>
      <c r="Z6" s="646">
        <v>1</v>
      </c>
      <c r="AA6" s="646"/>
      <c r="AB6" s="646"/>
      <c r="AC6" s="646"/>
      <c r="AD6" s="647">
        <v>29277</v>
      </c>
      <c r="AE6" s="647"/>
      <c r="AF6" s="647"/>
      <c r="AG6" s="647"/>
      <c r="AH6" s="647"/>
      <c r="AI6" s="647"/>
      <c r="AJ6" s="647"/>
      <c r="AK6" s="647"/>
      <c r="AL6" s="611">
        <v>1.6</v>
      </c>
      <c r="AM6" s="612"/>
      <c r="AN6" s="612"/>
      <c r="AO6" s="648"/>
      <c r="AP6" s="605" t="s">
        <v>221</v>
      </c>
      <c r="AQ6" s="606"/>
      <c r="AR6" s="606"/>
      <c r="AS6" s="606"/>
      <c r="AT6" s="606"/>
      <c r="AU6" s="606"/>
      <c r="AV6" s="606"/>
      <c r="AW6" s="606"/>
      <c r="AX6" s="606"/>
      <c r="AY6" s="606"/>
      <c r="AZ6" s="606"/>
      <c r="BA6" s="606"/>
      <c r="BB6" s="606"/>
      <c r="BC6" s="606"/>
      <c r="BD6" s="606"/>
      <c r="BE6" s="606"/>
      <c r="BF6" s="607"/>
      <c r="BG6" s="608">
        <v>292252</v>
      </c>
      <c r="BH6" s="609"/>
      <c r="BI6" s="609"/>
      <c r="BJ6" s="609"/>
      <c r="BK6" s="609"/>
      <c r="BL6" s="609"/>
      <c r="BM6" s="609"/>
      <c r="BN6" s="610"/>
      <c r="BO6" s="646">
        <v>100</v>
      </c>
      <c r="BP6" s="646"/>
      <c r="BQ6" s="646"/>
      <c r="BR6" s="646"/>
      <c r="BS6" s="647">
        <v>3063</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49029</v>
      </c>
      <c r="CS6" s="609"/>
      <c r="CT6" s="609"/>
      <c r="CU6" s="609"/>
      <c r="CV6" s="609"/>
      <c r="CW6" s="609"/>
      <c r="CX6" s="609"/>
      <c r="CY6" s="610"/>
      <c r="CZ6" s="690">
        <v>1.8</v>
      </c>
      <c r="DA6" s="672"/>
      <c r="DB6" s="672"/>
      <c r="DC6" s="692"/>
      <c r="DD6" s="614" t="s">
        <v>122</v>
      </c>
      <c r="DE6" s="609"/>
      <c r="DF6" s="609"/>
      <c r="DG6" s="609"/>
      <c r="DH6" s="609"/>
      <c r="DI6" s="609"/>
      <c r="DJ6" s="609"/>
      <c r="DK6" s="609"/>
      <c r="DL6" s="609"/>
      <c r="DM6" s="609"/>
      <c r="DN6" s="609"/>
      <c r="DO6" s="609"/>
      <c r="DP6" s="610"/>
      <c r="DQ6" s="614">
        <v>49029</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91</v>
      </c>
      <c r="S7" s="609"/>
      <c r="T7" s="609"/>
      <c r="U7" s="609"/>
      <c r="V7" s="609"/>
      <c r="W7" s="609"/>
      <c r="X7" s="609"/>
      <c r="Y7" s="610"/>
      <c r="Z7" s="646">
        <v>0</v>
      </c>
      <c r="AA7" s="646"/>
      <c r="AB7" s="646"/>
      <c r="AC7" s="646"/>
      <c r="AD7" s="647">
        <v>91</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107578</v>
      </c>
      <c r="BH7" s="609"/>
      <c r="BI7" s="609"/>
      <c r="BJ7" s="609"/>
      <c r="BK7" s="609"/>
      <c r="BL7" s="609"/>
      <c r="BM7" s="609"/>
      <c r="BN7" s="610"/>
      <c r="BO7" s="646">
        <v>36.799999999999997</v>
      </c>
      <c r="BP7" s="646"/>
      <c r="BQ7" s="646"/>
      <c r="BR7" s="646"/>
      <c r="BS7" s="647">
        <v>3063</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727266</v>
      </c>
      <c r="CS7" s="609"/>
      <c r="CT7" s="609"/>
      <c r="CU7" s="609"/>
      <c r="CV7" s="609"/>
      <c r="CW7" s="609"/>
      <c r="CX7" s="609"/>
      <c r="CY7" s="610"/>
      <c r="CZ7" s="646">
        <v>26.4</v>
      </c>
      <c r="DA7" s="646"/>
      <c r="DB7" s="646"/>
      <c r="DC7" s="646"/>
      <c r="DD7" s="614">
        <v>64178</v>
      </c>
      <c r="DE7" s="609"/>
      <c r="DF7" s="609"/>
      <c r="DG7" s="609"/>
      <c r="DH7" s="609"/>
      <c r="DI7" s="609"/>
      <c r="DJ7" s="609"/>
      <c r="DK7" s="609"/>
      <c r="DL7" s="609"/>
      <c r="DM7" s="609"/>
      <c r="DN7" s="609"/>
      <c r="DO7" s="609"/>
      <c r="DP7" s="610"/>
      <c r="DQ7" s="614">
        <v>509822</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2265</v>
      </c>
      <c r="S8" s="609"/>
      <c r="T8" s="609"/>
      <c r="U8" s="609"/>
      <c r="V8" s="609"/>
      <c r="W8" s="609"/>
      <c r="X8" s="609"/>
      <c r="Y8" s="610"/>
      <c r="Z8" s="646">
        <v>0.1</v>
      </c>
      <c r="AA8" s="646"/>
      <c r="AB8" s="646"/>
      <c r="AC8" s="646"/>
      <c r="AD8" s="647">
        <v>2265</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4813</v>
      </c>
      <c r="BH8" s="609"/>
      <c r="BI8" s="609"/>
      <c r="BJ8" s="609"/>
      <c r="BK8" s="609"/>
      <c r="BL8" s="609"/>
      <c r="BM8" s="609"/>
      <c r="BN8" s="610"/>
      <c r="BO8" s="646">
        <v>1.6</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562678</v>
      </c>
      <c r="CS8" s="609"/>
      <c r="CT8" s="609"/>
      <c r="CU8" s="609"/>
      <c r="CV8" s="609"/>
      <c r="CW8" s="609"/>
      <c r="CX8" s="609"/>
      <c r="CY8" s="610"/>
      <c r="CZ8" s="646">
        <v>20.5</v>
      </c>
      <c r="DA8" s="646"/>
      <c r="DB8" s="646"/>
      <c r="DC8" s="646"/>
      <c r="DD8" s="614">
        <v>11052</v>
      </c>
      <c r="DE8" s="609"/>
      <c r="DF8" s="609"/>
      <c r="DG8" s="609"/>
      <c r="DH8" s="609"/>
      <c r="DI8" s="609"/>
      <c r="DJ8" s="609"/>
      <c r="DK8" s="609"/>
      <c r="DL8" s="609"/>
      <c r="DM8" s="609"/>
      <c r="DN8" s="609"/>
      <c r="DO8" s="609"/>
      <c r="DP8" s="610"/>
      <c r="DQ8" s="614">
        <v>368230</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2287</v>
      </c>
      <c r="S9" s="609"/>
      <c r="T9" s="609"/>
      <c r="U9" s="609"/>
      <c r="V9" s="609"/>
      <c r="W9" s="609"/>
      <c r="X9" s="609"/>
      <c r="Y9" s="610"/>
      <c r="Z9" s="646">
        <v>0.1</v>
      </c>
      <c r="AA9" s="646"/>
      <c r="AB9" s="646"/>
      <c r="AC9" s="646"/>
      <c r="AD9" s="647">
        <v>2287</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87415</v>
      </c>
      <c r="BH9" s="609"/>
      <c r="BI9" s="609"/>
      <c r="BJ9" s="609"/>
      <c r="BK9" s="609"/>
      <c r="BL9" s="609"/>
      <c r="BM9" s="609"/>
      <c r="BN9" s="610"/>
      <c r="BO9" s="646">
        <v>29.9</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299138</v>
      </c>
      <c r="CS9" s="609"/>
      <c r="CT9" s="609"/>
      <c r="CU9" s="609"/>
      <c r="CV9" s="609"/>
      <c r="CW9" s="609"/>
      <c r="CX9" s="609"/>
      <c r="CY9" s="610"/>
      <c r="CZ9" s="646">
        <v>10.9</v>
      </c>
      <c r="DA9" s="646"/>
      <c r="DB9" s="646"/>
      <c r="DC9" s="646"/>
      <c r="DD9" s="614">
        <v>414</v>
      </c>
      <c r="DE9" s="609"/>
      <c r="DF9" s="609"/>
      <c r="DG9" s="609"/>
      <c r="DH9" s="609"/>
      <c r="DI9" s="609"/>
      <c r="DJ9" s="609"/>
      <c r="DK9" s="609"/>
      <c r="DL9" s="609"/>
      <c r="DM9" s="609"/>
      <c r="DN9" s="609"/>
      <c r="DO9" s="609"/>
      <c r="DP9" s="610"/>
      <c r="DQ9" s="614">
        <v>278633</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10821</v>
      </c>
      <c r="BH10" s="609"/>
      <c r="BI10" s="609"/>
      <c r="BJ10" s="609"/>
      <c r="BK10" s="609"/>
      <c r="BL10" s="609"/>
      <c r="BM10" s="609"/>
      <c r="BN10" s="610"/>
      <c r="BO10" s="646">
        <v>3.7</v>
      </c>
      <c r="BP10" s="646"/>
      <c r="BQ10" s="646"/>
      <c r="BR10" s="646"/>
      <c r="BS10" s="647">
        <v>1769</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51600</v>
      </c>
      <c r="S11" s="609"/>
      <c r="T11" s="609"/>
      <c r="U11" s="609"/>
      <c r="V11" s="609"/>
      <c r="W11" s="609"/>
      <c r="X11" s="609"/>
      <c r="Y11" s="610"/>
      <c r="Z11" s="611">
        <v>1.8</v>
      </c>
      <c r="AA11" s="612"/>
      <c r="AB11" s="612"/>
      <c r="AC11" s="613"/>
      <c r="AD11" s="614">
        <v>51600</v>
      </c>
      <c r="AE11" s="609"/>
      <c r="AF11" s="609"/>
      <c r="AG11" s="609"/>
      <c r="AH11" s="609"/>
      <c r="AI11" s="609"/>
      <c r="AJ11" s="609"/>
      <c r="AK11" s="610"/>
      <c r="AL11" s="611">
        <v>2.7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4529</v>
      </c>
      <c r="BH11" s="609"/>
      <c r="BI11" s="609"/>
      <c r="BJ11" s="609"/>
      <c r="BK11" s="609"/>
      <c r="BL11" s="609"/>
      <c r="BM11" s="609"/>
      <c r="BN11" s="610"/>
      <c r="BO11" s="646">
        <v>1.5</v>
      </c>
      <c r="BP11" s="646"/>
      <c r="BQ11" s="646"/>
      <c r="BR11" s="646"/>
      <c r="BS11" s="647">
        <v>1294</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121563</v>
      </c>
      <c r="CS11" s="609"/>
      <c r="CT11" s="609"/>
      <c r="CU11" s="609"/>
      <c r="CV11" s="609"/>
      <c r="CW11" s="609"/>
      <c r="CX11" s="609"/>
      <c r="CY11" s="610"/>
      <c r="CZ11" s="646">
        <v>4.4000000000000004</v>
      </c>
      <c r="DA11" s="646"/>
      <c r="DB11" s="646"/>
      <c r="DC11" s="646"/>
      <c r="DD11" s="614">
        <v>27019</v>
      </c>
      <c r="DE11" s="609"/>
      <c r="DF11" s="609"/>
      <c r="DG11" s="609"/>
      <c r="DH11" s="609"/>
      <c r="DI11" s="609"/>
      <c r="DJ11" s="609"/>
      <c r="DK11" s="609"/>
      <c r="DL11" s="609"/>
      <c r="DM11" s="609"/>
      <c r="DN11" s="609"/>
      <c r="DO11" s="609"/>
      <c r="DP11" s="610"/>
      <c r="DQ11" s="614">
        <v>81671</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71444</v>
      </c>
      <c r="S12" s="609"/>
      <c r="T12" s="609"/>
      <c r="U12" s="609"/>
      <c r="V12" s="609"/>
      <c r="W12" s="609"/>
      <c r="X12" s="609"/>
      <c r="Y12" s="610"/>
      <c r="Z12" s="646">
        <v>2.6</v>
      </c>
      <c r="AA12" s="646"/>
      <c r="AB12" s="646"/>
      <c r="AC12" s="646"/>
      <c r="AD12" s="647">
        <v>71444</v>
      </c>
      <c r="AE12" s="647"/>
      <c r="AF12" s="647"/>
      <c r="AG12" s="647"/>
      <c r="AH12" s="647"/>
      <c r="AI12" s="647"/>
      <c r="AJ12" s="647"/>
      <c r="AK12" s="647"/>
      <c r="AL12" s="611">
        <v>3.8</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169163</v>
      </c>
      <c r="BH12" s="609"/>
      <c r="BI12" s="609"/>
      <c r="BJ12" s="609"/>
      <c r="BK12" s="609"/>
      <c r="BL12" s="609"/>
      <c r="BM12" s="609"/>
      <c r="BN12" s="610"/>
      <c r="BO12" s="646">
        <v>57.9</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47536</v>
      </c>
      <c r="CS12" s="609"/>
      <c r="CT12" s="609"/>
      <c r="CU12" s="609"/>
      <c r="CV12" s="609"/>
      <c r="CW12" s="609"/>
      <c r="CX12" s="609"/>
      <c r="CY12" s="610"/>
      <c r="CZ12" s="646">
        <v>1.7</v>
      </c>
      <c r="DA12" s="646"/>
      <c r="DB12" s="646"/>
      <c r="DC12" s="646"/>
      <c r="DD12" s="614">
        <v>5092</v>
      </c>
      <c r="DE12" s="609"/>
      <c r="DF12" s="609"/>
      <c r="DG12" s="609"/>
      <c r="DH12" s="609"/>
      <c r="DI12" s="609"/>
      <c r="DJ12" s="609"/>
      <c r="DK12" s="609"/>
      <c r="DL12" s="609"/>
      <c r="DM12" s="609"/>
      <c r="DN12" s="609"/>
      <c r="DO12" s="609"/>
      <c r="DP12" s="610"/>
      <c r="DQ12" s="614">
        <v>35273</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169162</v>
      </c>
      <c r="BH13" s="609"/>
      <c r="BI13" s="609"/>
      <c r="BJ13" s="609"/>
      <c r="BK13" s="609"/>
      <c r="BL13" s="609"/>
      <c r="BM13" s="609"/>
      <c r="BN13" s="610"/>
      <c r="BO13" s="646">
        <v>57.9</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279050</v>
      </c>
      <c r="CS13" s="609"/>
      <c r="CT13" s="609"/>
      <c r="CU13" s="609"/>
      <c r="CV13" s="609"/>
      <c r="CW13" s="609"/>
      <c r="CX13" s="609"/>
      <c r="CY13" s="610"/>
      <c r="CZ13" s="646">
        <v>10.1</v>
      </c>
      <c r="DA13" s="646"/>
      <c r="DB13" s="646"/>
      <c r="DC13" s="646"/>
      <c r="DD13" s="614">
        <v>186885</v>
      </c>
      <c r="DE13" s="609"/>
      <c r="DF13" s="609"/>
      <c r="DG13" s="609"/>
      <c r="DH13" s="609"/>
      <c r="DI13" s="609"/>
      <c r="DJ13" s="609"/>
      <c r="DK13" s="609"/>
      <c r="DL13" s="609"/>
      <c r="DM13" s="609"/>
      <c r="DN13" s="609"/>
      <c r="DO13" s="609"/>
      <c r="DP13" s="610"/>
      <c r="DQ13" s="614">
        <v>118570</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275</v>
      </c>
      <c r="S14" s="609"/>
      <c r="T14" s="609"/>
      <c r="U14" s="609"/>
      <c r="V14" s="609"/>
      <c r="W14" s="609"/>
      <c r="X14" s="609"/>
      <c r="Y14" s="610"/>
      <c r="Z14" s="646">
        <v>0</v>
      </c>
      <c r="AA14" s="646"/>
      <c r="AB14" s="646"/>
      <c r="AC14" s="646"/>
      <c r="AD14" s="647">
        <v>275</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13047</v>
      </c>
      <c r="BH14" s="609"/>
      <c r="BI14" s="609"/>
      <c r="BJ14" s="609"/>
      <c r="BK14" s="609"/>
      <c r="BL14" s="609"/>
      <c r="BM14" s="609"/>
      <c r="BN14" s="610"/>
      <c r="BO14" s="646">
        <v>4.5</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131140</v>
      </c>
      <c r="CS14" s="609"/>
      <c r="CT14" s="609"/>
      <c r="CU14" s="609"/>
      <c r="CV14" s="609"/>
      <c r="CW14" s="609"/>
      <c r="CX14" s="609"/>
      <c r="CY14" s="610"/>
      <c r="CZ14" s="646">
        <v>4.8</v>
      </c>
      <c r="DA14" s="646"/>
      <c r="DB14" s="646"/>
      <c r="DC14" s="646"/>
      <c r="DD14" s="614" t="s">
        <v>122</v>
      </c>
      <c r="DE14" s="609"/>
      <c r="DF14" s="609"/>
      <c r="DG14" s="609"/>
      <c r="DH14" s="609"/>
      <c r="DI14" s="609"/>
      <c r="DJ14" s="609"/>
      <c r="DK14" s="609"/>
      <c r="DL14" s="609"/>
      <c r="DM14" s="609"/>
      <c r="DN14" s="609"/>
      <c r="DO14" s="609"/>
      <c r="DP14" s="610"/>
      <c r="DQ14" s="614">
        <v>120148</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2464</v>
      </c>
      <c r="BH15" s="609"/>
      <c r="BI15" s="609"/>
      <c r="BJ15" s="609"/>
      <c r="BK15" s="609"/>
      <c r="BL15" s="609"/>
      <c r="BM15" s="609"/>
      <c r="BN15" s="610"/>
      <c r="BO15" s="646">
        <v>0.8</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164127</v>
      </c>
      <c r="CS15" s="609"/>
      <c r="CT15" s="609"/>
      <c r="CU15" s="609"/>
      <c r="CV15" s="609"/>
      <c r="CW15" s="609"/>
      <c r="CX15" s="609"/>
      <c r="CY15" s="610"/>
      <c r="CZ15" s="646">
        <v>6</v>
      </c>
      <c r="DA15" s="646"/>
      <c r="DB15" s="646"/>
      <c r="DC15" s="646"/>
      <c r="DD15" s="614" t="s">
        <v>122</v>
      </c>
      <c r="DE15" s="609"/>
      <c r="DF15" s="609"/>
      <c r="DG15" s="609"/>
      <c r="DH15" s="609"/>
      <c r="DI15" s="609"/>
      <c r="DJ15" s="609"/>
      <c r="DK15" s="609"/>
      <c r="DL15" s="609"/>
      <c r="DM15" s="609"/>
      <c r="DN15" s="609"/>
      <c r="DO15" s="609"/>
      <c r="DP15" s="610"/>
      <c r="DQ15" s="614">
        <v>126973</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4986</v>
      </c>
      <c r="S16" s="609"/>
      <c r="T16" s="609"/>
      <c r="U16" s="609"/>
      <c r="V16" s="609"/>
      <c r="W16" s="609"/>
      <c r="X16" s="609"/>
      <c r="Y16" s="610"/>
      <c r="Z16" s="646">
        <v>0.2</v>
      </c>
      <c r="AA16" s="646"/>
      <c r="AB16" s="646"/>
      <c r="AC16" s="646"/>
      <c r="AD16" s="647">
        <v>4986</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30847</v>
      </c>
      <c r="CS16" s="609"/>
      <c r="CT16" s="609"/>
      <c r="CU16" s="609"/>
      <c r="CV16" s="609"/>
      <c r="CW16" s="609"/>
      <c r="CX16" s="609"/>
      <c r="CY16" s="610"/>
      <c r="CZ16" s="646">
        <v>1.1000000000000001</v>
      </c>
      <c r="DA16" s="646"/>
      <c r="DB16" s="646"/>
      <c r="DC16" s="646"/>
      <c r="DD16" s="614" t="s">
        <v>122</v>
      </c>
      <c r="DE16" s="609"/>
      <c r="DF16" s="609"/>
      <c r="DG16" s="609"/>
      <c r="DH16" s="609"/>
      <c r="DI16" s="609"/>
      <c r="DJ16" s="609"/>
      <c r="DK16" s="609"/>
      <c r="DL16" s="609"/>
      <c r="DM16" s="609"/>
      <c r="DN16" s="609"/>
      <c r="DO16" s="609"/>
      <c r="DP16" s="610"/>
      <c r="DQ16" s="614">
        <v>21743</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3608</v>
      </c>
      <c r="S17" s="609"/>
      <c r="T17" s="609"/>
      <c r="U17" s="609"/>
      <c r="V17" s="609"/>
      <c r="W17" s="609"/>
      <c r="X17" s="609"/>
      <c r="Y17" s="610"/>
      <c r="Z17" s="646">
        <v>0.1</v>
      </c>
      <c r="AA17" s="646"/>
      <c r="AB17" s="646"/>
      <c r="AC17" s="646"/>
      <c r="AD17" s="647">
        <v>3608</v>
      </c>
      <c r="AE17" s="647"/>
      <c r="AF17" s="647"/>
      <c r="AG17" s="647"/>
      <c r="AH17" s="647"/>
      <c r="AI17" s="647"/>
      <c r="AJ17" s="647"/>
      <c r="AK17" s="647"/>
      <c r="AL17" s="611">
        <v>0.2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339028</v>
      </c>
      <c r="CS17" s="609"/>
      <c r="CT17" s="609"/>
      <c r="CU17" s="609"/>
      <c r="CV17" s="609"/>
      <c r="CW17" s="609"/>
      <c r="CX17" s="609"/>
      <c r="CY17" s="610"/>
      <c r="CZ17" s="646">
        <v>12.3</v>
      </c>
      <c r="DA17" s="646"/>
      <c r="DB17" s="646"/>
      <c r="DC17" s="646"/>
      <c r="DD17" s="614" t="s">
        <v>122</v>
      </c>
      <c r="DE17" s="609"/>
      <c r="DF17" s="609"/>
      <c r="DG17" s="609"/>
      <c r="DH17" s="609"/>
      <c r="DI17" s="609"/>
      <c r="DJ17" s="609"/>
      <c r="DK17" s="609"/>
      <c r="DL17" s="609"/>
      <c r="DM17" s="609"/>
      <c r="DN17" s="609"/>
      <c r="DO17" s="609"/>
      <c r="DP17" s="610"/>
      <c r="DQ17" s="614">
        <v>339028</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586</v>
      </c>
      <c r="S18" s="609"/>
      <c r="T18" s="609"/>
      <c r="U18" s="609"/>
      <c r="V18" s="609"/>
      <c r="W18" s="609"/>
      <c r="X18" s="609"/>
      <c r="Y18" s="610"/>
      <c r="Z18" s="646">
        <v>0</v>
      </c>
      <c r="AA18" s="646"/>
      <c r="AB18" s="646"/>
      <c r="AC18" s="646"/>
      <c r="AD18" s="647">
        <v>586</v>
      </c>
      <c r="AE18" s="647"/>
      <c r="AF18" s="647"/>
      <c r="AG18" s="647"/>
      <c r="AH18" s="647"/>
      <c r="AI18" s="647"/>
      <c r="AJ18" s="647"/>
      <c r="AK18" s="647"/>
      <c r="AL18" s="611">
        <v>0</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586</v>
      </c>
      <c r="S19" s="609"/>
      <c r="T19" s="609"/>
      <c r="U19" s="609"/>
      <c r="V19" s="609"/>
      <c r="W19" s="609"/>
      <c r="X19" s="609"/>
      <c r="Y19" s="610"/>
      <c r="Z19" s="646">
        <v>0</v>
      </c>
      <c r="AA19" s="646"/>
      <c r="AB19" s="646"/>
      <c r="AC19" s="646"/>
      <c r="AD19" s="647">
        <v>586</v>
      </c>
      <c r="AE19" s="647"/>
      <c r="AF19" s="647"/>
      <c r="AG19" s="647"/>
      <c r="AH19" s="647"/>
      <c r="AI19" s="647"/>
      <c r="AJ19" s="647"/>
      <c r="AK19" s="647"/>
      <c r="AL19" s="611">
        <v>0</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2751402</v>
      </c>
      <c r="CS20" s="609"/>
      <c r="CT20" s="609"/>
      <c r="CU20" s="609"/>
      <c r="CV20" s="609"/>
      <c r="CW20" s="609"/>
      <c r="CX20" s="609"/>
      <c r="CY20" s="610"/>
      <c r="CZ20" s="646">
        <v>100</v>
      </c>
      <c r="DA20" s="646"/>
      <c r="DB20" s="646"/>
      <c r="DC20" s="646"/>
      <c r="DD20" s="614">
        <v>294640</v>
      </c>
      <c r="DE20" s="609"/>
      <c r="DF20" s="609"/>
      <c r="DG20" s="609"/>
      <c r="DH20" s="609"/>
      <c r="DI20" s="609"/>
      <c r="DJ20" s="609"/>
      <c r="DK20" s="609"/>
      <c r="DL20" s="609"/>
      <c r="DM20" s="609"/>
      <c r="DN20" s="609"/>
      <c r="DO20" s="609"/>
      <c r="DP20" s="610"/>
      <c r="DQ20" s="614">
        <v>2049120</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1539707</v>
      </c>
      <c r="S21" s="609"/>
      <c r="T21" s="609"/>
      <c r="U21" s="609"/>
      <c r="V21" s="609"/>
      <c r="W21" s="609"/>
      <c r="X21" s="609"/>
      <c r="Y21" s="610"/>
      <c r="Z21" s="646">
        <v>55</v>
      </c>
      <c r="AA21" s="646"/>
      <c r="AB21" s="646"/>
      <c r="AC21" s="646"/>
      <c r="AD21" s="647">
        <v>1411385</v>
      </c>
      <c r="AE21" s="647"/>
      <c r="AF21" s="647"/>
      <c r="AG21" s="647"/>
      <c r="AH21" s="647"/>
      <c r="AI21" s="647"/>
      <c r="AJ21" s="647"/>
      <c r="AK21" s="647"/>
      <c r="AL21" s="611">
        <v>75.099999999999994</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1411385</v>
      </c>
      <c r="S22" s="609"/>
      <c r="T22" s="609"/>
      <c r="U22" s="609"/>
      <c r="V22" s="609"/>
      <c r="W22" s="609"/>
      <c r="X22" s="609"/>
      <c r="Y22" s="610"/>
      <c r="Z22" s="646">
        <v>50.4</v>
      </c>
      <c r="AA22" s="646"/>
      <c r="AB22" s="646"/>
      <c r="AC22" s="646"/>
      <c r="AD22" s="647">
        <v>1411385</v>
      </c>
      <c r="AE22" s="647"/>
      <c r="AF22" s="647"/>
      <c r="AG22" s="647"/>
      <c r="AH22" s="647"/>
      <c r="AI22" s="647"/>
      <c r="AJ22" s="647"/>
      <c r="AK22" s="647"/>
      <c r="AL22" s="611">
        <v>75.099999999999994</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128322</v>
      </c>
      <c r="S23" s="609"/>
      <c r="T23" s="609"/>
      <c r="U23" s="609"/>
      <c r="V23" s="609"/>
      <c r="W23" s="609"/>
      <c r="X23" s="609"/>
      <c r="Y23" s="610"/>
      <c r="Z23" s="646">
        <v>4.5999999999999996</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1038016</v>
      </c>
      <c r="CS24" s="664"/>
      <c r="CT24" s="664"/>
      <c r="CU24" s="664"/>
      <c r="CV24" s="664"/>
      <c r="CW24" s="664"/>
      <c r="CX24" s="664"/>
      <c r="CY24" s="689"/>
      <c r="CZ24" s="690">
        <v>37.700000000000003</v>
      </c>
      <c r="DA24" s="672"/>
      <c r="DB24" s="672"/>
      <c r="DC24" s="692"/>
      <c r="DD24" s="688">
        <v>903871</v>
      </c>
      <c r="DE24" s="664"/>
      <c r="DF24" s="664"/>
      <c r="DG24" s="664"/>
      <c r="DH24" s="664"/>
      <c r="DI24" s="664"/>
      <c r="DJ24" s="664"/>
      <c r="DK24" s="689"/>
      <c r="DL24" s="688">
        <v>858963</v>
      </c>
      <c r="DM24" s="664"/>
      <c r="DN24" s="664"/>
      <c r="DO24" s="664"/>
      <c r="DP24" s="664"/>
      <c r="DQ24" s="664"/>
      <c r="DR24" s="664"/>
      <c r="DS24" s="664"/>
      <c r="DT24" s="664"/>
      <c r="DU24" s="664"/>
      <c r="DV24" s="689"/>
      <c r="DW24" s="690">
        <v>45.5</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1998378</v>
      </c>
      <c r="S25" s="609"/>
      <c r="T25" s="609"/>
      <c r="U25" s="609"/>
      <c r="V25" s="609"/>
      <c r="W25" s="609"/>
      <c r="X25" s="609"/>
      <c r="Y25" s="610"/>
      <c r="Z25" s="646">
        <v>71.400000000000006</v>
      </c>
      <c r="AA25" s="646"/>
      <c r="AB25" s="646"/>
      <c r="AC25" s="646"/>
      <c r="AD25" s="647">
        <v>1870056</v>
      </c>
      <c r="AE25" s="647"/>
      <c r="AF25" s="647"/>
      <c r="AG25" s="647"/>
      <c r="AH25" s="647"/>
      <c r="AI25" s="647"/>
      <c r="AJ25" s="647"/>
      <c r="AK25" s="647"/>
      <c r="AL25" s="611">
        <v>99.5</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511918</v>
      </c>
      <c r="CS25" s="621"/>
      <c r="CT25" s="621"/>
      <c r="CU25" s="621"/>
      <c r="CV25" s="621"/>
      <c r="CW25" s="621"/>
      <c r="CX25" s="621"/>
      <c r="CY25" s="622"/>
      <c r="CZ25" s="611">
        <v>18.600000000000001</v>
      </c>
      <c r="DA25" s="623"/>
      <c r="DB25" s="623"/>
      <c r="DC25" s="624"/>
      <c r="DD25" s="614">
        <v>485231</v>
      </c>
      <c r="DE25" s="621"/>
      <c r="DF25" s="621"/>
      <c r="DG25" s="621"/>
      <c r="DH25" s="621"/>
      <c r="DI25" s="621"/>
      <c r="DJ25" s="621"/>
      <c r="DK25" s="622"/>
      <c r="DL25" s="614">
        <v>480829</v>
      </c>
      <c r="DM25" s="621"/>
      <c r="DN25" s="621"/>
      <c r="DO25" s="621"/>
      <c r="DP25" s="621"/>
      <c r="DQ25" s="621"/>
      <c r="DR25" s="621"/>
      <c r="DS25" s="621"/>
      <c r="DT25" s="621"/>
      <c r="DU25" s="621"/>
      <c r="DV25" s="622"/>
      <c r="DW25" s="611">
        <v>25.5</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285913</v>
      </c>
      <c r="CS26" s="609"/>
      <c r="CT26" s="609"/>
      <c r="CU26" s="609"/>
      <c r="CV26" s="609"/>
      <c r="CW26" s="609"/>
      <c r="CX26" s="609"/>
      <c r="CY26" s="610"/>
      <c r="CZ26" s="611">
        <v>10.4</v>
      </c>
      <c r="DA26" s="623"/>
      <c r="DB26" s="623"/>
      <c r="DC26" s="624"/>
      <c r="DD26" s="614">
        <v>269677</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10265</v>
      </c>
      <c r="S27" s="609"/>
      <c r="T27" s="609"/>
      <c r="U27" s="609"/>
      <c r="V27" s="609"/>
      <c r="W27" s="609"/>
      <c r="X27" s="609"/>
      <c r="Y27" s="610"/>
      <c r="Z27" s="646">
        <v>0.4</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292252</v>
      </c>
      <c r="BH27" s="609"/>
      <c r="BI27" s="609"/>
      <c r="BJ27" s="609"/>
      <c r="BK27" s="609"/>
      <c r="BL27" s="609"/>
      <c r="BM27" s="609"/>
      <c r="BN27" s="610"/>
      <c r="BO27" s="646">
        <v>100</v>
      </c>
      <c r="BP27" s="646"/>
      <c r="BQ27" s="646"/>
      <c r="BR27" s="646"/>
      <c r="BS27" s="647">
        <v>3063</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187070</v>
      </c>
      <c r="CS27" s="621"/>
      <c r="CT27" s="621"/>
      <c r="CU27" s="621"/>
      <c r="CV27" s="621"/>
      <c r="CW27" s="621"/>
      <c r="CX27" s="621"/>
      <c r="CY27" s="622"/>
      <c r="CZ27" s="611">
        <v>6.8</v>
      </c>
      <c r="DA27" s="623"/>
      <c r="DB27" s="623"/>
      <c r="DC27" s="624"/>
      <c r="DD27" s="614">
        <v>79612</v>
      </c>
      <c r="DE27" s="621"/>
      <c r="DF27" s="621"/>
      <c r="DG27" s="621"/>
      <c r="DH27" s="621"/>
      <c r="DI27" s="621"/>
      <c r="DJ27" s="621"/>
      <c r="DK27" s="622"/>
      <c r="DL27" s="614">
        <v>39106</v>
      </c>
      <c r="DM27" s="621"/>
      <c r="DN27" s="621"/>
      <c r="DO27" s="621"/>
      <c r="DP27" s="621"/>
      <c r="DQ27" s="621"/>
      <c r="DR27" s="621"/>
      <c r="DS27" s="621"/>
      <c r="DT27" s="621"/>
      <c r="DU27" s="621"/>
      <c r="DV27" s="622"/>
      <c r="DW27" s="611">
        <v>2.1</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14834</v>
      </c>
      <c r="S28" s="609"/>
      <c r="T28" s="609"/>
      <c r="U28" s="609"/>
      <c r="V28" s="609"/>
      <c r="W28" s="609"/>
      <c r="X28" s="609"/>
      <c r="Y28" s="610"/>
      <c r="Z28" s="646">
        <v>0.5</v>
      </c>
      <c r="AA28" s="646"/>
      <c r="AB28" s="646"/>
      <c r="AC28" s="646"/>
      <c r="AD28" s="647">
        <v>3164</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339028</v>
      </c>
      <c r="CS28" s="609"/>
      <c r="CT28" s="609"/>
      <c r="CU28" s="609"/>
      <c r="CV28" s="609"/>
      <c r="CW28" s="609"/>
      <c r="CX28" s="609"/>
      <c r="CY28" s="610"/>
      <c r="CZ28" s="611">
        <v>12.3</v>
      </c>
      <c r="DA28" s="623"/>
      <c r="DB28" s="623"/>
      <c r="DC28" s="624"/>
      <c r="DD28" s="614">
        <v>339028</v>
      </c>
      <c r="DE28" s="609"/>
      <c r="DF28" s="609"/>
      <c r="DG28" s="609"/>
      <c r="DH28" s="609"/>
      <c r="DI28" s="609"/>
      <c r="DJ28" s="609"/>
      <c r="DK28" s="610"/>
      <c r="DL28" s="614">
        <v>339028</v>
      </c>
      <c r="DM28" s="609"/>
      <c r="DN28" s="609"/>
      <c r="DO28" s="609"/>
      <c r="DP28" s="609"/>
      <c r="DQ28" s="609"/>
      <c r="DR28" s="609"/>
      <c r="DS28" s="609"/>
      <c r="DT28" s="609"/>
      <c r="DU28" s="609"/>
      <c r="DV28" s="610"/>
      <c r="DW28" s="611">
        <v>18</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9100</v>
      </c>
      <c r="S29" s="609"/>
      <c r="T29" s="609"/>
      <c r="U29" s="609"/>
      <c r="V29" s="609"/>
      <c r="W29" s="609"/>
      <c r="X29" s="609"/>
      <c r="Y29" s="610"/>
      <c r="Z29" s="646">
        <v>0.3</v>
      </c>
      <c r="AA29" s="646"/>
      <c r="AB29" s="646"/>
      <c r="AC29" s="646"/>
      <c r="AD29" s="647">
        <v>57</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339028</v>
      </c>
      <c r="CS29" s="621"/>
      <c r="CT29" s="621"/>
      <c r="CU29" s="621"/>
      <c r="CV29" s="621"/>
      <c r="CW29" s="621"/>
      <c r="CX29" s="621"/>
      <c r="CY29" s="622"/>
      <c r="CZ29" s="611">
        <v>12.3</v>
      </c>
      <c r="DA29" s="623"/>
      <c r="DB29" s="623"/>
      <c r="DC29" s="624"/>
      <c r="DD29" s="614">
        <v>339028</v>
      </c>
      <c r="DE29" s="621"/>
      <c r="DF29" s="621"/>
      <c r="DG29" s="621"/>
      <c r="DH29" s="621"/>
      <c r="DI29" s="621"/>
      <c r="DJ29" s="621"/>
      <c r="DK29" s="622"/>
      <c r="DL29" s="614">
        <v>339028</v>
      </c>
      <c r="DM29" s="621"/>
      <c r="DN29" s="621"/>
      <c r="DO29" s="621"/>
      <c r="DP29" s="621"/>
      <c r="DQ29" s="621"/>
      <c r="DR29" s="621"/>
      <c r="DS29" s="621"/>
      <c r="DT29" s="621"/>
      <c r="DU29" s="621"/>
      <c r="DV29" s="622"/>
      <c r="DW29" s="611">
        <v>18</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207076</v>
      </c>
      <c r="S30" s="609"/>
      <c r="T30" s="609"/>
      <c r="U30" s="609"/>
      <c r="V30" s="609"/>
      <c r="W30" s="609"/>
      <c r="X30" s="609"/>
      <c r="Y30" s="610"/>
      <c r="Z30" s="646">
        <v>7.4</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334873</v>
      </c>
      <c r="CS30" s="609"/>
      <c r="CT30" s="609"/>
      <c r="CU30" s="609"/>
      <c r="CV30" s="609"/>
      <c r="CW30" s="609"/>
      <c r="CX30" s="609"/>
      <c r="CY30" s="610"/>
      <c r="CZ30" s="611">
        <v>12.2</v>
      </c>
      <c r="DA30" s="623"/>
      <c r="DB30" s="623"/>
      <c r="DC30" s="624"/>
      <c r="DD30" s="614">
        <v>334873</v>
      </c>
      <c r="DE30" s="609"/>
      <c r="DF30" s="609"/>
      <c r="DG30" s="609"/>
      <c r="DH30" s="609"/>
      <c r="DI30" s="609"/>
      <c r="DJ30" s="609"/>
      <c r="DK30" s="610"/>
      <c r="DL30" s="614">
        <v>334873</v>
      </c>
      <c r="DM30" s="609"/>
      <c r="DN30" s="609"/>
      <c r="DO30" s="609"/>
      <c r="DP30" s="609"/>
      <c r="DQ30" s="609"/>
      <c r="DR30" s="609"/>
      <c r="DS30" s="609"/>
      <c r="DT30" s="609"/>
      <c r="DU30" s="609"/>
      <c r="DV30" s="610"/>
      <c r="DW30" s="611">
        <v>17.7</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12"/>
      <c r="AV31" s="212"/>
      <c r="AW31" s="212"/>
      <c r="AX31" s="666" t="s">
        <v>177</v>
      </c>
      <c r="AY31" s="667"/>
      <c r="AZ31" s="667"/>
      <c r="BA31" s="667"/>
      <c r="BB31" s="667"/>
      <c r="BC31" s="667"/>
      <c r="BD31" s="667"/>
      <c r="BE31" s="667"/>
      <c r="BF31" s="668"/>
      <c r="BG31" s="670">
        <v>99.3</v>
      </c>
      <c r="BH31" s="671"/>
      <c r="BI31" s="671"/>
      <c r="BJ31" s="671"/>
      <c r="BK31" s="671"/>
      <c r="BL31" s="671"/>
      <c r="BM31" s="672">
        <v>98.2</v>
      </c>
      <c r="BN31" s="671"/>
      <c r="BO31" s="671"/>
      <c r="BP31" s="671"/>
      <c r="BQ31" s="673"/>
      <c r="BR31" s="670">
        <v>99.4</v>
      </c>
      <c r="BS31" s="671"/>
      <c r="BT31" s="671"/>
      <c r="BU31" s="671"/>
      <c r="BV31" s="671"/>
      <c r="BW31" s="671"/>
      <c r="BX31" s="672">
        <v>98</v>
      </c>
      <c r="BY31" s="671"/>
      <c r="BZ31" s="671"/>
      <c r="CA31" s="671"/>
      <c r="CB31" s="673"/>
      <c r="CD31" s="629"/>
      <c r="CE31" s="630"/>
      <c r="CF31" s="605" t="s">
        <v>300</v>
      </c>
      <c r="CG31" s="606"/>
      <c r="CH31" s="606"/>
      <c r="CI31" s="606"/>
      <c r="CJ31" s="606"/>
      <c r="CK31" s="606"/>
      <c r="CL31" s="606"/>
      <c r="CM31" s="606"/>
      <c r="CN31" s="606"/>
      <c r="CO31" s="606"/>
      <c r="CP31" s="606"/>
      <c r="CQ31" s="607"/>
      <c r="CR31" s="608">
        <v>4155</v>
      </c>
      <c r="CS31" s="621"/>
      <c r="CT31" s="621"/>
      <c r="CU31" s="621"/>
      <c r="CV31" s="621"/>
      <c r="CW31" s="621"/>
      <c r="CX31" s="621"/>
      <c r="CY31" s="622"/>
      <c r="CZ31" s="611">
        <v>0.2</v>
      </c>
      <c r="DA31" s="623"/>
      <c r="DB31" s="623"/>
      <c r="DC31" s="624"/>
      <c r="DD31" s="614">
        <v>4155</v>
      </c>
      <c r="DE31" s="621"/>
      <c r="DF31" s="621"/>
      <c r="DG31" s="621"/>
      <c r="DH31" s="621"/>
      <c r="DI31" s="621"/>
      <c r="DJ31" s="621"/>
      <c r="DK31" s="622"/>
      <c r="DL31" s="614">
        <v>4155</v>
      </c>
      <c r="DM31" s="621"/>
      <c r="DN31" s="621"/>
      <c r="DO31" s="621"/>
      <c r="DP31" s="621"/>
      <c r="DQ31" s="621"/>
      <c r="DR31" s="621"/>
      <c r="DS31" s="621"/>
      <c r="DT31" s="621"/>
      <c r="DU31" s="621"/>
      <c r="DV31" s="622"/>
      <c r="DW31" s="611">
        <v>0.2</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131564</v>
      </c>
      <c r="S32" s="609"/>
      <c r="T32" s="609"/>
      <c r="U32" s="609"/>
      <c r="V32" s="609"/>
      <c r="W32" s="609"/>
      <c r="X32" s="609"/>
      <c r="Y32" s="610"/>
      <c r="Z32" s="646">
        <v>4.7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208" t="s">
        <v>302</v>
      </c>
      <c r="AX32" s="605" t="s">
        <v>303</v>
      </c>
      <c r="AY32" s="606"/>
      <c r="AZ32" s="606"/>
      <c r="BA32" s="606"/>
      <c r="BB32" s="606"/>
      <c r="BC32" s="606"/>
      <c r="BD32" s="606"/>
      <c r="BE32" s="606"/>
      <c r="BF32" s="607"/>
      <c r="BG32" s="674">
        <v>98.9</v>
      </c>
      <c r="BH32" s="621"/>
      <c r="BI32" s="621"/>
      <c r="BJ32" s="621"/>
      <c r="BK32" s="621"/>
      <c r="BL32" s="621"/>
      <c r="BM32" s="612">
        <v>97.9</v>
      </c>
      <c r="BN32" s="621"/>
      <c r="BO32" s="621"/>
      <c r="BP32" s="621"/>
      <c r="BQ32" s="644"/>
      <c r="BR32" s="674">
        <v>99.4</v>
      </c>
      <c r="BS32" s="621"/>
      <c r="BT32" s="621"/>
      <c r="BU32" s="621"/>
      <c r="BV32" s="621"/>
      <c r="BW32" s="621"/>
      <c r="BX32" s="612">
        <v>97.7</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7747</v>
      </c>
      <c r="S33" s="609"/>
      <c r="T33" s="609"/>
      <c r="U33" s="609"/>
      <c r="V33" s="609"/>
      <c r="W33" s="609"/>
      <c r="X33" s="609"/>
      <c r="Y33" s="610"/>
      <c r="Z33" s="646">
        <v>0.3</v>
      </c>
      <c r="AA33" s="646"/>
      <c r="AB33" s="646"/>
      <c r="AC33" s="646"/>
      <c r="AD33" s="647">
        <v>5467</v>
      </c>
      <c r="AE33" s="647"/>
      <c r="AF33" s="647"/>
      <c r="AG33" s="647"/>
      <c r="AH33" s="647"/>
      <c r="AI33" s="647"/>
      <c r="AJ33" s="647"/>
      <c r="AK33" s="647"/>
      <c r="AL33" s="611">
        <v>0.3</v>
      </c>
      <c r="AM33" s="612"/>
      <c r="AN33" s="612"/>
      <c r="AO33" s="648"/>
      <c r="AP33" s="651"/>
      <c r="AQ33" s="652"/>
      <c r="AR33" s="652"/>
      <c r="AS33" s="652"/>
      <c r="AT33" s="684"/>
      <c r="AU33" s="213"/>
      <c r="AV33" s="213"/>
      <c r="AW33" s="213"/>
      <c r="AX33" s="589" t="s">
        <v>306</v>
      </c>
      <c r="AY33" s="590"/>
      <c r="AZ33" s="590"/>
      <c r="BA33" s="590"/>
      <c r="BB33" s="590"/>
      <c r="BC33" s="590"/>
      <c r="BD33" s="590"/>
      <c r="BE33" s="590"/>
      <c r="BF33" s="591"/>
      <c r="BG33" s="669">
        <v>99.5</v>
      </c>
      <c r="BH33" s="593"/>
      <c r="BI33" s="593"/>
      <c r="BJ33" s="593"/>
      <c r="BK33" s="593"/>
      <c r="BL33" s="593"/>
      <c r="BM33" s="639">
        <v>98.5</v>
      </c>
      <c r="BN33" s="593"/>
      <c r="BO33" s="593"/>
      <c r="BP33" s="593"/>
      <c r="BQ33" s="656"/>
      <c r="BR33" s="669">
        <v>99.4</v>
      </c>
      <c r="BS33" s="593"/>
      <c r="BT33" s="593"/>
      <c r="BU33" s="593"/>
      <c r="BV33" s="593"/>
      <c r="BW33" s="593"/>
      <c r="BX33" s="639">
        <v>98.3</v>
      </c>
      <c r="BY33" s="593"/>
      <c r="BZ33" s="593"/>
      <c r="CA33" s="593"/>
      <c r="CB33" s="656"/>
      <c r="CD33" s="605" t="s">
        <v>307</v>
      </c>
      <c r="CE33" s="606"/>
      <c r="CF33" s="606"/>
      <c r="CG33" s="606"/>
      <c r="CH33" s="606"/>
      <c r="CI33" s="606"/>
      <c r="CJ33" s="606"/>
      <c r="CK33" s="606"/>
      <c r="CL33" s="606"/>
      <c r="CM33" s="606"/>
      <c r="CN33" s="606"/>
      <c r="CO33" s="606"/>
      <c r="CP33" s="606"/>
      <c r="CQ33" s="607"/>
      <c r="CR33" s="608">
        <v>1387899</v>
      </c>
      <c r="CS33" s="621"/>
      <c r="CT33" s="621"/>
      <c r="CU33" s="621"/>
      <c r="CV33" s="621"/>
      <c r="CW33" s="621"/>
      <c r="CX33" s="621"/>
      <c r="CY33" s="622"/>
      <c r="CZ33" s="611">
        <v>50.4</v>
      </c>
      <c r="DA33" s="623"/>
      <c r="DB33" s="623"/>
      <c r="DC33" s="624"/>
      <c r="DD33" s="614">
        <v>1057768</v>
      </c>
      <c r="DE33" s="621"/>
      <c r="DF33" s="621"/>
      <c r="DG33" s="621"/>
      <c r="DH33" s="621"/>
      <c r="DI33" s="621"/>
      <c r="DJ33" s="621"/>
      <c r="DK33" s="622"/>
      <c r="DL33" s="614">
        <v>855662</v>
      </c>
      <c r="DM33" s="621"/>
      <c r="DN33" s="621"/>
      <c r="DO33" s="621"/>
      <c r="DP33" s="621"/>
      <c r="DQ33" s="621"/>
      <c r="DR33" s="621"/>
      <c r="DS33" s="621"/>
      <c r="DT33" s="621"/>
      <c r="DU33" s="621"/>
      <c r="DV33" s="622"/>
      <c r="DW33" s="611">
        <v>45.4</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14516</v>
      </c>
      <c r="S34" s="609"/>
      <c r="T34" s="609"/>
      <c r="U34" s="609"/>
      <c r="V34" s="609"/>
      <c r="W34" s="609"/>
      <c r="X34" s="609"/>
      <c r="Y34" s="610"/>
      <c r="Z34" s="646">
        <v>0.5</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484739</v>
      </c>
      <c r="CS34" s="609"/>
      <c r="CT34" s="609"/>
      <c r="CU34" s="609"/>
      <c r="CV34" s="609"/>
      <c r="CW34" s="609"/>
      <c r="CX34" s="609"/>
      <c r="CY34" s="610"/>
      <c r="CZ34" s="611">
        <v>17.600000000000001</v>
      </c>
      <c r="DA34" s="623"/>
      <c r="DB34" s="623"/>
      <c r="DC34" s="624"/>
      <c r="DD34" s="614">
        <v>301979</v>
      </c>
      <c r="DE34" s="609"/>
      <c r="DF34" s="609"/>
      <c r="DG34" s="609"/>
      <c r="DH34" s="609"/>
      <c r="DI34" s="609"/>
      <c r="DJ34" s="609"/>
      <c r="DK34" s="610"/>
      <c r="DL34" s="614">
        <v>202656</v>
      </c>
      <c r="DM34" s="609"/>
      <c r="DN34" s="609"/>
      <c r="DO34" s="609"/>
      <c r="DP34" s="609"/>
      <c r="DQ34" s="609"/>
      <c r="DR34" s="609"/>
      <c r="DS34" s="609"/>
      <c r="DT34" s="609"/>
      <c r="DU34" s="609"/>
      <c r="DV34" s="610"/>
      <c r="DW34" s="611">
        <v>10.7</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11572</v>
      </c>
      <c r="S35" s="609"/>
      <c r="T35" s="609"/>
      <c r="U35" s="609"/>
      <c r="V35" s="609"/>
      <c r="W35" s="609"/>
      <c r="X35" s="609"/>
      <c r="Y35" s="610"/>
      <c r="Z35" s="646">
        <v>0.4</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17063</v>
      </c>
      <c r="CS35" s="621"/>
      <c r="CT35" s="621"/>
      <c r="CU35" s="621"/>
      <c r="CV35" s="621"/>
      <c r="CW35" s="621"/>
      <c r="CX35" s="621"/>
      <c r="CY35" s="622"/>
      <c r="CZ35" s="611">
        <v>0.6</v>
      </c>
      <c r="DA35" s="623"/>
      <c r="DB35" s="623"/>
      <c r="DC35" s="624"/>
      <c r="DD35" s="614">
        <v>14809</v>
      </c>
      <c r="DE35" s="621"/>
      <c r="DF35" s="621"/>
      <c r="DG35" s="621"/>
      <c r="DH35" s="621"/>
      <c r="DI35" s="621"/>
      <c r="DJ35" s="621"/>
      <c r="DK35" s="622"/>
      <c r="DL35" s="614">
        <v>12542</v>
      </c>
      <c r="DM35" s="621"/>
      <c r="DN35" s="621"/>
      <c r="DO35" s="621"/>
      <c r="DP35" s="621"/>
      <c r="DQ35" s="621"/>
      <c r="DR35" s="621"/>
      <c r="DS35" s="621"/>
      <c r="DT35" s="621"/>
      <c r="DU35" s="621"/>
      <c r="DV35" s="622"/>
      <c r="DW35" s="611">
        <v>0.7</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59580</v>
      </c>
      <c r="S36" s="609"/>
      <c r="T36" s="609"/>
      <c r="U36" s="609"/>
      <c r="V36" s="609"/>
      <c r="W36" s="609"/>
      <c r="X36" s="609"/>
      <c r="Y36" s="610"/>
      <c r="Z36" s="646">
        <v>2.1</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346402</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43889</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529388</v>
      </c>
      <c r="CS36" s="609"/>
      <c r="CT36" s="609"/>
      <c r="CU36" s="609"/>
      <c r="CV36" s="609"/>
      <c r="CW36" s="609"/>
      <c r="CX36" s="609"/>
      <c r="CY36" s="610"/>
      <c r="CZ36" s="611">
        <v>19.2</v>
      </c>
      <c r="DA36" s="623"/>
      <c r="DB36" s="623"/>
      <c r="DC36" s="624"/>
      <c r="DD36" s="614">
        <v>424135</v>
      </c>
      <c r="DE36" s="609"/>
      <c r="DF36" s="609"/>
      <c r="DG36" s="609"/>
      <c r="DH36" s="609"/>
      <c r="DI36" s="609"/>
      <c r="DJ36" s="609"/>
      <c r="DK36" s="610"/>
      <c r="DL36" s="614">
        <v>380978</v>
      </c>
      <c r="DM36" s="609"/>
      <c r="DN36" s="609"/>
      <c r="DO36" s="609"/>
      <c r="DP36" s="609"/>
      <c r="DQ36" s="609"/>
      <c r="DR36" s="609"/>
      <c r="DS36" s="609"/>
      <c r="DT36" s="609"/>
      <c r="DU36" s="609"/>
      <c r="DV36" s="610"/>
      <c r="DW36" s="611">
        <v>20.2</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71191</v>
      </c>
      <c r="S37" s="609"/>
      <c r="T37" s="609"/>
      <c r="U37" s="609"/>
      <c r="V37" s="609"/>
      <c r="W37" s="609"/>
      <c r="X37" s="609"/>
      <c r="Y37" s="610"/>
      <c r="Z37" s="646">
        <v>2.5</v>
      </c>
      <c r="AA37" s="646"/>
      <c r="AB37" s="646"/>
      <c r="AC37" s="646"/>
      <c r="AD37" s="647">
        <v>4</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134295</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42694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372439</v>
      </c>
      <c r="CS37" s="621"/>
      <c r="CT37" s="621"/>
      <c r="CU37" s="621"/>
      <c r="CV37" s="621"/>
      <c r="CW37" s="621"/>
      <c r="CX37" s="621"/>
      <c r="CY37" s="622"/>
      <c r="CZ37" s="611">
        <v>13.5</v>
      </c>
      <c r="DA37" s="623"/>
      <c r="DB37" s="623"/>
      <c r="DC37" s="624"/>
      <c r="DD37" s="614">
        <v>333935</v>
      </c>
      <c r="DE37" s="621"/>
      <c r="DF37" s="621"/>
      <c r="DG37" s="621"/>
      <c r="DH37" s="621"/>
      <c r="DI37" s="621"/>
      <c r="DJ37" s="621"/>
      <c r="DK37" s="622"/>
      <c r="DL37" s="614">
        <v>329185</v>
      </c>
      <c r="DM37" s="621"/>
      <c r="DN37" s="621"/>
      <c r="DO37" s="621"/>
      <c r="DP37" s="621"/>
      <c r="DQ37" s="621"/>
      <c r="DR37" s="621"/>
      <c r="DS37" s="621"/>
      <c r="DT37" s="621"/>
      <c r="DU37" s="621"/>
      <c r="DV37" s="622"/>
      <c r="DW37" s="611">
        <v>17.399999999999999</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263409</v>
      </c>
      <c r="S38" s="609"/>
      <c r="T38" s="609"/>
      <c r="U38" s="609"/>
      <c r="V38" s="609"/>
      <c r="W38" s="609"/>
      <c r="X38" s="609"/>
      <c r="Y38" s="610"/>
      <c r="Z38" s="646">
        <v>9.4</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17239</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432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326273</v>
      </c>
      <c r="CS38" s="609"/>
      <c r="CT38" s="609"/>
      <c r="CU38" s="609"/>
      <c r="CV38" s="609"/>
      <c r="CW38" s="609"/>
      <c r="CX38" s="609"/>
      <c r="CY38" s="610"/>
      <c r="CZ38" s="611">
        <v>11.9</v>
      </c>
      <c r="DA38" s="623"/>
      <c r="DB38" s="623"/>
      <c r="DC38" s="624"/>
      <c r="DD38" s="614">
        <v>298941</v>
      </c>
      <c r="DE38" s="609"/>
      <c r="DF38" s="609"/>
      <c r="DG38" s="609"/>
      <c r="DH38" s="609"/>
      <c r="DI38" s="609"/>
      <c r="DJ38" s="609"/>
      <c r="DK38" s="610"/>
      <c r="DL38" s="614">
        <v>259486</v>
      </c>
      <c r="DM38" s="609"/>
      <c r="DN38" s="609"/>
      <c r="DO38" s="609"/>
      <c r="DP38" s="609"/>
      <c r="DQ38" s="609"/>
      <c r="DR38" s="609"/>
      <c r="DS38" s="609"/>
      <c r="DT38" s="609"/>
      <c r="DU38" s="609"/>
      <c r="DV38" s="610"/>
      <c r="DW38" s="611">
        <v>13.8</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2890</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683</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30436</v>
      </c>
      <c r="CS39" s="621"/>
      <c r="CT39" s="621"/>
      <c r="CU39" s="621"/>
      <c r="CV39" s="621"/>
      <c r="CW39" s="621"/>
      <c r="CX39" s="621"/>
      <c r="CY39" s="622"/>
      <c r="CZ39" s="611">
        <v>1.1000000000000001</v>
      </c>
      <c r="DA39" s="623"/>
      <c r="DB39" s="623"/>
      <c r="DC39" s="624"/>
      <c r="DD39" s="614">
        <v>17904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8009</v>
      </c>
      <c r="S40" s="609"/>
      <c r="T40" s="609"/>
      <c r="U40" s="609"/>
      <c r="V40" s="609"/>
      <c r="W40" s="609"/>
      <c r="X40" s="609"/>
      <c r="Y40" s="610"/>
      <c r="Z40" s="646">
        <v>0.3</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87</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2799232</v>
      </c>
      <c r="S41" s="633"/>
      <c r="T41" s="633"/>
      <c r="U41" s="633"/>
      <c r="V41" s="633"/>
      <c r="W41" s="633"/>
      <c r="X41" s="633"/>
      <c r="Y41" s="636"/>
      <c r="Z41" s="637">
        <v>100</v>
      </c>
      <c r="AA41" s="637"/>
      <c r="AB41" s="637"/>
      <c r="AC41" s="637"/>
      <c r="AD41" s="638">
        <v>1878748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35498</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156480</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379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325487</v>
      </c>
      <c r="CS42" s="621"/>
      <c r="CT42" s="621"/>
      <c r="CU42" s="621"/>
      <c r="CV42" s="621"/>
      <c r="CW42" s="621"/>
      <c r="CX42" s="621"/>
      <c r="CY42" s="622"/>
      <c r="CZ42" s="611">
        <v>11.8</v>
      </c>
      <c r="DA42" s="623"/>
      <c r="DB42" s="623"/>
      <c r="DC42" s="624"/>
      <c r="DD42" s="614">
        <v>87481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342</v>
      </c>
      <c r="CD43" s="605" t="s">
        <v>343</v>
      </c>
      <c r="CE43" s="606"/>
      <c r="CF43" s="606"/>
      <c r="CG43" s="606"/>
      <c r="CH43" s="606"/>
      <c r="CI43" s="606"/>
      <c r="CJ43" s="606"/>
      <c r="CK43" s="606"/>
      <c r="CL43" s="606"/>
      <c r="CM43" s="606"/>
      <c r="CN43" s="606"/>
      <c r="CO43" s="606"/>
      <c r="CP43" s="606"/>
      <c r="CQ43" s="607"/>
      <c r="CR43" s="608">
        <v>5957</v>
      </c>
      <c r="CS43" s="621"/>
      <c r="CT43" s="621"/>
      <c r="CU43" s="621"/>
      <c r="CV43" s="621"/>
      <c r="CW43" s="621"/>
      <c r="CX43" s="621"/>
      <c r="CY43" s="622"/>
      <c r="CZ43" s="611">
        <v>0.2</v>
      </c>
      <c r="DA43" s="623"/>
      <c r="DB43" s="623"/>
      <c r="DC43" s="624"/>
      <c r="DD43" s="614">
        <v>1704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294640</v>
      </c>
      <c r="CS44" s="609"/>
      <c r="CT44" s="609"/>
      <c r="CU44" s="609"/>
      <c r="CV44" s="609"/>
      <c r="CW44" s="609"/>
      <c r="CX44" s="609"/>
      <c r="CY44" s="610"/>
      <c r="CZ44" s="611">
        <v>10.7</v>
      </c>
      <c r="DA44" s="612"/>
      <c r="DB44" s="612"/>
      <c r="DC44" s="613"/>
      <c r="DD44" s="614">
        <v>65738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90369</v>
      </c>
      <c r="CS45" s="621"/>
      <c r="CT45" s="621"/>
      <c r="CU45" s="621"/>
      <c r="CV45" s="621"/>
      <c r="CW45" s="621"/>
      <c r="CX45" s="621"/>
      <c r="CY45" s="622"/>
      <c r="CZ45" s="611">
        <v>3.3</v>
      </c>
      <c r="DA45" s="623"/>
      <c r="DB45" s="623"/>
      <c r="DC45" s="624"/>
      <c r="DD45" s="614">
        <v>6580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348</v>
      </c>
      <c r="CG46" s="606"/>
      <c r="CH46" s="606"/>
      <c r="CI46" s="606"/>
      <c r="CJ46" s="606"/>
      <c r="CK46" s="606"/>
      <c r="CL46" s="606"/>
      <c r="CM46" s="606"/>
      <c r="CN46" s="606"/>
      <c r="CO46" s="606"/>
      <c r="CP46" s="606"/>
      <c r="CQ46" s="607"/>
      <c r="CR46" s="608">
        <v>204271</v>
      </c>
      <c r="CS46" s="609"/>
      <c r="CT46" s="609"/>
      <c r="CU46" s="609"/>
      <c r="CV46" s="609"/>
      <c r="CW46" s="609"/>
      <c r="CX46" s="609"/>
      <c r="CY46" s="610"/>
      <c r="CZ46" s="611">
        <v>7.4</v>
      </c>
      <c r="DA46" s="612"/>
      <c r="DB46" s="612"/>
      <c r="DC46" s="613"/>
      <c r="DD46" s="614">
        <v>59158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349</v>
      </c>
      <c r="CG47" s="606"/>
      <c r="CH47" s="606"/>
      <c r="CI47" s="606"/>
      <c r="CJ47" s="606"/>
      <c r="CK47" s="606"/>
      <c r="CL47" s="606"/>
      <c r="CM47" s="606"/>
      <c r="CN47" s="606"/>
      <c r="CO47" s="606"/>
      <c r="CP47" s="606"/>
      <c r="CQ47" s="607"/>
      <c r="CR47" s="608">
        <v>30847</v>
      </c>
      <c r="CS47" s="621"/>
      <c r="CT47" s="621"/>
      <c r="CU47" s="621"/>
      <c r="CV47" s="621"/>
      <c r="CW47" s="621"/>
      <c r="CX47" s="621"/>
      <c r="CY47" s="622"/>
      <c r="CZ47" s="611">
        <v>1.1000000000000001</v>
      </c>
      <c r="DA47" s="623"/>
      <c r="DB47" s="623"/>
      <c r="DC47" s="624"/>
      <c r="DD47" s="614">
        <v>21743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351</v>
      </c>
      <c r="CE49" s="590"/>
      <c r="CF49" s="590"/>
      <c r="CG49" s="590"/>
      <c r="CH49" s="590"/>
      <c r="CI49" s="590"/>
      <c r="CJ49" s="590"/>
      <c r="CK49" s="590"/>
      <c r="CL49" s="590"/>
      <c r="CM49" s="590"/>
      <c r="CN49" s="590"/>
      <c r="CO49" s="590"/>
      <c r="CP49" s="590"/>
      <c r="CQ49" s="591"/>
      <c r="CR49" s="592">
        <v>2751402</v>
      </c>
      <c r="CS49" s="593"/>
      <c r="CT49" s="593"/>
      <c r="CU49" s="593"/>
      <c r="CV49" s="593"/>
      <c r="CW49" s="593"/>
      <c r="CX49" s="593"/>
      <c r="CY49" s="594"/>
      <c r="CZ49" s="595">
        <v>100</v>
      </c>
      <c r="DA49" s="596"/>
      <c r="DB49" s="596"/>
      <c r="DC49" s="597"/>
      <c r="DD49" s="598">
        <v>2049120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hZQmhe3hDAxyG6l/nclsCkzuxwAobwd7D+pY2DgRhkqkatw/zwFeF/bmdXejsiD2NnA8CmfvpW0/uTHY/PWbYQ==" saltValue="8PNnur5Y6uprsgfXHmQu9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15">
      <c r="A7" s="230">
        <v>1</v>
      </c>
      <c r="B7" s="1034" t="s">
        <v>374</v>
      </c>
      <c r="C7" s="1035"/>
      <c r="D7" s="1035"/>
      <c r="E7" s="1035"/>
      <c r="F7" s="1035"/>
      <c r="G7" s="1035"/>
      <c r="H7" s="1035"/>
      <c r="I7" s="1035"/>
      <c r="J7" s="1035"/>
      <c r="K7" s="1035"/>
      <c r="L7" s="1035"/>
      <c r="M7" s="1035"/>
      <c r="N7" s="1035"/>
      <c r="O7" s="1035"/>
      <c r="P7" s="1036"/>
      <c r="Q7" s="1089">
        <v>2799</v>
      </c>
      <c r="R7" s="1090"/>
      <c r="S7" s="1090"/>
      <c r="T7" s="1090"/>
      <c r="U7" s="1090"/>
      <c r="V7" s="1090">
        <v>2751</v>
      </c>
      <c r="W7" s="1090"/>
      <c r="X7" s="1090"/>
      <c r="Y7" s="1090"/>
      <c r="Z7" s="1090"/>
      <c r="AA7" s="1090">
        <v>48</v>
      </c>
      <c r="AB7" s="1090"/>
      <c r="AC7" s="1090"/>
      <c r="AD7" s="1090"/>
      <c r="AE7" s="1091"/>
      <c r="AF7" s="1092">
        <v>26</v>
      </c>
      <c r="AG7" s="1093"/>
      <c r="AH7" s="1093"/>
      <c r="AI7" s="1093"/>
      <c r="AJ7" s="1094"/>
      <c r="AK7" s="1095">
        <v>12</v>
      </c>
      <c r="AL7" s="1096"/>
      <c r="AM7" s="1096"/>
      <c r="AN7" s="1096"/>
      <c r="AO7" s="1096"/>
      <c r="AP7" s="1096">
        <v>2534</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555</v>
      </c>
      <c r="BT7" s="1087"/>
      <c r="BU7" s="1087"/>
      <c r="BV7" s="1087"/>
      <c r="BW7" s="1087"/>
      <c r="BX7" s="1087"/>
      <c r="BY7" s="1087"/>
      <c r="BZ7" s="1087"/>
      <c r="CA7" s="1087"/>
      <c r="CB7" s="1087"/>
      <c r="CC7" s="1087"/>
      <c r="CD7" s="1087"/>
      <c r="CE7" s="1087"/>
      <c r="CF7" s="1087"/>
      <c r="CG7" s="1099"/>
      <c r="CH7" s="1083">
        <v>32</v>
      </c>
      <c r="CI7" s="1084"/>
      <c r="CJ7" s="1084"/>
      <c r="CK7" s="1084"/>
      <c r="CL7" s="1085"/>
      <c r="CM7" s="1083">
        <v>102</v>
      </c>
      <c r="CN7" s="1084"/>
      <c r="CO7" s="1084"/>
      <c r="CP7" s="1084"/>
      <c r="CQ7" s="1085"/>
      <c r="CR7" s="1083">
        <v>30</v>
      </c>
      <c r="CS7" s="1084"/>
      <c r="CT7" s="1084"/>
      <c r="CU7" s="1084"/>
      <c r="CV7" s="1085"/>
      <c r="CW7" s="1083" t="s">
        <v>564</v>
      </c>
      <c r="CX7" s="1084"/>
      <c r="CY7" s="1084"/>
      <c r="CZ7" s="1084"/>
      <c r="DA7" s="1085"/>
      <c r="DB7" s="1083" t="s">
        <v>564</v>
      </c>
      <c r="DC7" s="1084"/>
      <c r="DD7" s="1084"/>
      <c r="DE7" s="1084"/>
      <c r="DF7" s="1085"/>
      <c r="DG7" s="1083" t="s">
        <v>564</v>
      </c>
      <c r="DH7" s="1084"/>
      <c r="DI7" s="1084"/>
      <c r="DJ7" s="1084"/>
      <c r="DK7" s="1085"/>
      <c r="DL7" s="1083" t="s">
        <v>564</v>
      </c>
      <c r="DM7" s="1084"/>
      <c r="DN7" s="1084"/>
      <c r="DO7" s="1084"/>
      <c r="DP7" s="1085"/>
      <c r="DQ7" s="1083" t="s">
        <v>564</v>
      </c>
      <c r="DR7" s="1084"/>
      <c r="DS7" s="1084"/>
      <c r="DT7" s="1084"/>
      <c r="DU7" s="1085"/>
      <c r="DV7" s="1086"/>
      <c r="DW7" s="1087"/>
      <c r="DX7" s="1087"/>
      <c r="DY7" s="1087"/>
      <c r="DZ7" s="1088"/>
      <c r="EA7" s="228"/>
    </row>
    <row r="8" spans="1:131" s="229" customFormat="1" ht="26.25" customHeight="1" x14ac:dyDescent="0.15">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8"/>
    </row>
    <row r="9" spans="1:131" s="229" customFormat="1" ht="26.25" customHeight="1" x14ac:dyDescent="0.15">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15">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15">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15">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15">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15">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15">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15">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15">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15">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15">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15">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15">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
      <c r="A23" s="234" t="s">
        <v>376</v>
      </c>
      <c r="B23" s="924" t="s">
        <v>377</v>
      </c>
      <c r="C23" s="925"/>
      <c r="D23" s="925"/>
      <c r="E23" s="925"/>
      <c r="F23" s="925"/>
      <c r="G23" s="925"/>
      <c r="H23" s="925"/>
      <c r="I23" s="925"/>
      <c r="J23" s="925"/>
      <c r="K23" s="925"/>
      <c r="L23" s="925"/>
      <c r="M23" s="925"/>
      <c r="N23" s="925"/>
      <c r="O23" s="925"/>
      <c r="P23" s="935"/>
      <c r="Q23" s="1054">
        <v>2799</v>
      </c>
      <c r="R23" s="1048"/>
      <c r="S23" s="1048"/>
      <c r="T23" s="1048"/>
      <c r="U23" s="1048"/>
      <c r="V23" s="1048">
        <v>2751</v>
      </c>
      <c r="W23" s="1048"/>
      <c r="X23" s="1048"/>
      <c r="Y23" s="1048"/>
      <c r="Z23" s="1048"/>
      <c r="AA23" s="1048">
        <v>48</v>
      </c>
      <c r="AB23" s="1048"/>
      <c r="AC23" s="1048"/>
      <c r="AD23" s="1048"/>
      <c r="AE23" s="1055"/>
      <c r="AF23" s="1056">
        <v>26</v>
      </c>
      <c r="AG23" s="1048"/>
      <c r="AH23" s="1048"/>
      <c r="AI23" s="1048"/>
      <c r="AJ23" s="1057"/>
      <c r="AK23" s="1058"/>
      <c r="AL23" s="1059"/>
      <c r="AM23" s="1059"/>
      <c r="AN23" s="1059"/>
      <c r="AO23" s="1059"/>
      <c r="AP23" s="1048">
        <v>2534</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6">
        <v>1</v>
      </c>
      <c r="B28" s="1034" t="s">
        <v>388</v>
      </c>
      <c r="C28" s="1035"/>
      <c r="D28" s="1035"/>
      <c r="E28" s="1035"/>
      <c r="F28" s="1035"/>
      <c r="G28" s="1035"/>
      <c r="H28" s="1035"/>
      <c r="I28" s="1035"/>
      <c r="J28" s="1035"/>
      <c r="K28" s="1035"/>
      <c r="L28" s="1035"/>
      <c r="M28" s="1035"/>
      <c r="N28" s="1035"/>
      <c r="O28" s="1035"/>
      <c r="P28" s="1036"/>
      <c r="Q28" s="1037">
        <v>412</v>
      </c>
      <c r="R28" s="1038"/>
      <c r="S28" s="1038"/>
      <c r="T28" s="1038"/>
      <c r="U28" s="1038"/>
      <c r="V28" s="1038">
        <v>368</v>
      </c>
      <c r="W28" s="1038"/>
      <c r="X28" s="1038"/>
      <c r="Y28" s="1038"/>
      <c r="Z28" s="1038"/>
      <c r="AA28" s="1038">
        <v>44</v>
      </c>
      <c r="AB28" s="1038"/>
      <c r="AC28" s="1038"/>
      <c r="AD28" s="1038"/>
      <c r="AE28" s="1039"/>
      <c r="AF28" s="1040">
        <v>44</v>
      </c>
      <c r="AG28" s="1038"/>
      <c r="AH28" s="1038"/>
      <c r="AI28" s="1038"/>
      <c r="AJ28" s="1041"/>
      <c r="AK28" s="1029">
        <v>35</v>
      </c>
      <c r="AL28" s="1030"/>
      <c r="AM28" s="1030"/>
      <c r="AN28" s="1030"/>
      <c r="AO28" s="1030"/>
      <c r="AP28" s="1030" t="s">
        <v>545</v>
      </c>
      <c r="AQ28" s="1030"/>
      <c r="AR28" s="1030"/>
      <c r="AS28" s="1030"/>
      <c r="AT28" s="1030"/>
      <c r="AU28" s="1030" t="s">
        <v>545</v>
      </c>
      <c r="AV28" s="1030"/>
      <c r="AW28" s="1030"/>
      <c r="AX28" s="1030"/>
      <c r="AY28" s="1030"/>
      <c r="AZ28" s="1031" t="s">
        <v>545</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6">
        <v>2</v>
      </c>
      <c r="B29" s="1017" t="s">
        <v>389</v>
      </c>
      <c r="C29" s="1018"/>
      <c r="D29" s="1018"/>
      <c r="E29" s="1018"/>
      <c r="F29" s="1018"/>
      <c r="G29" s="1018"/>
      <c r="H29" s="1018"/>
      <c r="I29" s="1018"/>
      <c r="J29" s="1018"/>
      <c r="K29" s="1018"/>
      <c r="L29" s="1018"/>
      <c r="M29" s="1018"/>
      <c r="N29" s="1018"/>
      <c r="O29" s="1018"/>
      <c r="P29" s="1019"/>
      <c r="Q29" s="1025">
        <v>499</v>
      </c>
      <c r="R29" s="1026"/>
      <c r="S29" s="1026"/>
      <c r="T29" s="1026"/>
      <c r="U29" s="1026"/>
      <c r="V29" s="1026">
        <v>470</v>
      </c>
      <c r="W29" s="1026"/>
      <c r="X29" s="1026"/>
      <c r="Y29" s="1026"/>
      <c r="Z29" s="1026"/>
      <c r="AA29" s="1026">
        <v>30</v>
      </c>
      <c r="AB29" s="1026"/>
      <c r="AC29" s="1026"/>
      <c r="AD29" s="1026"/>
      <c r="AE29" s="1027"/>
      <c r="AF29" s="1022">
        <v>30</v>
      </c>
      <c r="AG29" s="1023"/>
      <c r="AH29" s="1023"/>
      <c r="AI29" s="1023"/>
      <c r="AJ29" s="1024"/>
      <c r="AK29" s="967">
        <v>81</v>
      </c>
      <c r="AL29" s="958"/>
      <c r="AM29" s="958"/>
      <c r="AN29" s="958"/>
      <c r="AO29" s="958"/>
      <c r="AP29" s="958" t="s">
        <v>545</v>
      </c>
      <c r="AQ29" s="958"/>
      <c r="AR29" s="958"/>
      <c r="AS29" s="958"/>
      <c r="AT29" s="958"/>
      <c r="AU29" s="958" t="s">
        <v>545</v>
      </c>
      <c r="AV29" s="958"/>
      <c r="AW29" s="958"/>
      <c r="AX29" s="958"/>
      <c r="AY29" s="958"/>
      <c r="AZ29" s="1028" t="s">
        <v>545</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6">
        <v>3</v>
      </c>
      <c r="B30" s="1017" t="s">
        <v>390</v>
      </c>
      <c r="C30" s="1018"/>
      <c r="D30" s="1018"/>
      <c r="E30" s="1018"/>
      <c r="F30" s="1018"/>
      <c r="G30" s="1018"/>
      <c r="H30" s="1018"/>
      <c r="I30" s="1018"/>
      <c r="J30" s="1018"/>
      <c r="K30" s="1018"/>
      <c r="L30" s="1018"/>
      <c r="M30" s="1018"/>
      <c r="N30" s="1018"/>
      <c r="O30" s="1018"/>
      <c r="P30" s="1019"/>
      <c r="Q30" s="1025">
        <v>8</v>
      </c>
      <c r="R30" s="1026"/>
      <c r="S30" s="1026"/>
      <c r="T30" s="1026"/>
      <c r="U30" s="1026"/>
      <c r="V30" s="1026">
        <v>4</v>
      </c>
      <c r="W30" s="1026"/>
      <c r="X30" s="1026"/>
      <c r="Y30" s="1026"/>
      <c r="Z30" s="1026"/>
      <c r="AA30" s="1026">
        <v>4</v>
      </c>
      <c r="AB30" s="1026"/>
      <c r="AC30" s="1026"/>
      <c r="AD30" s="1026"/>
      <c r="AE30" s="1027"/>
      <c r="AF30" s="1022">
        <v>4</v>
      </c>
      <c r="AG30" s="1023"/>
      <c r="AH30" s="1023"/>
      <c r="AI30" s="1023"/>
      <c r="AJ30" s="1024"/>
      <c r="AK30" s="967" t="s">
        <v>563</v>
      </c>
      <c r="AL30" s="958"/>
      <c r="AM30" s="958"/>
      <c r="AN30" s="958"/>
      <c r="AO30" s="958"/>
      <c r="AP30" s="958" t="s">
        <v>545</v>
      </c>
      <c r="AQ30" s="958"/>
      <c r="AR30" s="958"/>
      <c r="AS30" s="958"/>
      <c r="AT30" s="958"/>
      <c r="AU30" s="958" t="s">
        <v>545</v>
      </c>
      <c r="AV30" s="958"/>
      <c r="AW30" s="958"/>
      <c r="AX30" s="958"/>
      <c r="AY30" s="958"/>
      <c r="AZ30" s="1028" t="s">
        <v>545</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6">
        <v>4</v>
      </c>
      <c r="B31" s="1017" t="s">
        <v>391</v>
      </c>
      <c r="C31" s="1018"/>
      <c r="D31" s="1018"/>
      <c r="E31" s="1018"/>
      <c r="F31" s="1018"/>
      <c r="G31" s="1018"/>
      <c r="H31" s="1018"/>
      <c r="I31" s="1018"/>
      <c r="J31" s="1018"/>
      <c r="K31" s="1018"/>
      <c r="L31" s="1018"/>
      <c r="M31" s="1018"/>
      <c r="N31" s="1018"/>
      <c r="O31" s="1018"/>
      <c r="P31" s="1019"/>
      <c r="Q31" s="1025">
        <v>73</v>
      </c>
      <c r="R31" s="1026"/>
      <c r="S31" s="1026"/>
      <c r="T31" s="1026"/>
      <c r="U31" s="1026"/>
      <c r="V31" s="1026">
        <v>71</v>
      </c>
      <c r="W31" s="1026"/>
      <c r="X31" s="1026"/>
      <c r="Y31" s="1026"/>
      <c r="Z31" s="1026"/>
      <c r="AA31" s="1026">
        <v>2</v>
      </c>
      <c r="AB31" s="1026"/>
      <c r="AC31" s="1026"/>
      <c r="AD31" s="1026"/>
      <c r="AE31" s="1027"/>
      <c r="AF31" s="1022">
        <v>2</v>
      </c>
      <c r="AG31" s="1023"/>
      <c r="AH31" s="1023"/>
      <c r="AI31" s="1023"/>
      <c r="AJ31" s="1024"/>
      <c r="AK31" s="967">
        <v>21</v>
      </c>
      <c r="AL31" s="958"/>
      <c r="AM31" s="958"/>
      <c r="AN31" s="958"/>
      <c r="AO31" s="958"/>
      <c r="AP31" s="958" t="s">
        <v>545</v>
      </c>
      <c r="AQ31" s="958"/>
      <c r="AR31" s="958"/>
      <c r="AS31" s="958"/>
      <c r="AT31" s="958"/>
      <c r="AU31" s="958" t="s">
        <v>545</v>
      </c>
      <c r="AV31" s="958"/>
      <c r="AW31" s="958"/>
      <c r="AX31" s="958"/>
      <c r="AY31" s="958"/>
      <c r="AZ31" s="1028" t="s">
        <v>545</v>
      </c>
      <c r="BA31" s="1028"/>
      <c r="BB31" s="1028"/>
      <c r="BC31" s="1028"/>
      <c r="BD31" s="1028"/>
      <c r="BE31" s="959"/>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6">
        <v>5</v>
      </c>
      <c r="B32" s="1017" t="s">
        <v>392</v>
      </c>
      <c r="C32" s="1018"/>
      <c r="D32" s="1018"/>
      <c r="E32" s="1018"/>
      <c r="F32" s="1018"/>
      <c r="G32" s="1018"/>
      <c r="H32" s="1018"/>
      <c r="I32" s="1018"/>
      <c r="J32" s="1018"/>
      <c r="K32" s="1018"/>
      <c r="L32" s="1018"/>
      <c r="M32" s="1018"/>
      <c r="N32" s="1018"/>
      <c r="O32" s="1018"/>
      <c r="P32" s="1019"/>
      <c r="Q32" s="1025">
        <v>246</v>
      </c>
      <c r="R32" s="1026"/>
      <c r="S32" s="1026"/>
      <c r="T32" s="1026"/>
      <c r="U32" s="1026"/>
      <c r="V32" s="1026">
        <v>218</v>
      </c>
      <c r="W32" s="1026"/>
      <c r="X32" s="1026"/>
      <c r="Y32" s="1026"/>
      <c r="Z32" s="1026"/>
      <c r="AA32" s="1026">
        <v>28</v>
      </c>
      <c r="AB32" s="1026"/>
      <c r="AC32" s="1026"/>
      <c r="AD32" s="1026"/>
      <c r="AE32" s="1027"/>
      <c r="AF32" s="1022">
        <v>28</v>
      </c>
      <c r="AG32" s="1023"/>
      <c r="AH32" s="1023"/>
      <c r="AI32" s="1023"/>
      <c r="AJ32" s="1024"/>
      <c r="AK32" s="967">
        <v>134</v>
      </c>
      <c r="AL32" s="958"/>
      <c r="AM32" s="958"/>
      <c r="AN32" s="958"/>
      <c r="AO32" s="958"/>
      <c r="AP32" s="958">
        <v>848</v>
      </c>
      <c r="AQ32" s="958"/>
      <c r="AR32" s="958"/>
      <c r="AS32" s="958"/>
      <c r="AT32" s="958"/>
      <c r="AU32" s="958">
        <v>784</v>
      </c>
      <c r="AV32" s="958"/>
      <c r="AW32" s="958"/>
      <c r="AX32" s="958"/>
      <c r="AY32" s="958"/>
      <c r="AZ32" s="1028" t="s">
        <v>545</v>
      </c>
      <c r="BA32" s="1028"/>
      <c r="BB32" s="1028"/>
      <c r="BC32" s="1028"/>
      <c r="BD32" s="1028"/>
      <c r="BE32" s="959" t="s">
        <v>393</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6">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4"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108</v>
      </c>
      <c r="AG63" s="946"/>
      <c r="AH63" s="946"/>
      <c r="AI63" s="946"/>
      <c r="AJ63" s="1009"/>
      <c r="AK63" s="1010"/>
      <c r="AL63" s="950"/>
      <c r="AM63" s="950"/>
      <c r="AN63" s="950"/>
      <c r="AO63" s="950"/>
      <c r="AP63" s="946">
        <v>848</v>
      </c>
      <c r="AQ63" s="946"/>
      <c r="AR63" s="946"/>
      <c r="AS63" s="946"/>
      <c r="AT63" s="946"/>
      <c r="AU63" s="946">
        <v>784</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0">
        <v>1</v>
      </c>
      <c r="B68" s="972" t="s">
        <v>556</v>
      </c>
      <c r="C68" s="973"/>
      <c r="D68" s="973"/>
      <c r="E68" s="973"/>
      <c r="F68" s="973"/>
      <c r="G68" s="973"/>
      <c r="H68" s="973"/>
      <c r="I68" s="973"/>
      <c r="J68" s="973"/>
      <c r="K68" s="973"/>
      <c r="L68" s="973"/>
      <c r="M68" s="973"/>
      <c r="N68" s="973"/>
      <c r="O68" s="973"/>
      <c r="P68" s="974"/>
      <c r="Q68" s="975">
        <v>8739</v>
      </c>
      <c r="R68" s="969"/>
      <c r="S68" s="969"/>
      <c r="T68" s="969"/>
      <c r="U68" s="969"/>
      <c r="V68" s="969">
        <v>8996</v>
      </c>
      <c r="W68" s="969"/>
      <c r="X68" s="969"/>
      <c r="Y68" s="969"/>
      <c r="Z68" s="969"/>
      <c r="AA68" s="969">
        <v>-257</v>
      </c>
      <c r="AB68" s="969"/>
      <c r="AC68" s="969"/>
      <c r="AD68" s="969"/>
      <c r="AE68" s="969"/>
      <c r="AF68" s="969">
        <v>2019</v>
      </c>
      <c r="AG68" s="969"/>
      <c r="AH68" s="969"/>
      <c r="AI68" s="969"/>
      <c r="AJ68" s="969"/>
      <c r="AK68" s="969" t="s">
        <v>545</v>
      </c>
      <c r="AL68" s="969"/>
      <c r="AM68" s="969"/>
      <c r="AN68" s="969"/>
      <c r="AO68" s="969"/>
      <c r="AP68" s="969">
        <v>3101</v>
      </c>
      <c r="AQ68" s="969"/>
      <c r="AR68" s="969"/>
      <c r="AS68" s="969"/>
      <c r="AT68" s="969"/>
      <c r="AU68" s="969">
        <v>37</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2">
        <v>2</v>
      </c>
      <c r="B69" s="961" t="s">
        <v>557</v>
      </c>
      <c r="C69" s="962"/>
      <c r="D69" s="962"/>
      <c r="E69" s="962"/>
      <c r="F69" s="962"/>
      <c r="G69" s="962"/>
      <c r="H69" s="962"/>
      <c r="I69" s="962"/>
      <c r="J69" s="962"/>
      <c r="K69" s="962"/>
      <c r="L69" s="962"/>
      <c r="M69" s="962"/>
      <c r="N69" s="962"/>
      <c r="O69" s="962"/>
      <c r="P69" s="963"/>
      <c r="Q69" s="964">
        <v>449</v>
      </c>
      <c r="R69" s="958"/>
      <c r="S69" s="958"/>
      <c r="T69" s="958"/>
      <c r="U69" s="958"/>
      <c r="V69" s="958">
        <v>451</v>
      </c>
      <c r="W69" s="958"/>
      <c r="X69" s="958"/>
      <c r="Y69" s="958"/>
      <c r="Z69" s="958"/>
      <c r="AA69" s="958">
        <v>-2</v>
      </c>
      <c r="AB69" s="958"/>
      <c r="AC69" s="958"/>
      <c r="AD69" s="958"/>
      <c r="AE69" s="958"/>
      <c r="AF69" s="958">
        <v>152</v>
      </c>
      <c r="AG69" s="958"/>
      <c r="AH69" s="958"/>
      <c r="AI69" s="958"/>
      <c r="AJ69" s="958"/>
      <c r="AK69" s="958" t="s">
        <v>545</v>
      </c>
      <c r="AL69" s="958"/>
      <c r="AM69" s="958"/>
      <c r="AN69" s="958"/>
      <c r="AO69" s="958"/>
      <c r="AP69" s="958">
        <v>575</v>
      </c>
      <c r="AQ69" s="958"/>
      <c r="AR69" s="958"/>
      <c r="AS69" s="958"/>
      <c r="AT69" s="958"/>
      <c r="AU69" s="958">
        <v>27</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2">
        <v>3</v>
      </c>
      <c r="B70" s="961" t="s">
        <v>546</v>
      </c>
      <c r="C70" s="962"/>
      <c r="D70" s="962"/>
      <c r="E70" s="962"/>
      <c r="F70" s="962"/>
      <c r="G70" s="962"/>
      <c r="H70" s="962"/>
      <c r="I70" s="962"/>
      <c r="J70" s="962"/>
      <c r="K70" s="962"/>
      <c r="L70" s="962"/>
      <c r="M70" s="962"/>
      <c r="N70" s="962"/>
      <c r="O70" s="962"/>
      <c r="P70" s="963"/>
      <c r="Q70" s="964">
        <v>3963</v>
      </c>
      <c r="R70" s="958"/>
      <c r="S70" s="958"/>
      <c r="T70" s="958"/>
      <c r="U70" s="958"/>
      <c r="V70" s="958">
        <v>3588</v>
      </c>
      <c r="W70" s="958"/>
      <c r="X70" s="958"/>
      <c r="Y70" s="958"/>
      <c r="Z70" s="958"/>
      <c r="AA70" s="958">
        <v>375</v>
      </c>
      <c r="AB70" s="958"/>
      <c r="AC70" s="958"/>
      <c r="AD70" s="958"/>
      <c r="AE70" s="958"/>
      <c r="AF70" s="958">
        <v>375</v>
      </c>
      <c r="AG70" s="958"/>
      <c r="AH70" s="958"/>
      <c r="AI70" s="958"/>
      <c r="AJ70" s="958"/>
      <c r="AK70" s="958">
        <v>22</v>
      </c>
      <c r="AL70" s="958"/>
      <c r="AM70" s="958"/>
      <c r="AN70" s="958"/>
      <c r="AO70" s="958"/>
      <c r="AP70" s="958" t="s">
        <v>545</v>
      </c>
      <c r="AQ70" s="958"/>
      <c r="AR70" s="958"/>
      <c r="AS70" s="958"/>
      <c r="AT70" s="958"/>
      <c r="AU70" s="958" t="s">
        <v>545</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2">
        <v>4</v>
      </c>
      <c r="B71" s="961" t="s">
        <v>547</v>
      </c>
      <c r="C71" s="962"/>
      <c r="D71" s="962"/>
      <c r="E71" s="962"/>
      <c r="F71" s="962"/>
      <c r="G71" s="962"/>
      <c r="H71" s="962"/>
      <c r="I71" s="962"/>
      <c r="J71" s="962"/>
      <c r="K71" s="962"/>
      <c r="L71" s="962"/>
      <c r="M71" s="962"/>
      <c r="N71" s="962"/>
      <c r="O71" s="962"/>
      <c r="P71" s="963"/>
      <c r="Q71" s="964">
        <v>3</v>
      </c>
      <c r="R71" s="958"/>
      <c r="S71" s="958"/>
      <c r="T71" s="958"/>
      <c r="U71" s="958"/>
      <c r="V71" s="958">
        <v>1</v>
      </c>
      <c r="W71" s="958"/>
      <c r="X71" s="958"/>
      <c r="Y71" s="958"/>
      <c r="Z71" s="958"/>
      <c r="AA71" s="958">
        <v>2</v>
      </c>
      <c r="AB71" s="958"/>
      <c r="AC71" s="958"/>
      <c r="AD71" s="958"/>
      <c r="AE71" s="958"/>
      <c r="AF71" s="958">
        <v>2</v>
      </c>
      <c r="AG71" s="958"/>
      <c r="AH71" s="958"/>
      <c r="AI71" s="958"/>
      <c r="AJ71" s="958"/>
      <c r="AK71" s="958" t="s">
        <v>545</v>
      </c>
      <c r="AL71" s="958"/>
      <c r="AM71" s="958"/>
      <c r="AN71" s="958"/>
      <c r="AO71" s="958"/>
      <c r="AP71" s="958" t="s">
        <v>545</v>
      </c>
      <c r="AQ71" s="958"/>
      <c r="AR71" s="958"/>
      <c r="AS71" s="958"/>
      <c r="AT71" s="958"/>
      <c r="AU71" s="958" t="s">
        <v>545</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2">
        <v>5</v>
      </c>
      <c r="B72" s="961" t="s">
        <v>548</v>
      </c>
      <c r="C72" s="962"/>
      <c r="D72" s="962"/>
      <c r="E72" s="962"/>
      <c r="F72" s="962"/>
      <c r="G72" s="962"/>
      <c r="H72" s="962"/>
      <c r="I72" s="962"/>
      <c r="J72" s="962"/>
      <c r="K72" s="962"/>
      <c r="L72" s="962"/>
      <c r="M72" s="962"/>
      <c r="N72" s="962"/>
      <c r="O72" s="962"/>
      <c r="P72" s="963"/>
      <c r="Q72" s="964">
        <v>3258</v>
      </c>
      <c r="R72" s="958"/>
      <c r="S72" s="958"/>
      <c r="T72" s="958"/>
      <c r="U72" s="958"/>
      <c r="V72" s="958">
        <v>3202</v>
      </c>
      <c r="W72" s="958"/>
      <c r="X72" s="958"/>
      <c r="Y72" s="958"/>
      <c r="Z72" s="958"/>
      <c r="AA72" s="958">
        <v>56</v>
      </c>
      <c r="AB72" s="958"/>
      <c r="AC72" s="958"/>
      <c r="AD72" s="958"/>
      <c r="AE72" s="958"/>
      <c r="AF72" s="958">
        <v>49</v>
      </c>
      <c r="AG72" s="958"/>
      <c r="AH72" s="958"/>
      <c r="AI72" s="958"/>
      <c r="AJ72" s="958"/>
      <c r="AK72" s="958">
        <v>34</v>
      </c>
      <c r="AL72" s="958"/>
      <c r="AM72" s="958"/>
      <c r="AN72" s="958"/>
      <c r="AO72" s="958"/>
      <c r="AP72" s="958">
        <v>2217</v>
      </c>
      <c r="AQ72" s="958"/>
      <c r="AR72" s="958"/>
      <c r="AS72" s="958"/>
      <c r="AT72" s="958"/>
      <c r="AU72" s="958">
        <v>-10</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2">
        <v>6</v>
      </c>
      <c r="B73" s="961" t="s">
        <v>554</v>
      </c>
      <c r="C73" s="962"/>
      <c r="D73" s="962"/>
      <c r="E73" s="962"/>
      <c r="F73" s="962"/>
      <c r="G73" s="962"/>
      <c r="H73" s="962"/>
      <c r="I73" s="962"/>
      <c r="J73" s="962"/>
      <c r="K73" s="962"/>
      <c r="L73" s="962"/>
      <c r="M73" s="962"/>
      <c r="N73" s="962"/>
      <c r="O73" s="962"/>
      <c r="P73" s="963"/>
      <c r="Q73" s="964">
        <v>294</v>
      </c>
      <c r="R73" s="958"/>
      <c r="S73" s="958"/>
      <c r="T73" s="958"/>
      <c r="U73" s="958"/>
      <c r="V73" s="958">
        <v>279</v>
      </c>
      <c r="W73" s="958"/>
      <c r="X73" s="958"/>
      <c r="Y73" s="958"/>
      <c r="Z73" s="958"/>
      <c r="AA73" s="958">
        <v>14</v>
      </c>
      <c r="AB73" s="958"/>
      <c r="AC73" s="958"/>
      <c r="AD73" s="958"/>
      <c r="AE73" s="958"/>
      <c r="AF73" s="958">
        <v>14</v>
      </c>
      <c r="AG73" s="958"/>
      <c r="AH73" s="958"/>
      <c r="AI73" s="958"/>
      <c r="AJ73" s="958"/>
      <c r="AK73" s="958" t="s">
        <v>545</v>
      </c>
      <c r="AL73" s="958"/>
      <c r="AM73" s="958"/>
      <c r="AN73" s="958"/>
      <c r="AO73" s="958"/>
      <c r="AP73" s="958" t="s">
        <v>545</v>
      </c>
      <c r="AQ73" s="958"/>
      <c r="AR73" s="958"/>
      <c r="AS73" s="958"/>
      <c r="AT73" s="958"/>
      <c r="AU73" s="958" t="s">
        <v>545</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2">
        <v>7</v>
      </c>
      <c r="B74" s="961" t="s">
        <v>549</v>
      </c>
      <c r="C74" s="962"/>
      <c r="D74" s="962"/>
      <c r="E74" s="962"/>
      <c r="F74" s="962"/>
      <c r="G74" s="962"/>
      <c r="H74" s="962"/>
      <c r="I74" s="962"/>
      <c r="J74" s="962"/>
      <c r="K74" s="962"/>
      <c r="L74" s="962"/>
      <c r="M74" s="962"/>
      <c r="N74" s="962"/>
      <c r="O74" s="962"/>
      <c r="P74" s="963"/>
      <c r="Q74" s="964">
        <v>93</v>
      </c>
      <c r="R74" s="958"/>
      <c r="S74" s="958"/>
      <c r="T74" s="958"/>
      <c r="U74" s="958"/>
      <c r="V74" s="958">
        <v>91</v>
      </c>
      <c r="W74" s="958"/>
      <c r="X74" s="958"/>
      <c r="Y74" s="958"/>
      <c r="Z74" s="958"/>
      <c r="AA74" s="958">
        <v>2</v>
      </c>
      <c r="AB74" s="958"/>
      <c r="AC74" s="958"/>
      <c r="AD74" s="958"/>
      <c r="AE74" s="958"/>
      <c r="AF74" s="958">
        <v>2</v>
      </c>
      <c r="AG74" s="958"/>
      <c r="AH74" s="958"/>
      <c r="AI74" s="958"/>
      <c r="AJ74" s="958"/>
      <c r="AK74" s="958" t="s">
        <v>545</v>
      </c>
      <c r="AL74" s="958"/>
      <c r="AM74" s="958"/>
      <c r="AN74" s="958"/>
      <c r="AO74" s="958"/>
      <c r="AP74" s="958" t="s">
        <v>545</v>
      </c>
      <c r="AQ74" s="958"/>
      <c r="AR74" s="958"/>
      <c r="AS74" s="958"/>
      <c r="AT74" s="958"/>
      <c r="AU74" s="958" t="s">
        <v>545</v>
      </c>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2">
        <v>8</v>
      </c>
      <c r="B75" s="961" t="s">
        <v>550</v>
      </c>
      <c r="C75" s="962"/>
      <c r="D75" s="962"/>
      <c r="E75" s="962"/>
      <c r="F75" s="962"/>
      <c r="G75" s="962"/>
      <c r="H75" s="962"/>
      <c r="I75" s="962"/>
      <c r="J75" s="962"/>
      <c r="K75" s="962"/>
      <c r="L75" s="962"/>
      <c r="M75" s="962"/>
      <c r="N75" s="962"/>
      <c r="O75" s="962"/>
      <c r="P75" s="963"/>
      <c r="Q75" s="965">
        <v>1111</v>
      </c>
      <c r="R75" s="966"/>
      <c r="S75" s="966"/>
      <c r="T75" s="966"/>
      <c r="U75" s="967"/>
      <c r="V75" s="968">
        <v>1018</v>
      </c>
      <c r="W75" s="966"/>
      <c r="X75" s="966"/>
      <c r="Y75" s="966"/>
      <c r="Z75" s="967"/>
      <c r="AA75" s="968">
        <v>93</v>
      </c>
      <c r="AB75" s="966"/>
      <c r="AC75" s="966"/>
      <c r="AD75" s="966"/>
      <c r="AE75" s="967"/>
      <c r="AF75" s="968">
        <v>93</v>
      </c>
      <c r="AG75" s="966"/>
      <c r="AH75" s="966"/>
      <c r="AI75" s="966"/>
      <c r="AJ75" s="967"/>
      <c r="AK75" s="968">
        <v>34</v>
      </c>
      <c r="AL75" s="966"/>
      <c r="AM75" s="966"/>
      <c r="AN75" s="966"/>
      <c r="AO75" s="967"/>
      <c r="AP75" s="968" t="s">
        <v>545</v>
      </c>
      <c r="AQ75" s="966"/>
      <c r="AR75" s="966"/>
      <c r="AS75" s="966"/>
      <c r="AT75" s="967"/>
      <c r="AU75" s="968" t="s">
        <v>545</v>
      </c>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2">
        <v>9</v>
      </c>
      <c r="B76" s="961" t="s">
        <v>551</v>
      </c>
      <c r="C76" s="962"/>
      <c r="D76" s="962"/>
      <c r="E76" s="962"/>
      <c r="F76" s="962"/>
      <c r="G76" s="962"/>
      <c r="H76" s="962"/>
      <c r="I76" s="962"/>
      <c r="J76" s="962"/>
      <c r="K76" s="962"/>
      <c r="L76" s="962"/>
      <c r="M76" s="962"/>
      <c r="N76" s="962"/>
      <c r="O76" s="962"/>
      <c r="P76" s="963"/>
      <c r="Q76" s="965">
        <v>416492</v>
      </c>
      <c r="R76" s="966"/>
      <c r="S76" s="966"/>
      <c r="T76" s="966"/>
      <c r="U76" s="967"/>
      <c r="V76" s="968">
        <v>405939</v>
      </c>
      <c r="W76" s="966"/>
      <c r="X76" s="966"/>
      <c r="Y76" s="966"/>
      <c r="Z76" s="967"/>
      <c r="AA76" s="968">
        <v>10552</v>
      </c>
      <c r="AB76" s="966"/>
      <c r="AC76" s="966"/>
      <c r="AD76" s="966"/>
      <c r="AE76" s="967"/>
      <c r="AF76" s="968">
        <v>10552</v>
      </c>
      <c r="AG76" s="966"/>
      <c r="AH76" s="966"/>
      <c r="AI76" s="966"/>
      <c r="AJ76" s="967"/>
      <c r="AK76" s="968">
        <v>2584</v>
      </c>
      <c r="AL76" s="966"/>
      <c r="AM76" s="966"/>
      <c r="AN76" s="966"/>
      <c r="AO76" s="967"/>
      <c r="AP76" s="968" t="s">
        <v>545</v>
      </c>
      <c r="AQ76" s="966"/>
      <c r="AR76" s="966"/>
      <c r="AS76" s="966"/>
      <c r="AT76" s="967"/>
      <c r="AU76" s="968" t="s">
        <v>545</v>
      </c>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2">
        <v>10</v>
      </c>
      <c r="B77" s="961" t="s">
        <v>552</v>
      </c>
      <c r="C77" s="962"/>
      <c r="D77" s="962"/>
      <c r="E77" s="962"/>
      <c r="F77" s="962"/>
      <c r="G77" s="962"/>
      <c r="H77" s="962"/>
      <c r="I77" s="962"/>
      <c r="J77" s="962"/>
      <c r="K77" s="962"/>
      <c r="L77" s="962"/>
      <c r="M77" s="962"/>
      <c r="N77" s="962"/>
      <c r="O77" s="962"/>
      <c r="P77" s="963"/>
      <c r="Q77" s="965">
        <v>755</v>
      </c>
      <c r="R77" s="966"/>
      <c r="S77" s="966"/>
      <c r="T77" s="966"/>
      <c r="U77" s="967"/>
      <c r="V77" s="968">
        <v>736</v>
      </c>
      <c r="W77" s="966"/>
      <c r="X77" s="966"/>
      <c r="Y77" s="966"/>
      <c r="Z77" s="967"/>
      <c r="AA77" s="968">
        <v>19</v>
      </c>
      <c r="AB77" s="966"/>
      <c r="AC77" s="966"/>
      <c r="AD77" s="966"/>
      <c r="AE77" s="967"/>
      <c r="AF77" s="968">
        <v>19</v>
      </c>
      <c r="AG77" s="966"/>
      <c r="AH77" s="966"/>
      <c r="AI77" s="966"/>
      <c r="AJ77" s="967"/>
      <c r="AK77" s="968">
        <v>3</v>
      </c>
      <c r="AL77" s="966"/>
      <c r="AM77" s="966"/>
      <c r="AN77" s="966"/>
      <c r="AO77" s="967"/>
      <c r="AP77" s="968">
        <v>69</v>
      </c>
      <c r="AQ77" s="966"/>
      <c r="AR77" s="966"/>
      <c r="AS77" s="966"/>
      <c r="AT77" s="967"/>
      <c r="AU77" s="968">
        <v>24</v>
      </c>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2">
        <v>11</v>
      </c>
      <c r="B78" s="961" t="s">
        <v>553</v>
      </c>
      <c r="C78" s="962"/>
      <c r="D78" s="962"/>
      <c r="E78" s="962"/>
      <c r="F78" s="962"/>
      <c r="G78" s="962"/>
      <c r="H78" s="962"/>
      <c r="I78" s="962"/>
      <c r="J78" s="962"/>
      <c r="K78" s="962"/>
      <c r="L78" s="962"/>
      <c r="M78" s="962"/>
      <c r="N78" s="962"/>
      <c r="O78" s="962"/>
      <c r="P78" s="963"/>
      <c r="Q78" s="964">
        <v>2453</v>
      </c>
      <c r="R78" s="958"/>
      <c r="S78" s="958"/>
      <c r="T78" s="958"/>
      <c r="U78" s="958"/>
      <c r="V78" s="958">
        <v>2452</v>
      </c>
      <c r="W78" s="958"/>
      <c r="X78" s="958"/>
      <c r="Y78" s="958"/>
      <c r="Z78" s="958"/>
      <c r="AA78" s="958">
        <v>1</v>
      </c>
      <c r="AB78" s="958"/>
      <c r="AC78" s="958"/>
      <c r="AD78" s="958"/>
      <c r="AE78" s="958"/>
      <c r="AF78" s="958">
        <v>1</v>
      </c>
      <c r="AG78" s="958"/>
      <c r="AH78" s="958"/>
      <c r="AI78" s="958"/>
      <c r="AJ78" s="958"/>
      <c r="AK78" s="958" t="s">
        <v>545</v>
      </c>
      <c r="AL78" s="958"/>
      <c r="AM78" s="958"/>
      <c r="AN78" s="958"/>
      <c r="AO78" s="958"/>
      <c r="AP78" s="958" t="s">
        <v>545</v>
      </c>
      <c r="AQ78" s="958"/>
      <c r="AR78" s="958"/>
      <c r="AS78" s="958"/>
      <c r="AT78" s="958"/>
      <c r="AU78" s="958" t="s">
        <v>545</v>
      </c>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4"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13278</v>
      </c>
      <c r="AG88" s="946"/>
      <c r="AH88" s="946"/>
      <c r="AI88" s="946"/>
      <c r="AJ88" s="946"/>
      <c r="AK88" s="950"/>
      <c r="AL88" s="950"/>
      <c r="AM88" s="950"/>
      <c r="AN88" s="950"/>
      <c r="AO88" s="950"/>
      <c r="AP88" s="946">
        <v>5961</v>
      </c>
      <c r="AQ88" s="946"/>
      <c r="AR88" s="946"/>
      <c r="AS88" s="946"/>
      <c r="AT88" s="946"/>
      <c r="AU88" s="946">
        <v>78</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30</v>
      </c>
      <c r="CS102" s="940"/>
      <c r="CT102" s="940"/>
      <c r="CU102" s="940"/>
      <c r="CV102" s="941"/>
      <c r="CW102" s="939" t="s">
        <v>564</v>
      </c>
      <c r="CX102" s="940"/>
      <c r="CY102" s="940"/>
      <c r="CZ102" s="940"/>
      <c r="DA102" s="941"/>
      <c r="DB102" s="939" t="s">
        <v>565</v>
      </c>
      <c r="DC102" s="940"/>
      <c r="DD102" s="940"/>
      <c r="DE102" s="940"/>
      <c r="DF102" s="941"/>
      <c r="DG102" s="939" t="s">
        <v>564</v>
      </c>
      <c r="DH102" s="940"/>
      <c r="DI102" s="940"/>
      <c r="DJ102" s="940"/>
      <c r="DK102" s="941"/>
      <c r="DL102" s="939" t="s">
        <v>566</v>
      </c>
      <c r="DM102" s="940"/>
      <c r="DN102" s="940"/>
      <c r="DO102" s="940"/>
      <c r="DP102" s="941"/>
      <c r="DQ102" s="939" t="s">
        <v>564</v>
      </c>
      <c r="DR102" s="940"/>
      <c r="DS102" s="940"/>
      <c r="DT102" s="940"/>
      <c r="DU102" s="941"/>
      <c r="DV102" s="924"/>
      <c r="DW102" s="925"/>
      <c r="DX102" s="925"/>
      <c r="DY102" s="925"/>
      <c r="DZ102" s="926"/>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24"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307391</v>
      </c>
      <c r="AB110" s="876"/>
      <c r="AC110" s="876"/>
      <c r="AD110" s="876"/>
      <c r="AE110" s="877"/>
      <c r="AF110" s="878">
        <v>334762</v>
      </c>
      <c r="AG110" s="876"/>
      <c r="AH110" s="876"/>
      <c r="AI110" s="876"/>
      <c r="AJ110" s="877"/>
      <c r="AK110" s="878">
        <v>339028</v>
      </c>
      <c r="AL110" s="876"/>
      <c r="AM110" s="876"/>
      <c r="AN110" s="876"/>
      <c r="AO110" s="877"/>
      <c r="AP110" s="879">
        <v>22</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2753395</v>
      </c>
      <c r="BR110" s="829"/>
      <c r="BS110" s="829"/>
      <c r="BT110" s="829"/>
      <c r="BU110" s="829"/>
      <c r="BV110" s="829">
        <v>2605960</v>
      </c>
      <c r="BW110" s="829"/>
      <c r="BX110" s="829"/>
      <c r="BY110" s="829"/>
      <c r="BZ110" s="829"/>
      <c r="CA110" s="829">
        <v>2534496</v>
      </c>
      <c r="CB110" s="829"/>
      <c r="CC110" s="829"/>
      <c r="CD110" s="829"/>
      <c r="CE110" s="829"/>
      <c r="CF110" s="853">
        <v>164.6</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149299</v>
      </c>
      <c r="BR111" s="804"/>
      <c r="BS111" s="804"/>
      <c r="BT111" s="804"/>
      <c r="BU111" s="804"/>
      <c r="BV111" s="804">
        <v>149299</v>
      </c>
      <c r="BW111" s="804"/>
      <c r="BX111" s="804"/>
      <c r="BY111" s="804"/>
      <c r="BZ111" s="804"/>
      <c r="CA111" s="804">
        <v>149299</v>
      </c>
      <c r="CB111" s="804"/>
      <c r="CC111" s="804"/>
      <c r="CD111" s="804"/>
      <c r="CE111" s="804"/>
      <c r="CF111" s="862">
        <v>9.6999999999999993</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892132</v>
      </c>
      <c r="BR112" s="804"/>
      <c r="BS112" s="804"/>
      <c r="BT112" s="804"/>
      <c r="BU112" s="804"/>
      <c r="BV112" s="804">
        <v>840258</v>
      </c>
      <c r="BW112" s="804"/>
      <c r="BX112" s="804"/>
      <c r="BY112" s="804"/>
      <c r="BZ112" s="804"/>
      <c r="CA112" s="804">
        <v>784343</v>
      </c>
      <c r="CB112" s="804"/>
      <c r="CC112" s="804"/>
      <c r="CD112" s="804"/>
      <c r="CE112" s="804"/>
      <c r="CF112" s="862">
        <v>50.9</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106076</v>
      </c>
      <c r="AB113" s="906"/>
      <c r="AC113" s="906"/>
      <c r="AD113" s="906"/>
      <c r="AE113" s="907"/>
      <c r="AF113" s="908">
        <v>106034</v>
      </c>
      <c r="AG113" s="906"/>
      <c r="AH113" s="906"/>
      <c r="AI113" s="906"/>
      <c r="AJ113" s="907"/>
      <c r="AK113" s="908">
        <v>104906</v>
      </c>
      <c r="AL113" s="906"/>
      <c r="AM113" s="906"/>
      <c r="AN113" s="906"/>
      <c r="AO113" s="907"/>
      <c r="AP113" s="909">
        <v>6.8</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104197</v>
      </c>
      <c r="BR113" s="804"/>
      <c r="BS113" s="804"/>
      <c r="BT113" s="804"/>
      <c r="BU113" s="804"/>
      <c r="BV113" s="804">
        <v>91539</v>
      </c>
      <c r="BW113" s="804"/>
      <c r="BX113" s="804"/>
      <c r="BY113" s="804"/>
      <c r="BZ113" s="804"/>
      <c r="CA113" s="804">
        <v>78453</v>
      </c>
      <c r="CB113" s="804"/>
      <c r="CC113" s="804"/>
      <c r="CD113" s="804"/>
      <c r="CE113" s="804"/>
      <c r="CF113" s="862">
        <v>5.0999999999999996</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25565</v>
      </c>
      <c r="AB114" s="767"/>
      <c r="AC114" s="767"/>
      <c r="AD114" s="767"/>
      <c r="AE114" s="768"/>
      <c r="AF114" s="769">
        <v>22810</v>
      </c>
      <c r="AG114" s="767"/>
      <c r="AH114" s="767"/>
      <c r="AI114" s="767"/>
      <c r="AJ114" s="768"/>
      <c r="AK114" s="769">
        <v>22442</v>
      </c>
      <c r="AL114" s="767"/>
      <c r="AM114" s="767"/>
      <c r="AN114" s="767"/>
      <c r="AO114" s="768"/>
      <c r="AP114" s="811">
        <v>1.5</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217380</v>
      </c>
      <c r="BR114" s="804"/>
      <c r="BS114" s="804"/>
      <c r="BT114" s="804"/>
      <c r="BU114" s="804"/>
      <c r="BV114" s="804">
        <v>166788</v>
      </c>
      <c r="BW114" s="804"/>
      <c r="BX114" s="804"/>
      <c r="BY114" s="804"/>
      <c r="BZ114" s="804"/>
      <c r="CA114" s="804">
        <v>169227</v>
      </c>
      <c r="CB114" s="804"/>
      <c r="CC114" s="804"/>
      <c r="CD114" s="804"/>
      <c r="CE114" s="804"/>
      <c r="CF114" s="862">
        <v>11</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149299</v>
      </c>
      <c r="DH115" s="767"/>
      <c r="DI115" s="767"/>
      <c r="DJ115" s="767"/>
      <c r="DK115" s="768"/>
      <c r="DL115" s="769">
        <v>149299</v>
      </c>
      <c r="DM115" s="767"/>
      <c r="DN115" s="767"/>
      <c r="DO115" s="767"/>
      <c r="DP115" s="768"/>
      <c r="DQ115" s="769">
        <v>149299</v>
      </c>
      <c r="DR115" s="767"/>
      <c r="DS115" s="767"/>
      <c r="DT115" s="767"/>
      <c r="DU115" s="768"/>
      <c r="DV115" s="811">
        <v>9.6999999999999993</v>
      </c>
      <c r="DW115" s="812"/>
      <c r="DX115" s="812"/>
      <c r="DY115" s="812"/>
      <c r="DZ115" s="813"/>
    </row>
    <row r="116" spans="1:130" s="224"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439032</v>
      </c>
      <c r="AB117" s="890"/>
      <c r="AC117" s="890"/>
      <c r="AD117" s="890"/>
      <c r="AE117" s="891"/>
      <c r="AF117" s="892">
        <v>463606</v>
      </c>
      <c r="AG117" s="890"/>
      <c r="AH117" s="890"/>
      <c r="AI117" s="890"/>
      <c r="AJ117" s="891"/>
      <c r="AK117" s="892">
        <v>466376</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440</v>
      </c>
      <c r="BP119" s="865"/>
      <c r="BQ119" s="866">
        <v>4116403</v>
      </c>
      <c r="BR119" s="832"/>
      <c r="BS119" s="832"/>
      <c r="BT119" s="832"/>
      <c r="BU119" s="832"/>
      <c r="BV119" s="832">
        <v>3853844</v>
      </c>
      <c r="BW119" s="832"/>
      <c r="BX119" s="832"/>
      <c r="BY119" s="832"/>
      <c r="BZ119" s="832"/>
      <c r="CA119" s="832">
        <v>3715818</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1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1002860</v>
      </c>
      <c r="BR120" s="829"/>
      <c r="BS120" s="829"/>
      <c r="BT120" s="829"/>
      <c r="BU120" s="829"/>
      <c r="BV120" s="829">
        <v>1250836</v>
      </c>
      <c r="BW120" s="829"/>
      <c r="BX120" s="829"/>
      <c r="BY120" s="829"/>
      <c r="BZ120" s="829"/>
      <c r="CA120" s="829">
        <v>1274945</v>
      </c>
      <c r="CB120" s="829"/>
      <c r="CC120" s="829"/>
      <c r="CD120" s="829"/>
      <c r="CE120" s="829"/>
      <c r="CF120" s="853">
        <v>82.8</v>
      </c>
      <c r="CG120" s="854"/>
      <c r="CH120" s="854"/>
      <c r="CI120" s="854"/>
      <c r="CJ120" s="854"/>
      <c r="CK120" s="855" t="s">
        <v>444</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892132</v>
      </c>
      <c r="DH120" s="829"/>
      <c r="DI120" s="829"/>
      <c r="DJ120" s="829"/>
      <c r="DK120" s="829"/>
      <c r="DL120" s="829">
        <v>840258</v>
      </c>
      <c r="DM120" s="829"/>
      <c r="DN120" s="829"/>
      <c r="DO120" s="829"/>
      <c r="DP120" s="829"/>
      <c r="DQ120" s="829">
        <v>784343</v>
      </c>
      <c r="DR120" s="829"/>
      <c r="DS120" s="829"/>
      <c r="DT120" s="829"/>
      <c r="DU120" s="829"/>
      <c r="DV120" s="830">
        <v>50.9</v>
      </c>
      <c r="DW120" s="830"/>
      <c r="DX120" s="830"/>
      <c r="DY120" s="830"/>
      <c r="DZ120" s="831"/>
    </row>
    <row r="121" spans="1:130" s="224"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c r="CQ121" s="823"/>
      <c r="CR121" s="823"/>
      <c r="CS121" s="823"/>
      <c r="CT121" s="823"/>
      <c r="CU121" s="823"/>
      <c r="CV121" s="823"/>
      <c r="CW121" s="823"/>
      <c r="CX121" s="823"/>
      <c r="CY121" s="823"/>
      <c r="CZ121" s="823"/>
      <c r="DA121" s="823"/>
      <c r="DB121" s="823"/>
      <c r="DC121" s="823"/>
      <c r="DD121" s="823"/>
      <c r="DE121" s="823"/>
      <c r="DF121" s="824"/>
      <c r="DG121" s="803"/>
      <c r="DH121" s="804"/>
      <c r="DI121" s="804"/>
      <c r="DJ121" s="804"/>
      <c r="DK121" s="804"/>
      <c r="DL121" s="804"/>
      <c r="DM121" s="804"/>
      <c r="DN121" s="804"/>
      <c r="DO121" s="804"/>
      <c r="DP121" s="804"/>
      <c r="DQ121" s="804"/>
      <c r="DR121" s="804"/>
      <c r="DS121" s="804"/>
      <c r="DT121" s="804"/>
      <c r="DU121" s="804"/>
      <c r="DV121" s="781"/>
      <c r="DW121" s="781"/>
      <c r="DX121" s="781"/>
      <c r="DY121" s="781"/>
      <c r="DZ121" s="782"/>
    </row>
    <row r="122" spans="1:130" s="224" customFormat="1" ht="26.25" customHeight="1" x14ac:dyDescent="0.1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2803351</v>
      </c>
      <c r="BR122" s="832"/>
      <c r="BS122" s="832"/>
      <c r="BT122" s="832"/>
      <c r="BU122" s="832"/>
      <c r="BV122" s="832">
        <v>2614317</v>
      </c>
      <c r="BW122" s="832"/>
      <c r="BX122" s="832"/>
      <c r="BY122" s="832"/>
      <c r="BZ122" s="832"/>
      <c r="CA122" s="832">
        <v>2497896</v>
      </c>
      <c r="CB122" s="832"/>
      <c r="CC122" s="832"/>
      <c r="CD122" s="832"/>
      <c r="CE122" s="832"/>
      <c r="CF122" s="833">
        <v>162.19999999999999</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24" customFormat="1" ht="26.25" customHeight="1" x14ac:dyDescent="0.1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448</v>
      </c>
      <c r="BP123" s="865"/>
      <c r="BQ123" s="819">
        <v>3806211</v>
      </c>
      <c r="BR123" s="820"/>
      <c r="BS123" s="820"/>
      <c r="BT123" s="820"/>
      <c r="BU123" s="820"/>
      <c r="BV123" s="820">
        <v>3865153</v>
      </c>
      <c r="BW123" s="820"/>
      <c r="BX123" s="820"/>
      <c r="BY123" s="820"/>
      <c r="BZ123" s="820"/>
      <c r="CA123" s="820">
        <v>3772841</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24" customFormat="1" ht="26.25" customHeight="1" thickBot="1" x14ac:dyDescent="0.2">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19.7</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1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t="s">
        <v>122</v>
      </c>
      <c r="AB128" s="788"/>
      <c r="AC128" s="788"/>
      <c r="AD128" s="788"/>
      <c r="AE128" s="789"/>
      <c r="AF128" s="790">
        <v>46</v>
      </c>
      <c r="AG128" s="788"/>
      <c r="AH128" s="788"/>
      <c r="AI128" s="788"/>
      <c r="AJ128" s="789"/>
      <c r="AK128" s="790">
        <v>46</v>
      </c>
      <c r="AL128" s="788"/>
      <c r="AM128" s="788"/>
      <c r="AN128" s="788"/>
      <c r="AO128" s="789"/>
      <c r="AP128" s="791"/>
      <c r="AQ128" s="792"/>
      <c r="AR128" s="792"/>
      <c r="AS128" s="792"/>
      <c r="AT128" s="793"/>
      <c r="AU128" s="226"/>
      <c r="AV128" s="226"/>
      <c r="AW128" s="226"/>
      <c r="AX128" s="794" t="s">
        <v>462</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1870682</v>
      </c>
      <c r="AB129" s="767"/>
      <c r="AC129" s="767"/>
      <c r="AD129" s="767"/>
      <c r="AE129" s="768"/>
      <c r="AF129" s="769">
        <v>1823562</v>
      </c>
      <c r="AG129" s="767"/>
      <c r="AH129" s="767"/>
      <c r="AI129" s="767"/>
      <c r="AJ129" s="768"/>
      <c r="AK129" s="769">
        <v>1866828</v>
      </c>
      <c r="AL129" s="767"/>
      <c r="AM129" s="767"/>
      <c r="AN129" s="767"/>
      <c r="AO129" s="768"/>
      <c r="AP129" s="770"/>
      <c r="AQ129" s="771"/>
      <c r="AR129" s="771"/>
      <c r="AS129" s="771"/>
      <c r="AT129" s="772"/>
      <c r="AU129" s="227"/>
      <c r="AV129" s="227"/>
      <c r="AW129" s="227"/>
      <c r="AX129" s="738" t="s">
        <v>465</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304402</v>
      </c>
      <c r="AB130" s="767"/>
      <c r="AC130" s="767"/>
      <c r="AD130" s="767"/>
      <c r="AE130" s="768"/>
      <c r="AF130" s="769">
        <v>319108</v>
      </c>
      <c r="AG130" s="767"/>
      <c r="AH130" s="767"/>
      <c r="AI130" s="767"/>
      <c r="AJ130" s="768"/>
      <c r="AK130" s="769">
        <v>327146</v>
      </c>
      <c r="AL130" s="767"/>
      <c r="AM130" s="767"/>
      <c r="AN130" s="767"/>
      <c r="AO130" s="768"/>
      <c r="AP130" s="770"/>
      <c r="AQ130" s="771"/>
      <c r="AR130" s="771"/>
      <c r="AS130" s="771"/>
      <c r="AT130" s="772"/>
      <c r="AU130" s="227"/>
      <c r="AV130" s="227"/>
      <c r="AW130" s="227"/>
      <c r="AX130" s="738" t="s">
        <v>468</v>
      </c>
      <c r="AY130" s="739"/>
      <c r="AZ130" s="739"/>
      <c r="BA130" s="739"/>
      <c r="BB130" s="739"/>
      <c r="BC130" s="739"/>
      <c r="BD130" s="739"/>
      <c r="BE130" s="740"/>
      <c r="BF130" s="741">
        <v>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1566280</v>
      </c>
      <c r="AB131" s="751"/>
      <c r="AC131" s="751"/>
      <c r="AD131" s="751"/>
      <c r="AE131" s="752"/>
      <c r="AF131" s="753">
        <v>1504454</v>
      </c>
      <c r="AG131" s="751"/>
      <c r="AH131" s="751"/>
      <c r="AI131" s="751"/>
      <c r="AJ131" s="752"/>
      <c r="AK131" s="753">
        <v>1539682</v>
      </c>
      <c r="AL131" s="751"/>
      <c r="AM131" s="751"/>
      <c r="AN131" s="751"/>
      <c r="AO131" s="752"/>
      <c r="AP131" s="754"/>
      <c r="AQ131" s="755"/>
      <c r="AR131" s="755"/>
      <c r="AS131" s="755"/>
      <c r="AT131" s="756"/>
      <c r="AU131" s="227"/>
      <c r="AV131" s="227"/>
      <c r="AW131" s="227"/>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8.5955257039999999</v>
      </c>
      <c r="AB132" s="732"/>
      <c r="AC132" s="732"/>
      <c r="AD132" s="732"/>
      <c r="AE132" s="733"/>
      <c r="AF132" s="734">
        <v>9.601622914</v>
      </c>
      <c r="AG132" s="732"/>
      <c r="AH132" s="732"/>
      <c r="AI132" s="732"/>
      <c r="AJ132" s="733"/>
      <c r="AK132" s="734">
        <v>9.0397887360000002</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8.5</v>
      </c>
      <c r="AB133" s="711"/>
      <c r="AC133" s="711"/>
      <c r="AD133" s="711"/>
      <c r="AE133" s="712"/>
      <c r="AF133" s="710">
        <v>9.1</v>
      </c>
      <c r="AG133" s="711"/>
      <c r="AH133" s="711"/>
      <c r="AI133" s="711"/>
      <c r="AJ133" s="712"/>
      <c r="AK133" s="710">
        <v>9</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6Lrry9rrMD3eTL7a029owI+KDLpEuF/W3ipkjfUBIyy4sJatDapkp5LNaeY1XAqt6b6JgD6kR2l8n3D4hHy5ug==" saltValue="UitCciyE49OWkY/sTG8NJ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474</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W04RIzHB323+4adKLRRMbEz8Do7xk+vV/K+LqEJn27HEZZsVNPH2+ndLGlfWb3NSxE8ASsSpzrf7p97E1Pg53Q==" saltValue="YnOBIiM0JwiMEpn1aAGU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TzbqnUbtvS6owAd+dEW2gAS5D35iaKXvRyxRkP+1klfdW9TgJ+V6FyjcdxKdM81YZKiCMoNxjNc2Xj4lmWCgA==" saltValue="5sKvqY9ux+RHy7qlKSmzZ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476</v>
      </c>
      <c r="AL6" s="260"/>
      <c r="AM6" s="260"/>
      <c r="AN6" s="260"/>
    </row>
    <row r="7" spans="1:46" ht="13.5" customHeight="1" x14ac:dyDescent="0.15">
      <c r="A7" s="259"/>
      <c r="AK7" s="262"/>
      <c r="AL7" s="263"/>
      <c r="AM7" s="263"/>
      <c r="AN7" s="264"/>
      <c r="AO7" s="1105" t="s">
        <v>477</v>
      </c>
      <c r="AP7" s="265"/>
      <c r="AQ7" s="266" t="s">
        <v>478</v>
      </c>
      <c r="AR7" s="267"/>
    </row>
    <row r="8" spans="1:46" x14ac:dyDescent="0.15">
      <c r="A8" s="259"/>
      <c r="AK8" s="268"/>
      <c r="AL8" s="269"/>
      <c r="AM8" s="269"/>
      <c r="AN8" s="270"/>
      <c r="AO8" s="1106"/>
      <c r="AP8" s="271" t="s">
        <v>479</v>
      </c>
      <c r="AQ8" s="272" t="s">
        <v>480</v>
      </c>
      <c r="AR8" s="273" t="s">
        <v>481</v>
      </c>
    </row>
    <row r="9" spans="1:46" x14ac:dyDescent="0.15">
      <c r="A9" s="259"/>
      <c r="AK9" s="1117" t="s">
        <v>482</v>
      </c>
      <c r="AL9" s="1118"/>
      <c r="AM9" s="1118"/>
      <c r="AN9" s="1119"/>
      <c r="AO9" s="274">
        <v>511918</v>
      </c>
      <c r="AP9" s="274">
        <v>209202</v>
      </c>
      <c r="AQ9" s="275">
        <v>273733</v>
      </c>
      <c r="AR9" s="276">
        <v>-23.6</v>
      </c>
    </row>
    <row r="10" spans="1:46" ht="13.5" customHeight="1" x14ac:dyDescent="0.15">
      <c r="A10" s="259"/>
      <c r="AK10" s="1117" t="s">
        <v>483</v>
      </c>
      <c r="AL10" s="1118"/>
      <c r="AM10" s="1118"/>
      <c r="AN10" s="1119"/>
      <c r="AO10" s="277">
        <v>123760</v>
      </c>
      <c r="AP10" s="277">
        <v>50576</v>
      </c>
      <c r="AQ10" s="278">
        <v>30345</v>
      </c>
      <c r="AR10" s="279">
        <v>66.7</v>
      </c>
    </row>
    <row r="11" spans="1:46" ht="13.5" customHeight="1" x14ac:dyDescent="0.15">
      <c r="A11" s="259"/>
      <c r="AK11" s="1117" t="s">
        <v>484</v>
      </c>
      <c r="AL11" s="1118"/>
      <c r="AM11" s="1118"/>
      <c r="AN11" s="1119"/>
      <c r="AO11" s="277">
        <v>4584</v>
      </c>
      <c r="AP11" s="277">
        <v>1873</v>
      </c>
      <c r="AQ11" s="278">
        <v>4149</v>
      </c>
      <c r="AR11" s="279">
        <v>-54.9</v>
      </c>
    </row>
    <row r="12" spans="1:46" ht="13.5" customHeight="1" x14ac:dyDescent="0.15">
      <c r="A12" s="259"/>
      <c r="AK12" s="1117" t="s">
        <v>485</v>
      </c>
      <c r="AL12" s="1118"/>
      <c r="AM12" s="1118"/>
      <c r="AN12" s="1119"/>
      <c r="AO12" s="277" t="s">
        <v>486</v>
      </c>
      <c r="AP12" s="277" t="s">
        <v>486</v>
      </c>
      <c r="AQ12" s="278" t="s">
        <v>486</v>
      </c>
      <c r="AR12" s="279" t="s">
        <v>486</v>
      </c>
    </row>
    <row r="13" spans="1:46" ht="13.5" customHeight="1" x14ac:dyDescent="0.15">
      <c r="A13" s="259"/>
      <c r="AK13" s="1117" t="s">
        <v>487</v>
      </c>
      <c r="AL13" s="1118"/>
      <c r="AM13" s="1118"/>
      <c r="AN13" s="1119"/>
      <c r="AO13" s="277">
        <v>48640</v>
      </c>
      <c r="AP13" s="277">
        <v>19877</v>
      </c>
      <c r="AQ13" s="278">
        <v>9494</v>
      </c>
      <c r="AR13" s="279">
        <v>109.4</v>
      </c>
    </row>
    <row r="14" spans="1:46" ht="13.5" customHeight="1" x14ac:dyDescent="0.15">
      <c r="A14" s="259"/>
      <c r="AK14" s="1117" t="s">
        <v>488</v>
      </c>
      <c r="AL14" s="1118"/>
      <c r="AM14" s="1118"/>
      <c r="AN14" s="1119"/>
      <c r="AO14" s="277">
        <v>5957</v>
      </c>
      <c r="AP14" s="277">
        <v>2434</v>
      </c>
      <c r="AQ14" s="278">
        <v>5033</v>
      </c>
      <c r="AR14" s="279">
        <v>-51.6</v>
      </c>
    </row>
    <row r="15" spans="1:46" ht="13.5" customHeight="1" x14ac:dyDescent="0.15">
      <c r="A15" s="259"/>
      <c r="AK15" s="1120" t="s">
        <v>489</v>
      </c>
      <c r="AL15" s="1121"/>
      <c r="AM15" s="1121"/>
      <c r="AN15" s="1122"/>
      <c r="AO15" s="277">
        <v>-30524</v>
      </c>
      <c r="AP15" s="277">
        <v>-12474</v>
      </c>
      <c r="AQ15" s="278">
        <v>-17000</v>
      </c>
      <c r="AR15" s="279">
        <v>-26.6</v>
      </c>
    </row>
    <row r="16" spans="1:46" x14ac:dyDescent="0.15">
      <c r="A16" s="259"/>
      <c r="AK16" s="1120" t="s">
        <v>177</v>
      </c>
      <c r="AL16" s="1121"/>
      <c r="AM16" s="1121"/>
      <c r="AN16" s="1122"/>
      <c r="AO16" s="277">
        <v>664335</v>
      </c>
      <c r="AP16" s="277">
        <v>271490</v>
      </c>
      <c r="AQ16" s="278">
        <v>305754</v>
      </c>
      <c r="AR16" s="279">
        <v>-11.2</v>
      </c>
    </row>
    <row r="17" spans="1:46" x14ac:dyDescent="0.15">
      <c r="A17" s="259"/>
    </row>
    <row r="18" spans="1:46" x14ac:dyDescent="0.15">
      <c r="A18" s="259"/>
      <c r="AQ18" s="280"/>
      <c r="AR18" s="280"/>
    </row>
    <row r="19" spans="1:46" x14ac:dyDescent="0.15">
      <c r="A19" s="259"/>
      <c r="AK19" s="255" t="s">
        <v>490</v>
      </c>
    </row>
    <row r="20" spans="1:46" x14ac:dyDescent="0.15">
      <c r="A20" s="259"/>
      <c r="AK20" s="281"/>
      <c r="AL20" s="282"/>
      <c r="AM20" s="282"/>
      <c r="AN20" s="283"/>
      <c r="AO20" s="284" t="s">
        <v>491</v>
      </c>
      <c r="AP20" s="285" t="s">
        <v>492</v>
      </c>
      <c r="AQ20" s="286" t="s">
        <v>493</v>
      </c>
      <c r="AR20" s="287"/>
    </row>
    <row r="21" spans="1:46" s="260" customFormat="1" x14ac:dyDescent="0.15">
      <c r="A21" s="288"/>
      <c r="AK21" s="1123" t="s">
        <v>494</v>
      </c>
      <c r="AL21" s="1124"/>
      <c r="AM21" s="1124"/>
      <c r="AN21" s="1125"/>
      <c r="AO21" s="289">
        <v>22.89</v>
      </c>
      <c r="AP21" s="290">
        <v>26.54</v>
      </c>
      <c r="AQ21" s="291">
        <v>-3.65</v>
      </c>
      <c r="AS21" s="292"/>
      <c r="AT21" s="288"/>
    </row>
    <row r="22" spans="1:46" s="260" customFormat="1" x14ac:dyDescent="0.15">
      <c r="A22" s="288"/>
      <c r="AK22" s="1123" t="s">
        <v>495</v>
      </c>
      <c r="AL22" s="1124"/>
      <c r="AM22" s="1124"/>
      <c r="AN22" s="1125"/>
      <c r="AO22" s="293">
        <v>95</v>
      </c>
      <c r="AP22" s="294">
        <v>93.9</v>
      </c>
      <c r="AQ22" s="295">
        <v>1.1000000000000001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498</v>
      </c>
      <c r="AL29" s="260"/>
      <c r="AM29" s="260"/>
      <c r="AN29" s="260"/>
      <c r="AS29" s="302"/>
    </row>
    <row r="30" spans="1:46" ht="13.5" customHeight="1" x14ac:dyDescent="0.15">
      <c r="A30" s="259"/>
      <c r="AK30" s="262"/>
      <c r="AL30" s="263"/>
      <c r="AM30" s="263"/>
      <c r="AN30" s="264"/>
      <c r="AO30" s="1105" t="s">
        <v>477</v>
      </c>
      <c r="AP30" s="265"/>
      <c r="AQ30" s="266" t="s">
        <v>478</v>
      </c>
      <c r="AR30" s="267"/>
    </row>
    <row r="31" spans="1:46" x14ac:dyDescent="0.15">
      <c r="A31" s="259"/>
      <c r="AK31" s="268"/>
      <c r="AL31" s="269"/>
      <c r="AM31" s="269"/>
      <c r="AN31" s="270"/>
      <c r="AO31" s="1106"/>
      <c r="AP31" s="271" t="s">
        <v>479</v>
      </c>
      <c r="AQ31" s="272" t="s">
        <v>480</v>
      </c>
      <c r="AR31" s="273" t="s">
        <v>481</v>
      </c>
    </row>
    <row r="32" spans="1:46" ht="27" customHeight="1" x14ac:dyDescent="0.15">
      <c r="A32" s="259"/>
      <c r="AK32" s="1107" t="s">
        <v>499</v>
      </c>
      <c r="AL32" s="1108"/>
      <c r="AM32" s="1108"/>
      <c r="AN32" s="1109"/>
      <c r="AO32" s="303">
        <v>339028</v>
      </c>
      <c r="AP32" s="303">
        <v>138548</v>
      </c>
      <c r="AQ32" s="304">
        <v>170830</v>
      </c>
      <c r="AR32" s="305">
        <v>-18.899999999999999</v>
      </c>
    </row>
    <row r="33" spans="1:46" ht="13.5" customHeight="1" x14ac:dyDescent="0.15">
      <c r="A33" s="259"/>
      <c r="AK33" s="1107" t="s">
        <v>500</v>
      </c>
      <c r="AL33" s="1108"/>
      <c r="AM33" s="1108"/>
      <c r="AN33" s="1109"/>
      <c r="AO33" s="303" t="s">
        <v>486</v>
      </c>
      <c r="AP33" s="303" t="s">
        <v>486</v>
      </c>
      <c r="AQ33" s="304" t="s">
        <v>486</v>
      </c>
      <c r="AR33" s="305" t="s">
        <v>486</v>
      </c>
    </row>
    <row r="34" spans="1:46" ht="27" customHeight="1" x14ac:dyDescent="0.15">
      <c r="A34" s="259"/>
      <c r="AK34" s="1107" t="s">
        <v>501</v>
      </c>
      <c r="AL34" s="1108"/>
      <c r="AM34" s="1108"/>
      <c r="AN34" s="1109"/>
      <c r="AO34" s="303" t="s">
        <v>486</v>
      </c>
      <c r="AP34" s="303" t="s">
        <v>486</v>
      </c>
      <c r="AQ34" s="304" t="s">
        <v>486</v>
      </c>
      <c r="AR34" s="305" t="s">
        <v>486</v>
      </c>
    </row>
    <row r="35" spans="1:46" ht="27" customHeight="1" x14ac:dyDescent="0.15">
      <c r="A35" s="259"/>
      <c r="AK35" s="1107" t="s">
        <v>502</v>
      </c>
      <c r="AL35" s="1108"/>
      <c r="AM35" s="1108"/>
      <c r="AN35" s="1109"/>
      <c r="AO35" s="303">
        <v>104906</v>
      </c>
      <c r="AP35" s="303">
        <v>42871</v>
      </c>
      <c r="AQ35" s="304">
        <v>32606</v>
      </c>
      <c r="AR35" s="305">
        <v>31.5</v>
      </c>
    </row>
    <row r="36" spans="1:46" ht="27" customHeight="1" x14ac:dyDescent="0.15">
      <c r="A36" s="259"/>
      <c r="AK36" s="1107" t="s">
        <v>503</v>
      </c>
      <c r="AL36" s="1108"/>
      <c r="AM36" s="1108"/>
      <c r="AN36" s="1109"/>
      <c r="AO36" s="303">
        <v>22442</v>
      </c>
      <c r="AP36" s="303">
        <v>9171</v>
      </c>
      <c r="AQ36" s="304">
        <v>4875</v>
      </c>
      <c r="AR36" s="305">
        <v>88.1</v>
      </c>
    </row>
    <row r="37" spans="1:46" ht="13.5" customHeight="1" x14ac:dyDescent="0.15">
      <c r="A37" s="259"/>
      <c r="AK37" s="1107" t="s">
        <v>504</v>
      </c>
      <c r="AL37" s="1108"/>
      <c r="AM37" s="1108"/>
      <c r="AN37" s="1109"/>
      <c r="AO37" s="303" t="s">
        <v>486</v>
      </c>
      <c r="AP37" s="303" t="s">
        <v>486</v>
      </c>
      <c r="AQ37" s="304">
        <v>993</v>
      </c>
      <c r="AR37" s="305" t="s">
        <v>486</v>
      </c>
    </row>
    <row r="38" spans="1:46" ht="27" customHeight="1" x14ac:dyDescent="0.15">
      <c r="A38" s="259"/>
      <c r="AK38" s="1110" t="s">
        <v>505</v>
      </c>
      <c r="AL38" s="1111"/>
      <c r="AM38" s="1111"/>
      <c r="AN38" s="1112"/>
      <c r="AO38" s="306" t="s">
        <v>486</v>
      </c>
      <c r="AP38" s="306" t="s">
        <v>486</v>
      </c>
      <c r="AQ38" s="307">
        <v>50</v>
      </c>
      <c r="AR38" s="295" t="s">
        <v>486</v>
      </c>
      <c r="AS38" s="302"/>
    </row>
    <row r="39" spans="1:46" x14ac:dyDescent="0.15">
      <c r="A39" s="259"/>
      <c r="AK39" s="1110" t="s">
        <v>506</v>
      </c>
      <c r="AL39" s="1111"/>
      <c r="AM39" s="1111"/>
      <c r="AN39" s="1112"/>
      <c r="AO39" s="303">
        <v>-46</v>
      </c>
      <c r="AP39" s="303">
        <v>-19</v>
      </c>
      <c r="AQ39" s="304">
        <v>-6626</v>
      </c>
      <c r="AR39" s="305">
        <v>-99.7</v>
      </c>
      <c r="AS39" s="302"/>
    </row>
    <row r="40" spans="1:46" ht="27" customHeight="1" x14ac:dyDescent="0.15">
      <c r="A40" s="259"/>
      <c r="AK40" s="1107" t="s">
        <v>507</v>
      </c>
      <c r="AL40" s="1108"/>
      <c r="AM40" s="1108"/>
      <c r="AN40" s="1109"/>
      <c r="AO40" s="303">
        <v>-327146</v>
      </c>
      <c r="AP40" s="303">
        <v>-133693</v>
      </c>
      <c r="AQ40" s="304">
        <v>-145454</v>
      </c>
      <c r="AR40" s="305">
        <v>-8.1</v>
      </c>
      <c r="AS40" s="302"/>
    </row>
    <row r="41" spans="1:46" x14ac:dyDescent="0.15">
      <c r="A41" s="259"/>
      <c r="AK41" s="1113" t="s">
        <v>287</v>
      </c>
      <c r="AL41" s="1114"/>
      <c r="AM41" s="1114"/>
      <c r="AN41" s="1115"/>
      <c r="AO41" s="303">
        <v>139184</v>
      </c>
      <c r="AP41" s="303">
        <v>56879</v>
      </c>
      <c r="AQ41" s="304">
        <v>57274</v>
      </c>
      <c r="AR41" s="305">
        <v>-0.7</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508</v>
      </c>
    </row>
    <row r="48" spans="1:46" x14ac:dyDescent="0.15">
      <c r="A48" s="259"/>
      <c r="AK48" s="313" t="s">
        <v>509</v>
      </c>
      <c r="AL48" s="313"/>
      <c r="AM48" s="313"/>
      <c r="AN48" s="313"/>
      <c r="AO48" s="313"/>
      <c r="AP48" s="313"/>
      <c r="AQ48" s="314"/>
      <c r="AR48" s="313"/>
    </row>
    <row r="49" spans="1:44" ht="13.5" customHeight="1" x14ac:dyDescent="0.15">
      <c r="A49" s="259"/>
      <c r="AK49" s="315"/>
      <c r="AL49" s="316"/>
      <c r="AM49" s="1100" t="s">
        <v>477</v>
      </c>
      <c r="AN49" s="1102" t="s">
        <v>510</v>
      </c>
      <c r="AO49" s="1103"/>
      <c r="AP49" s="1103"/>
      <c r="AQ49" s="1103"/>
      <c r="AR49" s="1104"/>
    </row>
    <row r="50" spans="1:44" x14ac:dyDescent="0.15">
      <c r="A50" s="259"/>
      <c r="AK50" s="317"/>
      <c r="AL50" s="318"/>
      <c r="AM50" s="1101"/>
      <c r="AN50" s="319" t="s">
        <v>511</v>
      </c>
      <c r="AO50" s="320" t="s">
        <v>512</v>
      </c>
      <c r="AP50" s="321" t="s">
        <v>513</v>
      </c>
      <c r="AQ50" s="322" t="s">
        <v>514</v>
      </c>
      <c r="AR50" s="323" t="s">
        <v>515</v>
      </c>
    </row>
    <row r="51" spans="1:44" x14ac:dyDescent="0.15">
      <c r="A51" s="259"/>
      <c r="AK51" s="315" t="s">
        <v>516</v>
      </c>
      <c r="AL51" s="316"/>
      <c r="AM51" s="324">
        <v>298430</v>
      </c>
      <c r="AN51" s="325">
        <v>111688</v>
      </c>
      <c r="AO51" s="326">
        <v>9</v>
      </c>
      <c r="AP51" s="327">
        <v>268375</v>
      </c>
      <c r="AQ51" s="328">
        <v>-1.2</v>
      </c>
      <c r="AR51" s="329">
        <v>10.199999999999999</v>
      </c>
    </row>
    <row r="52" spans="1:44" x14ac:dyDescent="0.15">
      <c r="A52" s="259"/>
      <c r="AK52" s="330"/>
      <c r="AL52" s="331" t="s">
        <v>517</v>
      </c>
      <c r="AM52" s="332">
        <v>181036</v>
      </c>
      <c r="AN52" s="333">
        <v>67753</v>
      </c>
      <c r="AO52" s="334">
        <v>4.9000000000000004</v>
      </c>
      <c r="AP52" s="335">
        <v>119602</v>
      </c>
      <c r="AQ52" s="336">
        <v>1.5</v>
      </c>
      <c r="AR52" s="337">
        <v>3.4</v>
      </c>
    </row>
    <row r="53" spans="1:44" x14ac:dyDescent="0.15">
      <c r="A53" s="259"/>
      <c r="AK53" s="315" t="s">
        <v>518</v>
      </c>
      <c r="AL53" s="316"/>
      <c r="AM53" s="324">
        <v>195701</v>
      </c>
      <c r="AN53" s="325">
        <v>75154</v>
      </c>
      <c r="AO53" s="326">
        <v>-32.700000000000003</v>
      </c>
      <c r="AP53" s="327">
        <v>301035</v>
      </c>
      <c r="AQ53" s="328">
        <v>12.2</v>
      </c>
      <c r="AR53" s="329">
        <v>-44.9</v>
      </c>
    </row>
    <row r="54" spans="1:44" x14ac:dyDescent="0.15">
      <c r="A54" s="259"/>
      <c r="AK54" s="330"/>
      <c r="AL54" s="331" t="s">
        <v>517</v>
      </c>
      <c r="AM54" s="332">
        <v>115757</v>
      </c>
      <c r="AN54" s="333">
        <v>44454</v>
      </c>
      <c r="AO54" s="334">
        <v>-34.4</v>
      </c>
      <c r="AP54" s="335">
        <v>154376</v>
      </c>
      <c r="AQ54" s="336">
        <v>29.1</v>
      </c>
      <c r="AR54" s="337">
        <v>-63.5</v>
      </c>
    </row>
    <row r="55" spans="1:44" x14ac:dyDescent="0.15">
      <c r="A55" s="259"/>
      <c r="AK55" s="315" t="s">
        <v>519</v>
      </c>
      <c r="AL55" s="316"/>
      <c r="AM55" s="324">
        <v>292039</v>
      </c>
      <c r="AN55" s="325">
        <v>113989</v>
      </c>
      <c r="AO55" s="326">
        <v>51.7</v>
      </c>
      <c r="AP55" s="327">
        <v>362690</v>
      </c>
      <c r="AQ55" s="328">
        <v>20.5</v>
      </c>
      <c r="AR55" s="329">
        <v>31.2</v>
      </c>
    </row>
    <row r="56" spans="1:44" x14ac:dyDescent="0.15">
      <c r="A56" s="259"/>
      <c r="AK56" s="330"/>
      <c r="AL56" s="331" t="s">
        <v>517</v>
      </c>
      <c r="AM56" s="332">
        <v>134736</v>
      </c>
      <c r="AN56" s="333">
        <v>52590</v>
      </c>
      <c r="AO56" s="334">
        <v>18.3</v>
      </c>
      <c r="AP56" s="335">
        <v>172580</v>
      </c>
      <c r="AQ56" s="336">
        <v>11.8</v>
      </c>
      <c r="AR56" s="337">
        <v>6.5</v>
      </c>
    </row>
    <row r="57" spans="1:44" x14ac:dyDescent="0.15">
      <c r="A57" s="259"/>
      <c r="AK57" s="315" t="s">
        <v>520</v>
      </c>
      <c r="AL57" s="316"/>
      <c r="AM57" s="324">
        <v>270831</v>
      </c>
      <c r="AN57" s="325">
        <v>108116</v>
      </c>
      <c r="AO57" s="326">
        <v>-5.2</v>
      </c>
      <c r="AP57" s="327">
        <v>296093</v>
      </c>
      <c r="AQ57" s="328">
        <v>-18.399999999999999</v>
      </c>
      <c r="AR57" s="329">
        <v>13.2</v>
      </c>
    </row>
    <row r="58" spans="1:44" x14ac:dyDescent="0.15">
      <c r="A58" s="259"/>
      <c r="AK58" s="330"/>
      <c r="AL58" s="331" t="s">
        <v>517</v>
      </c>
      <c r="AM58" s="332">
        <v>152530</v>
      </c>
      <c r="AN58" s="333">
        <v>60890</v>
      </c>
      <c r="AO58" s="334">
        <v>15.8</v>
      </c>
      <c r="AP58" s="335">
        <v>140545</v>
      </c>
      <c r="AQ58" s="336">
        <v>-18.600000000000001</v>
      </c>
      <c r="AR58" s="337">
        <v>34.4</v>
      </c>
    </row>
    <row r="59" spans="1:44" x14ac:dyDescent="0.15">
      <c r="A59" s="259"/>
      <c r="AK59" s="315" t="s">
        <v>521</v>
      </c>
      <c r="AL59" s="316"/>
      <c r="AM59" s="324">
        <v>294640</v>
      </c>
      <c r="AN59" s="325">
        <v>120409</v>
      </c>
      <c r="AO59" s="326">
        <v>11.4</v>
      </c>
      <c r="AP59" s="327">
        <v>308655</v>
      </c>
      <c r="AQ59" s="328">
        <v>4.2</v>
      </c>
      <c r="AR59" s="329">
        <v>7.2</v>
      </c>
    </row>
    <row r="60" spans="1:44" x14ac:dyDescent="0.15">
      <c r="A60" s="259"/>
      <c r="AK60" s="330"/>
      <c r="AL60" s="331" t="s">
        <v>517</v>
      </c>
      <c r="AM60" s="332">
        <v>204271</v>
      </c>
      <c r="AN60" s="333">
        <v>83478</v>
      </c>
      <c r="AO60" s="334">
        <v>37.1</v>
      </c>
      <c r="AP60" s="335">
        <v>169887</v>
      </c>
      <c r="AQ60" s="336">
        <v>20.9</v>
      </c>
      <c r="AR60" s="337">
        <v>16.2</v>
      </c>
    </row>
    <row r="61" spans="1:44" x14ac:dyDescent="0.15">
      <c r="A61" s="259"/>
      <c r="AK61" s="315" t="s">
        <v>522</v>
      </c>
      <c r="AL61" s="338"/>
      <c r="AM61" s="324">
        <v>270328</v>
      </c>
      <c r="AN61" s="325">
        <v>105871</v>
      </c>
      <c r="AO61" s="326">
        <v>6.8</v>
      </c>
      <c r="AP61" s="327">
        <v>307370</v>
      </c>
      <c r="AQ61" s="339">
        <v>3.5</v>
      </c>
      <c r="AR61" s="329">
        <v>3.3</v>
      </c>
    </row>
    <row r="62" spans="1:44" x14ac:dyDescent="0.15">
      <c r="A62" s="259"/>
      <c r="AK62" s="330"/>
      <c r="AL62" s="331" t="s">
        <v>517</v>
      </c>
      <c r="AM62" s="332">
        <v>157666</v>
      </c>
      <c r="AN62" s="333">
        <v>61833</v>
      </c>
      <c r="AO62" s="334">
        <v>8.3000000000000007</v>
      </c>
      <c r="AP62" s="335">
        <v>151398</v>
      </c>
      <c r="AQ62" s="336">
        <v>8.9</v>
      </c>
      <c r="AR62" s="337">
        <v>-0.6</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ouCnKtPZxl243NYtnNdAffJoj3SZYMjJ8WSH9vd4XD6glX4uei6CcvwQ2R5EYjipGfELsvkONCsucff4jQh8VQ==" saltValue="jHU2Vt/bC2YaNwW9fTDpF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474</v>
      </c>
    </row>
    <row r="121" spans="125:125" ht="13.5" hidden="1" customHeight="1" x14ac:dyDescent="0.15">
      <c r="DU121" s="253"/>
    </row>
  </sheetData>
  <sheetProtection algorithmName="SHA-512" hashValue="vQPPkyOIh5pwb4CdAOfR6KSxEHdFm3vg/tdb5rUXqQKp80I+xvJriq6qvyAMcFCuauP10zcq1FgAlCk0V5ataQ==" saltValue="jrNKc2cr4k2ktK8vh1hMp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474</v>
      </c>
    </row>
  </sheetData>
  <sheetProtection algorithmName="SHA-512" hashValue="iw8+I7d2TqmhLxTg+PqXQHDnliAeW4/S8Wps8H98g70mRckLbB53kSfp2JT/fqfXz2xprjPq5NRWZDUiNuKrxA==" saltValue="NAVK0XqaogxRWAi7oSlY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27.64</v>
      </c>
      <c r="G47" s="12">
        <v>29.02</v>
      </c>
      <c r="H47" s="12">
        <v>32.299999999999997</v>
      </c>
      <c r="I47" s="12">
        <v>35.33</v>
      </c>
      <c r="J47" s="13">
        <v>34.32</v>
      </c>
    </row>
    <row r="48" spans="2:10" ht="57.75" customHeight="1" x14ac:dyDescent="0.15">
      <c r="B48" s="14"/>
      <c r="C48" s="1128" t="s">
        <v>4</v>
      </c>
      <c r="D48" s="1128"/>
      <c r="E48" s="1129"/>
      <c r="F48" s="15">
        <v>4.6399999999999997</v>
      </c>
      <c r="G48" s="16">
        <v>3.03</v>
      </c>
      <c r="H48" s="16">
        <v>3.5</v>
      </c>
      <c r="I48" s="16">
        <v>0.6</v>
      </c>
      <c r="J48" s="17">
        <v>1.38</v>
      </c>
    </row>
    <row r="49" spans="2:10" ht="57.75" customHeight="1" thickBot="1" x14ac:dyDescent="0.2">
      <c r="B49" s="18"/>
      <c r="C49" s="1130" t="s">
        <v>5</v>
      </c>
      <c r="D49" s="1130"/>
      <c r="E49" s="1131"/>
      <c r="F49" s="19" t="s">
        <v>529</v>
      </c>
      <c r="G49" s="20" t="s">
        <v>530</v>
      </c>
      <c r="H49" s="20">
        <v>6.09</v>
      </c>
      <c r="I49" s="20" t="s">
        <v>531</v>
      </c>
      <c r="J49" s="21">
        <v>0.27</v>
      </c>
    </row>
    <row r="50" spans="2:10" x14ac:dyDescent="0.15"/>
  </sheetData>
  <sheetProtection algorithmName="SHA-512" hashValue="tVnuPKtcs3zZN7GhQCJkxNSpOadrb75l1KzSrxXElbsfAv0gVZq1rYNxr3oi48gupZjknNoIKm3Ae6jgWlxMsw==" saltValue="+ejnG/KxJlwwxtgQL82G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2025-03-17T23:49:05Z</cp:lastPrinted>
  <dcterms:modified xsi:type="dcterms:W3CDTF">2025-10-01T09:04:59Z</dcterms:modified>
</cp:coreProperties>
</file>