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9E64642A-42F6-4A1B-B7FB-DF817D520CBE}" xr6:coauthVersionLast="47" xr6:coauthVersionMax="47" xr10:uidLastSave="{00000000-0000-0000-0000-000000000000}"/>
  <bookViews>
    <workbookView xWindow="12780" yWindow="720"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s="1"/>
  <c r="BY39" i="10"/>
  <c r="BE39" i="10"/>
  <c r="AM39" i="10"/>
  <c r="U39" i="10"/>
  <c r="E39" i="10"/>
  <c r="C39" i="10" s="1"/>
  <c r="DG38" i="10"/>
  <c r="CQ38" i="10"/>
  <c r="CO38" i="10"/>
  <c r="BY38" i="10"/>
  <c r="BE38" i="10"/>
  <c r="AM38" i="10"/>
  <c r="U38" i="10"/>
  <c r="E38" i="10"/>
  <c r="C38" i="10"/>
  <c r="DG37" i="10"/>
  <c r="CQ37" i="10"/>
  <c r="CO37" i="10"/>
  <c r="BY37" i="10"/>
  <c r="BE37" i="10"/>
  <c r="AM37" i="10"/>
  <c r="U37" i="10"/>
  <c r="E37" i="10"/>
  <c r="C37" i="10" s="1"/>
  <c r="DG36" i="10"/>
  <c r="CQ36" i="10"/>
  <c r="CO36" i="10"/>
  <c r="BY36" i="10"/>
  <c r="BE36" i="10"/>
  <c r="AO36" i="10"/>
  <c r="W36" i="10"/>
  <c r="E36" i="10"/>
  <c r="C36" i="10" s="1"/>
  <c r="DG35" i="10"/>
  <c r="CQ35" i="10"/>
  <c r="CO35" i="10"/>
  <c r="BY35" i="10"/>
  <c r="BE35" i="10"/>
  <c r="AO35" i="10"/>
  <c r="W35" i="10"/>
  <c r="E35" i="10"/>
  <c r="C35" i="10" s="1"/>
  <c r="DG34" i="10"/>
  <c r="CQ34" i="10"/>
  <c r="BY34" i="10"/>
  <c r="BE34" i="10"/>
  <c r="AO34" i="10"/>
  <c r="W34" i="10"/>
  <c r="E34" i="10"/>
  <c r="C34" i="10" s="1"/>
  <c r="U34" i="10" l="1"/>
  <c r="U35" i="10" s="1"/>
  <c r="AM34" i="10"/>
  <c r="U36" i="10"/>
  <c r="AM35" i="10" l="1"/>
  <c r="AM36"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<sst xmlns="http://schemas.openxmlformats.org/spreadsheetml/2006/main" count="1124" uniqueCount="549">
  <si>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</si>
  <si>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</si>
  <si>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</si>
  <si>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</si>
  <si>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-0.5</t>
  </si>
  <si>
    <t>徴収率
(％)</t>
    <rPh sb="0" eb="2">
      <t>チョウシュウ</t>
    </rPh>
    <rPh sb="2" eb="3">
      <t>リツ</t>
    </rPh>
    <phoneticPr fontId="33"/>
  </si>
  <si>
    <t>区分</t>
    <rPh sb="0" eb="2">
      <t>クブン</t>
    </rPh>
    <phoneticPr fontId="33"/>
  </si>
  <si>
    <t>第2次</t>
    <rPh sb="0" eb="1">
      <t>ダイ</t>
    </rPh>
    <rPh sb="2" eb="3">
      <t>ジ</t>
    </rPh>
    <phoneticPr fontId="33"/>
  </si>
  <si>
    <t>(Ｂ)</t>
  </si>
  <si>
    <t>（参考）</t>
    <rPh sb="1" eb="3">
      <t>サンコウ</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</si>
  <si>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</si>
  <si>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</si>
  <si>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</si>
  <si>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</si>
  <si>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</si>
  <si>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</si>
  <si>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</si>
  <si>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</si>
  <si>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</si>
  <si>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</si>
  <si>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</si>
  <si>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</si>
  <si>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</si>
  <si>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</si>
  <si>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</si>
  <si>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</si>
  <si>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</si>
  <si>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</si>
  <si>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</si>
  <si>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</si>
  <si>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</si>
  <si>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</si>
  <si>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</si>
  <si>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</si>
  <si>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</si>
  <si>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</si>
  <si>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</si>
  <si>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</si>
  <si>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</si>
  <si>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</si>
  <si>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</si>
  <si>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</si>
  <si>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</si>
  <si>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</si>
  <si>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</si>
  <si>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</si>
  <si>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</si>
  <si>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</si>
  <si>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</si>
  <si>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</si>
  <si>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</si>
  <si>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</si>
  <si>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</si>
  <si>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</si>
  <si>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</si>
  <si>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</si>
  <si>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</si>
  <si>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</si>
  <si>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</si>
  <si>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</si>
  <si>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</si>
  <si>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</si>
  <si>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</si>
  <si>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都市計画税</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</si>
  <si>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</si>
  <si>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</si>
  <si>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</si>
  <si>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</si>
  <si>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</si>
  <si>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</si>
  <si>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</si>
  <si>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</si>
  <si>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</si>
  <si>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</si>
  <si>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</si>
  <si>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</si>
  <si>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</si>
  <si>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</si>
  <si>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</si>
  <si>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</si>
  <si>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</si>
  <si>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</si>
  <si>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</si>
  <si>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</si>
  <si>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</si>
  <si>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</si>
  <si>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</si>
  <si>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精華町</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</si>
  <si>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</si>
  <si>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</si>
  <si>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</si>
  <si>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</si>
  <si>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</si>
  <si>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</si>
  <si>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</si>
  <si>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</si>
  <si>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</si>
  <si>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</si>
  <si>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</si>
  <si>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</si>
  <si>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</si>
  <si>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</si>
  <si>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</si>
  <si>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</si>
  <si>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</si>
  <si>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</si>
  <si>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</si>
  <si>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</si>
  <si>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</si>
  <si>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</si>
  <si>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</si>
  <si>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</si>
  <si>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</si>
  <si>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</si>
  <si>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</si>
  <si>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</si>
  <si>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</si>
  <si>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</si>
  <si>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</si>
  <si>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</si>
  <si>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</si>
  <si>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</si>
  <si>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</si>
  <si>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</si>
  <si>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京都府自治会館管理組合</t>
  </si>
  <si>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</si>
  <si>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</si>
  <si>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</si>
  <si>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</si>
  <si>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</si>
  <si>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</si>
  <si>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</si>
  <si>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</si>
  <si>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</si>
  <si>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</si>
  <si>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</si>
  <si>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</si>
  <si>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</si>
  <si>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</si>
  <si>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京都府</t>
  </si>
  <si>
    <t>法適用企業</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</si>
  <si>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</si>
  <si>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</si>
  <si>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Ⅴ－２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</si>
  <si>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</si>
  <si>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</si>
  <si>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</si>
  <si>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</si>
  <si>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</si>
  <si>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</si>
  <si>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</si>
  <si>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</si>
  <si>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</si>
  <si>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</si>
  <si>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</si>
  <si>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</si>
  <si>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</si>
  <si>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</si>
  <si>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</si>
  <si>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</si>
  <si>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</si>
  <si>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地方交付税種地</t>
    <rPh sb="0" eb="2">
      <t>チホウ</t>
    </rPh>
    <rPh sb="2" eb="5">
      <t>コウフゼイ</t>
    </rPh>
    <rPh sb="5" eb="6">
      <t>シュ</t>
    </rPh>
    <rPh sb="6" eb="7">
      <t>チ</t>
    </rPh>
    <phoneticPr fontId="33"/>
  </si>
  <si>
    <t>2-7</t>
  </si>
  <si>
    <t>旧法による税</t>
  </si>
  <si>
    <t>債務負担行為</t>
    <rPh sb="0" eb="2">
      <t>サイム</t>
    </rPh>
    <rPh sb="2" eb="4">
      <t>フタン</t>
    </rPh>
    <rPh sb="4" eb="6">
      <t>コウイ</t>
    </rPh>
    <phoneticPr fontId="33"/>
  </si>
  <si>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</si>
  <si>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</si>
  <si>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</si>
  <si>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</si>
  <si>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</si>
  <si>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</si>
  <si>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</si>
  <si>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</si>
  <si>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</si>
  <si>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</si>
  <si>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t>
  </si>
  <si>
    <t>参考</t>
    <rPh sb="0" eb="2">
      <t>サンコウ</t>
    </rPh>
    <phoneticPr fontId="33"/>
  </si>
  <si>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</si>
  <si>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</si>
  <si>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</si>
  <si>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</si>
  <si>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</si>
  <si>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</si>
  <si>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</si>
  <si>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</si>
  <si>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宅地開発事業に関する諸施設整備基金</t>
  </si>
  <si>
    <t>過疎</t>
    <rPh sb="0" eb="2">
      <t>カソ</t>
    </rPh>
    <phoneticPr fontId="33"/>
  </si>
  <si>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</si>
  <si>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</si>
  <si>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</si>
  <si>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</si>
  <si>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</si>
  <si>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</si>
  <si>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</si>
  <si>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</si>
  <si>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</si>
  <si>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</si>
  <si>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</si>
  <si>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</si>
  <si>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</si>
  <si>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</si>
  <si>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</si>
  <si>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</si>
  <si>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</si>
  <si>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</si>
  <si>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</si>
  <si>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</si>
  <si>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</si>
  <si>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学研都市京都土地開発公社</t>
  </si>
  <si>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</si>
  <si>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</si>
  <si>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</si>
  <si>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</si>
  <si>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</si>
  <si>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</si>
  <si>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</si>
  <si>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</si>
  <si>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</si>
  <si>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</si>
  <si>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</si>
  <si>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</si>
  <si>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</si>
  <si>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</si>
  <si>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</si>
  <si>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</si>
  <si>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</si>
  <si>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-0.7</t>
  </si>
  <si>
    <t>決算額 (A)</t>
    <rPh sb="0" eb="2">
      <t>ケッサン</t>
    </rPh>
    <rPh sb="2" eb="3">
      <t>ガク</t>
    </rPh>
    <phoneticPr fontId="33"/>
  </si>
  <si>
    <t>純資産又は
正味財産</t>
  </si>
  <si>
    <t>-0.8</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</si>
  <si>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</si>
  <si>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</si>
  <si>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</si>
  <si>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</si>
  <si>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</si>
  <si>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</si>
  <si>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</si>
  <si>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</si>
  <si>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</si>
  <si>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</si>
  <si>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</si>
  <si>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</si>
  <si>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</si>
  <si>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</si>
  <si>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</si>
  <si>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</si>
  <si>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</si>
  <si>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京都府市町村議会議員公務災害補償等組合</t>
  </si>
  <si>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</si>
  <si>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</si>
  <si>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</si>
  <si>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</si>
  <si>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</si>
  <si>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</si>
  <si>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</si>
  <si>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</si>
  <si>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</si>
  <si>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</si>
  <si>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</si>
  <si>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</si>
  <si>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</si>
  <si>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</si>
  <si>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</si>
  <si>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</si>
  <si>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</si>
  <si>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</si>
  <si>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</si>
  <si>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</si>
  <si>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</si>
  <si>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</si>
  <si>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</si>
  <si>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</si>
  <si>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</si>
  <si>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</si>
  <si>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</si>
  <si>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</si>
  <si>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</si>
  <si>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</si>
  <si>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</si>
  <si>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</si>
  <si>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</si>
  <si>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</si>
  <si>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</si>
  <si>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</si>
  <si>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</si>
  <si>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</si>
  <si>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</si>
  <si>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</si>
  <si>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</si>
  <si>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</si>
  <si>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</si>
  <si>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</si>
  <si>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</si>
  <si>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</si>
  <si>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</si>
  <si>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</si>
  <si>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</si>
  <si>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</si>
  <si>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令和5年度</t>
  </si>
  <si>
    <t>京都府精華町</t>
  </si>
  <si>
    <t>現年</t>
    <rPh sb="0" eb="1">
      <t>ゲン</t>
    </rPh>
    <rPh sb="1" eb="2">
      <t>ネン</t>
    </rPh>
    <phoneticPr fontId="33"/>
  </si>
  <si>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</si>
  <si>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</si>
  <si>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</si>
  <si>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</si>
  <si>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</si>
  <si>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</si>
  <si>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</si>
  <si>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</si>
  <si>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</si>
  <si>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</si>
  <si>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</si>
  <si>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</si>
  <si>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</si>
  <si>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</si>
  <si>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</si>
  <si>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</si>
  <si>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</si>
  <si>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 xml:space="preserve"> R03</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</si>
  <si>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</si>
  <si>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</si>
  <si>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</si>
  <si>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</si>
  <si>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</si>
  <si>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</si>
  <si>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</si>
  <si>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</si>
  <si>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</si>
  <si>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</si>
  <si>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</si>
  <si>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</si>
  <si>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</si>
  <si>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</si>
  <si>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</si>
  <si>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</si>
  <si>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</si>
  <si>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</si>
  <si>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</si>
  <si>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</si>
  <si>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</si>
  <si>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</si>
  <si>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</si>
  <si>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</si>
  <si>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</si>
  <si>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</si>
  <si>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</si>
  <si>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</si>
  <si>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</si>
  <si>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</si>
  <si>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</si>
  <si>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</si>
  <si>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</si>
  <si>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</si>
  <si>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</si>
  <si>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</si>
  <si>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</si>
  <si>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</si>
  <si>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</si>
  <si>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地方特例交付金</t>
    <rPh sb="1" eb="3">
      <t>チホウ</t>
    </rPh>
    <phoneticPr fontId="33"/>
  </si>
  <si>
    <t>京都府後期高齢者医療広域連合（一般会計）</t>
  </si>
  <si>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</si>
  <si>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</si>
  <si>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</si>
  <si>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</si>
  <si>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</si>
  <si>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</si>
  <si>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</si>
  <si>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</si>
  <si>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</si>
  <si>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水道事業特別会計</t>
  </si>
  <si>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</si>
  <si>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</si>
  <si>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</si>
  <si>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</si>
  <si>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</si>
  <si>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</si>
  <si>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</si>
  <si>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</si>
  <si>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</si>
  <si>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</si>
  <si>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</si>
  <si>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</si>
  <si>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</si>
  <si>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</si>
  <si>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</si>
  <si>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</si>
  <si>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</si>
  <si>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</si>
  <si>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</si>
  <si>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</si>
  <si>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</si>
  <si>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</si>
  <si>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</si>
  <si>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</si>
  <si>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</si>
  <si>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</si>
  <si>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</si>
  <si>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</si>
  <si>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</si>
  <si>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</si>
  <si>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</si>
  <si>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</si>
  <si>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</si>
  <si>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</si>
  <si>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</si>
  <si>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</si>
  <si>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</si>
  <si>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</si>
  <si>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</si>
  <si>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</si>
  <si>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</si>
  <si>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6"/>
  </si>
  <si>
    <t>当該団体
からの
貸付金</t>
  </si>
  <si>
    <t>一部事務組合等名</t>
    <rPh sb="0" eb="2">
      <t>イチブ</t>
    </rPh>
    <rPh sb="2" eb="4">
      <t>ジム</t>
    </rPh>
    <rPh sb="4" eb="6">
      <t>クミアイ</t>
    </rPh>
    <rPh sb="6" eb="7">
      <t>トウ</t>
    </rPh>
    <rPh sb="7" eb="8">
      <t>メイ</t>
    </rPh>
    <phoneticPr fontId="32"/>
  </si>
  <si>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</si>
  <si>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</si>
  <si>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</si>
  <si>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</si>
  <si>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</si>
  <si>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</si>
  <si>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</si>
  <si>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</si>
  <si>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</si>
  <si>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</si>
  <si>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</si>
  <si>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</si>
  <si>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</si>
  <si>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</si>
  <si>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</si>
  <si>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</si>
  <si>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</si>
  <si>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</si>
  <si>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</si>
  <si>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</si>
  <si>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</si>
  <si>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</si>
  <si>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</si>
  <si>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</si>
  <si>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</si>
  <si>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</si>
  <si>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</si>
  <si>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</si>
  <si>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</si>
  <si>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</si>
  <si>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</si>
  <si>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</si>
  <si>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</si>
  <si>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</si>
  <si>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</si>
  <si>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</si>
  <si>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</si>
  <si>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</si>
  <si>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</si>
  <si>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</si>
  <si>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</si>
  <si>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</si>
  <si>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</si>
  <si>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</si>
  <si>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</si>
  <si>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国民健康保険病院事業特別会計</t>
  </si>
  <si>
    <t>公共下水道事業特別会計</t>
  </si>
  <si>
    <t>連結実質赤字額</t>
    <rPh sb="0" eb="2">
      <t>レンケツ</t>
    </rPh>
    <rPh sb="2" eb="4">
      <t>ジッシツ</t>
    </rPh>
    <rPh sb="4" eb="7">
      <t>アカジガク</t>
    </rPh>
    <phoneticPr fontId="33"/>
  </si>
  <si>
    <t>左のうち
一般会計等
負担見込額</t>
  </si>
  <si>
    <t>特定防衛施設周辺整備調整交付金事業基金</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</si>
  <si>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</si>
  <si>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</si>
  <si>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</si>
  <si>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</si>
  <si>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</si>
  <si>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</si>
  <si>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</si>
  <si>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</si>
  <si>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</si>
  <si>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</si>
  <si>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</si>
  <si>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</si>
  <si>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</si>
  <si>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</si>
  <si>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</si>
  <si>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</si>
  <si>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</si>
  <si>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</si>
  <si>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</si>
  <si>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</si>
  <si>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</si>
  <si>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</si>
  <si>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</si>
  <si>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</si>
  <si>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</si>
  <si>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</si>
  <si>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京都府市町村職員退職手当組合</t>
  </si>
  <si>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</si>
  <si>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</si>
  <si>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</si>
  <si>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</si>
  <si>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</si>
  <si>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</si>
  <si>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</si>
  <si>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</si>
  <si>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</si>
  <si>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学校建設基金</t>
    <rPh sb="0" eb="4">
      <t>ガッコ</t>
    </rPh>
    <phoneticPr fontId="5"/>
  </si>
  <si>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</si>
  <si>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</si>
  <si>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</si>
  <si>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</si>
  <si>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</si>
  <si>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</si>
  <si>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</si>
  <si>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</si>
  <si>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</si>
  <si>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</si>
  <si>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</si>
  <si>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</si>
  <si>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</si>
  <si>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</si>
  <si>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</si>
  <si>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</si>
  <si>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</si>
  <si>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</si>
  <si>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</si>
  <si>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</si>
  <si>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</si>
  <si>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</si>
  <si>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</si>
  <si>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</si>
  <si>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</si>
  <si>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</si>
  <si>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1.99</t>
  </si>
  <si>
    <t>▲ 0.02</t>
  </si>
  <si>
    <t>▲ 0.07</t>
  </si>
  <si>
    <t>その他会計（赤字）</t>
  </si>
  <si>
    <t>京都府後期高齢者医療広域連合（特別会計）</t>
  </si>
  <si>
    <t>京都府住宅新築資金等貸付事業管理組合（特別会計）</t>
  </si>
  <si>
    <t>木津川市精華町環境施設組合</t>
  </si>
  <si>
    <t>京都地方税機構</t>
  </si>
  <si>
    <t>相楽広域行政組合（一般会計）</t>
    <rPh sb="4" eb="6">
      <t>ギョウセイ</t>
    </rPh>
    <phoneticPr fontId="5"/>
  </si>
  <si>
    <t>振興特別基金</t>
  </si>
  <si>
    <t>公共施設等総合管理基金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</si>
  <si>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</si>
  <si>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分析欄</t>
    <rPh sb="0" eb="2">
      <t>ブンセキ</t>
    </rPh>
    <rPh sb="2" eb="3">
      <t>ラン</t>
    </rPh>
    <phoneticPr fontId="43"/>
  </si>
  <si>
    <t>　本町は類似団体と比較し将来負担比率が高く、有形固定資産減価償却率が低い傾向にある。これは、平成初期の関西文化学術研究都市建設に伴って借入れた地方債等によって、債務負担行為残高が大きくなっており、将来負担比率の大きさに結びついている。将来負担比率は依然として高いが、減少傾向にあるため、今後は類似団体平均に近づけていくことを目指す。
　一方、保有資産については、比較的新しいことに加え、平成26年度以降に消防庁舎や中学校などの建替え、防災食育センターの整備を実施しており、また計画的長寿命化対策を実施していることから、有形固定資産減価償却率は低い傾向にある。</t>
    <rPh sb="217" eb="225">
      <t>ボウサイショク</t>
    </rPh>
    <rPh sb="226" eb="228">
      <t>セイビ</t>
    </rPh>
    <phoneticPr fontId="43"/>
  </si>
  <si>
    <t>(　参考　）</t>
    <rPh sb="2" eb="4">
      <t>サンコウ</t>
    </rPh>
    <phoneticPr fontId="43"/>
  </si>
  <si>
    <t>当該団体値</t>
    <rPh sb="0" eb="2">
      <t>トウガイ</t>
    </rPh>
    <rPh sb="2" eb="4">
      <t>ダンタイ</t>
    </rPh>
    <rPh sb="4" eb="5">
      <t>アタイ</t>
    </rPh>
    <phoneticPr fontId="4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</si>
  <si>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</si>
  <si>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</si>
  <si>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</si>
  <si>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</si>
  <si>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　将来負担比率、実質公債費比率ともに類似団体と比較して高い水準にある。上述のように、関西文化学術研究都市建設に伴う借入等による債務負担行為残高の大きさが将来負担比率を押し上げている。プライマリーバランスを意識した公債費支出のコントロールなどにより近年は将来負担比率及び実質公債費比率が減少傾向であるが、引き続き各指標を注視し、将来にわたる持続可能な財政運営のための安定的財政基盤の確立が必要とされる。</t>
    <rPh sb="132" eb="133">
      <t>オヨ</t>
    </rPh>
    <phoneticPr fontId="43"/>
  </si>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</sst>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charset val="128"/>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1" fillId="3" borderId="0" xfId="1" applyFill="1" applyAlignment="1">
      <alignment vertical="center"/>
    </xf>
    <xf numFmtId="0" fontId="3" fillId="0" borderId="30" xfId="19" applyFont="1" applyBorder="1">
      <alignment vertical="center"/>
    </xf>
    <xf numFmtId="189" fontId="3" fillId="0" borderId="23" xfId="19" applyNumberFormat="1" applyFont="1" applyBorder="1">
      <alignment vertical="center"/>
    </xf>
    <xf numFmtId="0" fontId="3" fillId="0" borderId="35"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5" fillId="0" borderId="0" xfId="20"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2600CAAC-84CF-4E7E-9516-C9B0FF4C2ADB}"/>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A22C-4FE9-B13F-1F1D047C18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23777</c:v>
                </c:pt>
                <c:pt idx="1">
                  <c:v>35756</c:v>
                </c:pt>
                <c:pt idx="2">
                  <c:v>48155</c:v>
                </c:pt>
                <c:pt idx="3">
                  <c:v>44177</c:v>
                </c:pt>
                <c:pt idx="4">
                  <c:v>54084</c:v>
                </c:pt>
              </c:numCache>
            </c:numRef>
          </c:val>
          <c:smooth val="0"/>
          <c:extLst>
            <c:ext xmlns:c16="http://schemas.microsoft.com/office/drawing/2014/chart" uri="{C3380CC4-5D6E-409C-BE32-E72D297353CC}">
              <c16:uniqueId val="{00000001-A22C-4FE9-B13F-1F1D047C18D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1.18</c:v>
                </c:pt>
                <c:pt idx="1">
                  <c:v>1.43</c:v>
                </c:pt>
                <c:pt idx="2">
                  <c:v>2.4700000000000002</c:v>
                </c:pt>
                <c:pt idx="3">
                  <c:v>1.93</c:v>
                </c:pt>
                <c:pt idx="4">
                  <c:v>1.83</c:v>
                </c:pt>
              </c:numCache>
            </c:numRef>
          </c:val>
          <c:extLst>
            <c:ext xmlns:c16="http://schemas.microsoft.com/office/drawing/2014/chart" uri="{C3380CC4-5D6E-409C-BE32-E72D297353CC}">
              <c16:uniqueId val="{00000000-8CDA-4263-A95C-B0F003AA79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10.09</c:v>
                </c:pt>
                <c:pt idx="1">
                  <c:v>7.86</c:v>
                </c:pt>
                <c:pt idx="2">
                  <c:v>9.6999999999999993</c:v>
                </c:pt>
                <c:pt idx="3">
                  <c:v>11.93</c:v>
                </c:pt>
                <c:pt idx="4">
                  <c:v>12.74</c:v>
                </c:pt>
              </c:numCache>
            </c:numRef>
          </c:val>
          <c:extLst>
            <c:ext xmlns:c16="http://schemas.microsoft.com/office/drawing/2014/chart" uri="{C3380CC4-5D6E-409C-BE32-E72D297353CC}">
              <c16:uniqueId val="{00000001-8CDA-4263-A95C-B0F003AA79B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0.53</c:v>
                </c:pt>
                <c:pt idx="1">
                  <c:v>-1.99</c:v>
                </c:pt>
                <c:pt idx="2">
                  <c:v>2.2000000000000002</c:v>
                </c:pt>
                <c:pt idx="3">
                  <c:v>-0.02</c:v>
                </c:pt>
                <c:pt idx="4">
                  <c:v>-7.0000000000000007E-2</c:v>
                </c:pt>
              </c:numCache>
            </c:numRef>
          </c:val>
          <c:smooth val="0"/>
          <c:extLst>
            <c:ext xmlns:c16="http://schemas.microsoft.com/office/drawing/2014/chart" uri="{C3380CC4-5D6E-409C-BE32-E72D297353CC}">
              <c16:uniqueId val="{00000002-8CDA-4263-A95C-B0F003AA79B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502-46EB-8D3C-2D967C2457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02-46EB-8D3C-2D967C2457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502-46EB-8D3C-2D967C2457BF}"/>
            </c:ext>
          </c:extLst>
        </c:ser>
        <c:ser>
          <c:idx val="3"/>
          <c:order val="3"/>
          <c:tx>
            <c:strRef>
              <c:f>データシート!$A$30</c:f>
              <c:strCache>
                <c:ptCount val="1"/>
                <c:pt idx="0">
                  <c:v>国民健康保険病院事業特別会計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0.12</c:v>
                </c:pt>
                <c:pt idx="4">
                  <c:v>#N/A</c:v>
                </c:pt>
                <c:pt idx="5">
                  <c:v>0.11</c:v>
                </c:pt>
                <c:pt idx="6">
                  <c:v>#N/A</c:v>
                </c:pt>
                <c:pt idx="7">
                  <c:v>0.12</c:v>
                </c:pt>
                <c:pt idx="8">
                  <c:v>#N/A</c:v>
                </c:pt>
                <c:pt idx="9">
                  <c:v>0.11</c:v>
                </c:pt>
              </c:numCache>
            </c:numRef>
          </c:val>
          <c:extLst>
            <c:ext xmlns:c16="http://schemas.microsoft.com/office/drawing/2014/chart" uri="{C3380CC4-5D6E-409C-BE32-E72D297353CC}">
              <c16:uniqueId val="{00000003-D502-46EB-8D3C-2D967C2457B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0.17</c:v>
                </c:pt>
                <c:pt idx="2">
                  <c:v>#N/A</c:v>
                </c:pt>
                <c:pt idx="3">
                  <c:v>0.18</c:v>
                </c:pt>
                <c:pt idx="4">
                  <c:v>#N/A</c:v>
                </c:pt>
                <c:pt idx="5">
                  <c:v>0.16</c:v>
                </c:pt>
                <c:pt idx="6">
                  <c:v>#N/A</c:v>
                </c:pt>
                <c:pt idx="7">
                  <c:v>0.22</c:v>
                </c:pt>
                <c:pt idx="8">
                  <c:v>#N/A</c:v>
                </c:pt>
                <c:pt idx="9">
                  <c:v>0.23</c:v>
                </c:pt>
              </c:numCache>
            </c:numRef>
          </c:val>
          <c:extLst>
            <c:ext xmlns:c16="http://schemas.microsoft.com/office/drawing/2014/chart" uri="{C3380CC4-5D6E-409C-BE32-E72D297353CC}">
              <c16:uniqueId val="{00000004-D502-46EB-8D3C-2D967C2457BF}"/>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0.08</c:v>
                </c:pt>
                <c:pt idx="6">
                  <c:v>#N/A</c:v>
                </c:pt>
                <c:pt idx="7">
                  <c:v>0.22</c:v>
                </c:pt>
                <c:pt idx="8">
                  <c:v>#N/A</c:v>
                </c:pt>
                <c:pt idx="9">
                  <c:v>0.72</c:v>
                </c:pt>
              </c:numCache>
            </c:numRef>
          </c:val>
          <c:extLst>
            <c:ext xmlns:c16="http://schemas.microsoft.com/office/drawing/2014/chart" uri="{C3380CC4-5D6E-409C-BE32-E72D297353CC}">
              <c16:uniqueId val="{00000005-D502-46EB-8D3C-2D967C2457B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1.18</c:v>
                </c:pt>
                <c:pt idx="2">
                  <c:v>#N/A</c:v>
                </c:pt>
                <c:pt idx="3">
                  <c:v>1.42</c:v>
                </c:pt>
                <c:pt idx="4">
                  <c:v>#N/A</c:v>
                </c:pt>
                <c:pt idx="5">
                  <c:v>2.4700000000000002</c:v>
                </c:pt>
                <c:pt idx="6">
                  <c:v>#N/A</c:v>
                </c:pt>
                <c:pt idx="7">
                  <c:v>1.93</c:v>
                </c:pt>
                <c:pt idx="8">
                  <c:v>#N/A</c:v>
                </c:pt>
                <c:pt idx="9">
                  <c:v>1.82</c:v>
                </c:pt>
              </c:numCache>
            </c:numRef>
          </c:val>
          <c:extLst>
            <c:ext xmlns:c16="http://schemas.microsoft.com/office/drawing/2014/chart" uri="{C3380CC4-5D6E-409C-BE32-E72D297353CC}">
              <c16:uniqueId val="{00000006-D502-46EB-8D3C-2D967C2457B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2.58</c:v>
                </c:pt>
                <c:pt idx="2">
                  <c:v>#N/A</c:v>
                </c:pt>
                <c:pt idx="3">
                  <c:v>2.69</c:v>
                </c:pt>
                <c:pt idx="4">
                  <c:v>#N/A</c:v>
                </c:pt>
                <c:pt idx="5">
                  <c:v>4.05</c:v>
                </c:pt>
                <c:pt idx="6">
                  <c:v>#N/A</c:v>
                </c:pt>
                <c:pt idx="7">
                  <c:v>2.59</c:v>
                </c:pt>
                <c:pt idx="8">
                  <c:v>#N/A</c:v>
                </c:pt>
                <c:pt idx="9">
                  <c:v>2.54</c:v>
                </c:pt>
              </c:numCache>
            </c:numRef>
          </c:val>
          <c:extLst>
            <c:ext xmlns:c16="http://schemas.microsoft.com/office/drawing/2014/chart" uri="{C3380CC4-5D6E-409C-BE32-E72D297353CC}">
              <c16:uniqueId val="{00000007-D502-46EB-8D3C-2D967C2457B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3.59</c:v>
                </c:pt>
                <c:pt idx="2">
                  <c:v>#N/A</c:v>
                </c:pt>
                <c:pt idx="3">
                  <c:v>1.53</c:v>
                </c:pt>
                <c:pt idx="4">
                  <c:v>#N/A</c:v>
                </c:pt>
                <c:pt idx="5">
                  <c:v>2.02</c:v>
                </c:pt>
                <c:pt idx="6">
                  <c:v>#N/A</c:v>
                </c:pt>
                <c:pt idx="7">
                  <c:v>2.15</c:v>
                </c:pt>
                <c:pt idx="8">
                  <c:v>#N/A</c:v>
                </c:pt>
                <c:pt idx="9">
                  <c:v>2.78</c:v>
                </c:pt>
              </c:numCache>
            </c:numRef>
          </c:val>
          <c:extLst>
            <c:ext xmlns:c16="http://schemas.microsoft.com/office/drawing/2014/chart" uri="{C3380CC4-5D6E-409C-BE32-E72D297353CC}">
              <c16:uniqueId val="{00000008-D502-46EB-8D3C-2D967C2457BF}"/>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37.83</c:v>
                </c:pt>
                <c:pt idx="2">
                  <c:v>#N/A</c:v>
                </c:pt>
                <c:pt idx="3">
                  <c:v>38.799999999999997</c:v>
                </c:pt>
                <c:pt idx="4">
                  <c:v>#N/A</c:v>
                </c:pt>
                <c:pt idx="5">
                  <c:v>37.549999999999997</c:v>
                </c:pt>
                <c:pt idx="6">
                  <c:v>#N/A</c:v>
                </c:pt>
                <c:pt idx="7">
                  <c:v>38.72</c:v>
                </c:pt>
                <c:pt idx="8">
                  <c:v>#N/A</c:v>
                </c:pt>
                <c:pt idx="9">
                  <c:v>34.64</c:v>
                </c:pt>
              </c:numCache>
            </c:numRef>
          </c:val>
          <c:extLst>
            <c:ext xmlns:c16="http://schemas.microsoft.com/office/drawing/2014/chart" uri="{C3380CC4-5D6E-409C-BE32-E72D297353CC}">
              <c16:uniqueId val="{00000009-D502-46EB-8D3C-2D967C2457B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1531</c:v>
                </c:pt>
                <c:pt idx="5">
                  <c:v>1506</c:v>
                </c:pt>
                <c:pt idx="8">
                  <c:v>1507</c:v>
                </c:pt>
                <c:pt idx="11">
                  <c:v>1527</c:v>
                </c:pt>
                <c:pt idx="14">
                  <c:v>1478</c:v>
                </c:pt>
              </c:numCache>
            </c:numRef>
          </c:val>
          <c:extLst>
            <c:ext xmlns:c16="http://schemas.microsoft.com/office/drawing/2014/chart" uri="{C3380CC4-5D6E-409C-BE32-E72D297353CC}">
              <c16:uniqueId val="{00000000-B463-447C-84B2-1AAEDB6C65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63-447C-84B2-1AAEDB6C65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310</c:v>
                </c:pt>
                <c:pt idx="3">
                  <c:v>310</c:v>
                </c:pt>
                <c:pt idx="6">
                  <c:v>309</c:v>
                </c:pt>
                <c:pt idx="9">
                  <c:v>309</c:v>
                </c:pt>
                <c:pt idx="12">
                  <c:v>189</c:v>
                </c:pt>
              </c:numCache>
            </c:numRef>
          </c:val>
          <c:extLst>
            <c:ext xmlns:c16="http://schemas.microsoft.com/office/drawing/2014/chart" uri="{C3380CC4-5D6E-409C-BE32-E72D297353CC}">
              <c16:uniqueId val="{00000002-B463-447C-84B2-1AAEDB6C65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6</c:v>
                </c:pt>
                <c:pt idx="12">
                  <c:v>12</c:v>
                </c:pt>
              </c:numCache>
            </c:numRef>
          </c:val>
          <c:extLst>
            <c:ext xmlns:c16="http://schemas.microsoft.com/office/drawing/2014/chart" uri="{C3380CC4-5D6E-409C-BE32-E72D297353CC}">
              <c16:uniqueId val="{00000003-B463-447C-84B2-1AAEDB6C65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556</c:v>
                </c:pt>
                <c:pt idx="3">
                  <c:v>604</c:v>
                </c:pt>
                <c:pt idx="6">
                  <c:v>545</c:v>
                </c:pt>
                <c:pt idx="9">
                  <c:v>554</c:v>
                </c:pt>
                <c:pt idx="12">
                  <c:v>556</c:v>
                </c:pt>
              </c:numCache>
            </c:numRef>
          </c:val>
          <c:extLst>
            <c:ext xmlns:c16="http://schemas.microsoft.com/office/drawing/2014/chart" uri="{C3380CC4-5D6E-409C-BE32-E72D297353CC}">
              <c16:uniqueId val="{00000004-B463-447C-84B2-1AAEDB6C65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63-447C-84B2-1AAEDB6C65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63-447C-84B2-1AAEDB6C65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1536</c:v>
                </c:pt>
                <c:pt idx="3">
                  <c:v>1534</c:v>
                </c:pt>
                <c:pt idx="6">
                  <c:v>1493</c:v>
                </c:pt>
                <c:pt idx="9">
                  <c:v>1446</c:v>
                </c:pt>
                <c:pt idx="12">
                  <c:v>1522</c:v>
                </c:pt>
              </c:numCache>
            </c:numRef>
          </c:val>
          <c:extLst>
            <c:ext xmlns:c16="http://schemas.microsoft.com/office/drawing/2014/chart" uri="{C3380CC4-5D6E-409C-BE32-E72D297353CC}">
              <c16:uniqueId val="{00000007-B463-447C-84B2-1AAEDB6C659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871</c:v>
                </c:pt>
                <c:pt idx="2">
                  <c:v>#N/A</c:v>
                </c:pt>
                <c:pt idx="3">
                  <c:v>#N/A</c:v>
                </c:pt>
                <c:pt idx="4">
                  <c:v>942</c:v>
                </c:pt>
                <c:pt idx="5">
                  <c:v>#N/A</c:v>
                </c:pt>
                <c:pt idx="6">
                  <c:v>#N/A</c:v>
                </c:pt>
                <c:pt idx="7">
                  <c:v>840</c:v>
                </c:pt>
                <c:pt idx="8">
                  <c:v>#N/A</c:v>
                </c:pt>
                <c:pt idx="9">
                  <c:v>#N/A</c:v>
                </c:pt>
                <c:pt idx="10">
                  <c:v>788</c:v>
                </c:pt>
                <c:pt idx="11">
                  <c:v>#N/A</c:v>
                </c:pt>
                <c:pt idx="12">
                  <c:v>#N/A</c:v>
                </c:pt>
                <c:pt idx="13">
                  <c:v>801</c:v>
                </c:pt>
                <c:pt idx="14">
                  <c:v>#N/A</c:v>
                </c:pt>
              </c:numCache>
            </c:numRef>
          </c:val>
          <c:smooth val="0"/>
          <c:extLst>
            <c:ext xmlns:c16="http://schemas.microsoft.com/office/drawing/2014/chart" uri="{C3380CC4-5D6E-409C-BE32-E72D297353CC}">
              <c16:uniqueId val="{00000008-B463-447C-84B2-1AAEDB6C659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14065</c:v>
                </c:pt>
                <c:pt idx="5">
                  <c:v>13960</c:v>
                </c:pt>
                <c:pt idx="8">
                  <c:v>14085</c:v>
                </c:pt>
                <c:pt idx="11">
                  <c:v>13765</c:v>
                </c:pt>
                <c:pt idx="14">
                  <c:v>13088</c:v>
                </c:pt>
              </c:numCache>
            </c:numRef>
          </c:val>
          <c:extLst>
            <c:ext xmlns:c16="http://schemas.microsoft.com/office/drawing/2014/chart" uri="{C3380CC4-5D6E-409C-BE32-E72D297353CC}">
              <c16:uniqueId val="{00000000-D363-4BA0-BC0D-BD0564E9D4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3575</c:v>
                </c:pt>
                <c:pt idx="5">
                  <c:v>3101</c:v>
                </c:pt>
                <c:pt idx="8">
                  <c:v>2878</c:v>
                </c:pt>
                <c:pt idx="11">
                  <c:v>2842</c:v>
                </c:pt>
                <c:pt idx="14">
                  <c:v>2855</c:v>
                </c:pt>
              </c:numCache>
            </c:numRef>
          </c:val>
          <c:extLst>
            <c:ext xmlns:c16="http://schemas.microsoft.com/office/drawing/2014/chart" uri="{C3380CC4-5D6E-409C-BE32-E72D297353CC}">
              <c16:uniqueId val="{00000001-D363-4BA0-BC0D-BD0564E9D4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1584</c:v>
                </c:pt>
                <c:pt idx="5">
                  <c:v>1994</c:v>
                </c:pt>
                <c:pt idx="8">
                  <c:v>2642</c:v>
                </c:pt>
                <c:pt idx="11">
                  <c:v>3012</c:v>
                </c:pt>
                <c:pt idx="14">
                  <c:v>3479</c:v>
                </c:pt>
              </c:numCache>
            </c:numRef>
          </c:val>
          <c:extLst>
            <c:ext xmlns:c16="http://schemas.microsoft.com/office/drawing/2014/chart" uri="{C3380CC4-5D6E-409C-BE32-E72D297353CC}">
              <c16:uniqueId val="{00000002-D363-4BA0-BC0D-BD0564E9D4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63-4BA0-BC0D-BD0564E9D4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63-4BA0-BC0D-BD0564E9D4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63-4BA0-BC0D-BD0564E9D4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1526</c:v>
                </c:pt>
                <c:pt idx="3">
                  <c:v>1486</c:v>
                </c:pt>
                <c:pt idx="6">
                  <c:v>1529</c:v>
                </c:pt>
                <c:pt idx="9">
                  <c:v>1511</c:v>
                </c:pt>
                <c:pt idx="12">
                  <c:v>1518</c:v>
                </c:pt>
              </c:numCache>
            </c:numRef>
          </c:val>
          <c:extLst>
            <c:ext xmlns:c16="http://schemas.microsoft.com/office/drawing/2014/chart" uri="{C3380CC4-5D6E-409C-BE32-E72D297353CC}">
              <c16:uniqueId val="{00000006-D363-4BA0-BC0D-BD0564E9D4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163</c:v>
                </c:pt>
                <c:pt idx="6">
                  <c:v>163</c:v>
                </c:pt>
                <c:pt idx="9">
                  <c:v>156</c:v>
                </c:pt>
                <c:pt idx="12">
                  <c:v>136</c:v>
                </c:pt>
              </c:numCache>
            </c:numRef>
          </c:val>
          <c:extLst>
            <c:ext xmlns:c16="http://schemas.microsoft.com/office/drawing/2014/chart" uri="{C3380CC4-5D6E-409C-BE32-E72D297353CC}">
              <c16:uniqueId val="{00000007-D363-4BA0-BC0D-BD0564E9D4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7660</c:v>
                </c:pt>
                <c:pt idx="3">
                  <c:v>7193</c:v>
                </c:pt>
                <c:pt idx="6">
                  <c:v>6422</c:v>
                </c:pt>
                <c:pt idx="9">
                  <c:v>6165</c:v>
                </c:pt>
                <c:pt idx="12">
                  <c:v>5965</c:v>
                </c:pt>
              </c:numCache>
            </c:numRef>
          </c:val>
          <c:extLst>
            <c:ext xmlns:c16="http://schemas.microsoft.com/office/drawing/2014/chart" uri="{C3380CC4-5D6E-409C-BE32-E72D297353CC}">
              <c16:uniqueId val="{00000008-D363-4BA0-BC0D-BD0564E9D4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1657</c:v>
                </c:pt>
                <c:pt idx="3">
                  <c:v>1349</c:v>
                </c:pt>
                <c:pt idx="6">
                  <c:v>999</c:v>
                </c:pt>
                <c:pt idx="9">
                  <c:v>690</c:v>
                </c:pt>
                <c:pt idx="12">
                  <c:v>501</c:v>
                </c:pt>
              </c:numCache>
            </c:numRef>
          </c:val>
          <c:extLst>
            <c:ext xmlns:c16="http://schemas.microsoft.com/office/drawing/2014/chart" uri="{C3380CC4-5D6E-409C-BE32-E72D297353CC}">
              <c16:uniqueId val="{00000009-D363-4BA0-BC0D-BD0564E9D4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15375</c:v>
                </c:pt>
                <c:pt idx="3">
                  <c:v>15016</c:v>
                </c:pt>
                <c:pt idx="6">
                  <c:v>14875</c:v>
                </c:pt>
                <c:pt idx="9">
                  <c:v>14423</c:v>
                </c:pt>
                <c:pt idx="12">
                  <c:v>13940</c:v>
                </c:pt>
              </c:numCache>
            </c:numRef>
          </c:val>
          <c:extLst>
            <c:ext xmlns:c16="http://schemas.microsoft.com/office/drawing/2014/chart" uri="{C3380CC4-5D6E-409C-BE32-E72D297353CC}">
              <c16:uniqueId val="{0000000A-D363-4BA0-BC0D-BD0564E9D41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6994</c:v>
                </c:pt>
                <c:pt idx="2">
                  <c:v>#N/A</c:v>
                </c:pt>
                <c:pt idx="3">
                  <c:v>#N/A</c:v>
                </c:pt>
                <c:pt idx="4">
                  <c:v>6153</c:v>
                </c:pt>
                <c:pt idx="5">
                  <c:v>#N/A</c:v>
                </c:pt>
                <c:pt idx="6">
                  <c:v>#N/A</c:v>
                </c:pt>
                <c:pt idx="7">
                  <c:v>4384</c:v>
                </c:pt>
                <c:pt idx="8">
                  <c:v>#N/A</c:v>
                </c:pt>
                <c:pt idx="9">
                  <c:v>#N/A</c:v>
                </c:pt>
                <c:pt idx="10">
                  <c:v>3325</c:v>
                </c:pt>
                <c:pt idx="11">
                  <c:v>#N/A</c:v>
                </c:pt>
                <c:pt idx="12">
                  <c:v>#N/A</c:v>
                </c:pt>
                <c:pt idx="13">
                  <c:v>2637</c:v>
                </c:pt>
                <c:pt idx="14">
                  <c:v>#N/A</c:v>
                </c:pt>
              </c:numCache>
            </c:numRef>
          </c:val>
          <c:smooth val="0"/>
          <c:extLst>
            <c:ext xmlns:c16="http://schemas.microsoft.com/office/drawing/2014/chart" uri="{C3380CC4-5D6E-409C-BE32-E72D297353CC}">
              <c16:uniqueId val="{0000000B-D363-4BA0-BC0D-BD0564E9D41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889</c:v>
                </c:pt>
                <c:pt idx="1">
                  <c:v>1067</c:v>
                </c:pt>
                <c:pt idx="2">
                  <c:v>1160</c:v>
                </c:pt>
              </c:numCache>
            </c:numRef>
          </c:val>
          <c:extLst>
            <c:ext xmlns:c16="http://schemas.microsoft.com/office/drawing/2014/chart" uri="{C3380CC4-5D6E-409C-BE32-E72D297353CC}">
              <c16:uniqueId val="{00000000-7A0B-4AC2-9B97-A0E9749418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305</c:v>
                </c:pt>
                <c:pt idx="1">
                  <c:v>379</c:v>
                </c:pt>
                <c:pt idx="2">
                  <c:v>421</c:v>
                </c:pt>
              </c:numCache>
            </c:numRef>
          </c:val>
          <c:extLst>
            <c:ext xmlns:c16="http://schemas.microsoft.com/office/drawing/2014/chart" uri="{C3380CC4-5D6E-409C-BE32-E72D297353CC}">
              <c16:uniqueId val="{00000001-7A0B-4AC2-9B97-A0E9749418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1207</c:v>
                </c:pt>
                <c:pt idx="1">
                  <c:v>1174</c:v>
                </c:pt>
                <c:pt idx="2">
                  <c:v>1493</c:v>
                </c:pt>
              </c:numCache>
            </c:numRef>
          </c:val>
          <c:extLst>
            <c:ext xmlns:c16="http://schemas.microsoft.com/office/drawing/2014/chart" uri="{C3380CC4-5D6E-409C-BE32-E72D297353CC}">
              <c16:uniqueId val="{00000002-7A0B-4AC2-9B97-A0E97494180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39D-45A0-ADF0-3C4494328CE0}"/>
              </c:ext>
            </c:extLst>
          </c:dPt>
          <c:dPt>
            <c:idx val="1"/>
            <c:bubble3D val="0"/>
            <c:extLst>
              <c:ext xmlns:c16="http://schemas.microsoft.com/office/drawing/2014/chart" uri="{C3380CC4-5D6E-409C-BE32-E72D297353CC}">
                <c16:uniqueId val="{00000001-239D-45A0-ADF0-3C4494328CE0}"/>
              </c:ext>
            </c:extLst>
          </c:dPt>
          <c:dPt>
            <c:idx val="2"/>
            <c:bubble3D val="0"/>
            <c:extLst>
              <c:ext xmlns:c16="http://schemas.microsoft.com/office/drawing/2014/chart" uri="{C3380CC4-5D6E-409C-BE32-E72D297353CC}">
                <c16:uniqueId val="{00000002-239D-45A0-ADF0-3C4494328CE0}"/>
              </c:ext>
            </c:extLst>
          </c:dPt>
          <c:dPt>
            <c:idx val="3"/>
            <c:bubble3D val="0"/>
            <c:extLst>
              <c:ext xmlns:c16="http://schemas.microsoft.com/office/drawing/2014/chart" uri="{C3380CC4-5D6E-409C-BE32-E72D297353CC}">
                <c16:uniqueId val="{00000003-239D-45A0-ADF0-3C4494328CE0}"/>
              </c:ext>
            </c:extLst>
          </c:dPt>
          <c:dPt>
            <c:idx val="4"/>
            <c:bubble3D val="0"/>
            <c:extLst>
              <c:ext xmlns:c16="http://schemas.microsoft.com/office/drawing/2014/chart" uri="{C3380CC4-5D6E-409C-BE32-E72D297353CC}">
                <c16:uniqueId val="{00000004-239D-45A0-ADF0-3C4494328CE0}"/>
              </c:ext>
            </c:extLst>
          </c:dPt>
          <c:dPt>
            <c:idx val="8"/>
            <c:bubble3D val="0"/>
            <c:extLst>
              <c:ext xmlns:c16="http://schemas.microsoft.com/office/drawing/2014/chart" uri="{C3380CC4-5D6E-409C-BE32-E72D297353CC}">
                <c16:uniqueId val="{00000005-239D-45A0-ADF0-3C4494328CE0}"/>
              </c:ext>
            </c:extLst>
          </c:dPt>
          <c:dPt>
            <c:idx val="16"/>
            <c:bubble3D val="0"/>
            <c:extLst>
              <c:ext xmlns:c16="http://schemas.microsoft.com/office/drawing/2014/chart" uri="{C3380CC4-5D6E-409C-BE32-E72D297353CC}">
                <c16:uniqueId val="{00000006-239D-45A0-ADF0-3C4494328CE0}"/>
              </c:ext>
            </c:extLst>
          </c:dPt>
          <c:dPt>
            <c:idx val="24"/>
            <c:bubble3D val="0"/>
            <c:extLst>
              <c:ext xmlns:c16="http://schemas.microsoft.com/office/drawing/2014/chart" uri="{C3380CC4-5D6E-409C-BE32-E72D297353CC}">
                <c16:uniqueId val="{00000007-239D-45A0-ADF0-3C4494328CE0}"/>
              </c:ext>
            </c:extLst>
          </c:dPt>
          <c:dPt>
            <c:idx val="32"/>
            <c:bubble3D val="0"/>
            <c:extLst>
              <c:ext xmlns:c16="http://schemas.microsoft.com/office/drawing/2014/chart" uri="{C3380CC4-5D6E-409C-BE32-E72D297353CC}">
                <c16:uniqueId val="{00000008-239D-45A0-ADF0-3C4494328CE0}"/>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239D-45A0-ADF0-3C4494328CE0}"/>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239D-45A0-ADF0-3C4494328CE0}"/>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239D-45A0-ADF0-3C4494328CE0}"/>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239D-45A0-ADF0-3C4494328CE0}"/>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239D-45A0-ADF0-3C4494328CE0}"/>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239D-45A0-ADF0-3C4494328CE0}"/>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239D-45A0-ADF0-3C4494328CE0}"/>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239D-45A0-ADF0-3C4494328CE0}"/>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239D-45A0-ADF0-3C4494328CE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56.5</c:v>
                </c:pt>
                <c:pt idx="16">
                  <c:v>58.1</c:v>
                </c:pt>
                <c:pt idx="24">
                  <c:v>59.6</c:v>
                </c:pt>
                <c:pt idx="32">
                  <c:v>62.7</c:v>
                </c:pt>
              </c:numCache>
            </c:numRef>
          </c:xVal>
          <c:yVal>
            <c:numRef>
              <c:f>公会計指標分析・財政指標組合せ分析表!$BP$51:$DC$51</c:f>
              <c:numCache>
                <c:formatCode>#,##0.0;"▲ "#,##0.0</c:formatCode>
                <c:ptCount val="40"/>
                <c:pt idx="0">
                  <c:v>99.1</c:v>
                </c:pt>
                <c:pt idx="8">
                  <c:v>82</c:v>
                </c:pt>
                <c:pt idx="16">
                  <c:v>55.1</c:v>
                </c:pt>
                <c:pt idx="24">
                  <c:v>42.9</c:v>
                </c:pt>
                <c:pt idx="32">
                  <c:v>33.200000000000003</c:v>
                </c:pt>
              </c:numCache>
            </c:numRef>
          </c:yVal>
          <c:smooth val="0"/>
          <c:extLst>
            <c:ext xmlns:c16="http://schemas.microsoft.com/office/drawing/2014/chart" uri="{C3380CC4-5D6E-409C-BE32-E72D297353CC}">
              <c16:uniqueId val="{00000009-239D-45A0-ADF0-3C4494328C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39D-45A0-ADF0-3C4494328CE0}"/>
              </c:ext>
            </c:extLst>
          </c:dPt>
          <c:dPt>
            <c:idx val="1"/>
            <c:bubble3D val="0"/>
            <c:extLst>
              <c:ext xmlns:c16="http://schemas.microsoft.com/office/drawing/2014/chart" uri="{C3380CC4-5D6E-409C-BE32-E72D297353CC}">
                <c16:uniqueId val="{0000000B-239D-45A0-ADF0-3C4494328CE0}"/>
              </c:ext>
            </c:extLst>
          </c:dPt>
          <c:dPt>
            <c:idx val="2"/>
            <c:bubble3D val="0"/>
            <c:extLst>
              <c:ext xmlns:c16="http://schemas.microsoft.com/office/drawing/2014/chart" uri="{C3380CC4-5D6E-409C-BE32-E72D297353CC}">
                <c16:uniqueId val="{0000000C-239D-45A0-ADF0-3C4494328CE0}"/>
              </c:ext>
            </c:extLst>
          </c:dPt>
          <c:dPt>
            <c:idx val="3"/>
            <c:bubble3D val="0"/>
            <c:extLst>
              <c:ext xmlns:c16="http://schemas.microsoft.com/office/drawing/2014/chart" uri="{C3380CC4-5D6E-409C-BE32-E72D297353CC}">
                <c16:uniqueId val="{0000000D-239D-45A0-ADF0-3C4494328CE0}"/>
              </c:ext>
            </c:extLst>
          </c:dPt>
          <c:dPt>
            <c:idx val="4"/>
            <c:bubble3D val="0"/>
            <c:extLst>
              <c:ext xmlns:c16="http://schemas.microsoft.com/office/drawing/2014/chart" uri="{C3380CC4-5D6E-409C-BE32-E72D297353CC}">
                <c16:uniqueId val="{0000000E-239D-45A0-ADF0-3C4494328CE0}"/>
              </c:ext>
            </c:extLst>
          </c:dPt>
          <c:dPt>
            <c:idx val="8"/>
            <c:bubble3D val="0"/>
            <c:extLst>
              <c:ext xmlns:c16="http://schemas.microsoft.com/office/drawing/2014/chart" uri="{C3380CC4-5D6E-409C-BE32-E72D297353CC}">
                <c16:uniqueId val="{0000000F-239D-45A0-ADF0-3C4494328CE0}"/>
              </c:ext>
            </c:extLst>
          </c:dPt>
          <c:dPt>
            <c:idx val="16"/>
            <c:bubble3D val="0"/>
            <c:extLst>
              <c:ext xmlns:c16="http://schemas.microsoft.com/office/drawing/2014/chart" uri="{C3380CC4-5D6E-409C-BE32-E72D297353CC}">
                <c16:uniqueId val="{00000010-239D-45A0-ADF0-3C4494328CE0}"/>
              </c:ext>
            </c:extLst>
          </c:dPt>
          <c:dPt>
            <c:idx val="24"/>
            <c:bubble3D val="0"/>
            <c:extLst>
              <c:ext xmlns:c16="http://schemas.microsoft.com/office/drawing/2014/chart" uri="{C3380CC4-5D6E-409C-BE32-E72D297353CC}">
                <c16:uniqueId val="{00000011-239D-45A0-ADF0-3C4494328CE0}"/>
              </c:ext>
            </c:extLst>
          </c:dPt>
          <c:dPt>
            <c:idx val="32"/>
            <c:bubble3D val="0"/>
            <c:extLst>
              <c:ext xmlns:c16="http://schemas.microsoft.com/office/drawing/2014/chart" uri="{C3380CC4-5D6E-409C-BE32-E72D297353CC}">
                <c16:uniqueId val="{00000012-239D-45A0-ADF0-3C4494328CE0}"/>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239D-45A0-ADF0-3C4494328CE0}"/>
                </c:ext>
              </c:extLst>
            </c:dLbl>
            <c:dLbl>
              <c:idx val="1"/>
              <c:delete val="1"/>
              <c:extLst>
                <c:ext xmlns:c15="http://schemas.microsoft.com/office/drawing/2012/chart" uri="{CE6537A1-D6FC-4f65-9D91-7224C49458BB}"/>
                <c:ext xmlns:c16="http://schemas.microsoft.com/office/drawing/2014/chart" uri="{C3380CC4-5D6E-409C-BE32-E72D297353CC}">
                  <c16:uniqueId val="{0000000B-239D-45A0-ADF0-3C4494328CE0}"/>
                </c:ext>
              </c:extLst>
            </c:dLbl>
            <c:dLbl>
              <c:idx val="2"/>
              <c:delete val="1"/>
              <c:extLst>
                <c:ext xmlns:c15="http://schemas.microsoft.com/office/drawing/2012/chart" uri="{CE6537A1-D6FC-4f65-9D91-7224C49458BB}"/>
                <c:ext xmlns:c16="http://schemas.microsoft.com/office/drawing/2014/chart" uri="{C3380CC4-5D6E-409C-BE32-E72D297353CC}">
                  <c16:uniqueId val="{0000000C-239D-45A0-ADF0-3C4494328CE0}"/>
                </c:ext>
              </c:extLst>
            </c:dLbl>
            <c:dLbl>
              <c:idx val="3"/>
              <c:delete val="1"/>
              <c:extLst>
                <c:ext xmlns:c15="http://schemas.microsoft.com/office/drawing/2012/chart" uri="{CE6537A1-D6FC-4f65-9D91-7224C49458BB}"/>
                <c:ext xmlns:c16="http://schemas.microsoft.com/office/drawing/2014/chart" uri="{C3380CC4-5D6E-409C-BE32-E72D297353CC}">
                  <c16:uniqueId val="{0000000D-239D-45A0-ADF0-3C4494328CE0}"/>
                </c:ext>
              </c:extLst>
            </c:dLbl>
            <c:dLbl>
              <c:idx val="4"/>
              <c:delete val="1"/>
              <c:extLst>
                <c:ext xmlns:c15="http://schemas.microsoft.com/office/drawing/2012/chart" uri="{CE6537A1-D6FC-4f65-9D91-7224C49458BB}"/>
                <c:ext xmlns:c16="http://schemas.microsoft.com/office/drawing/2014/chart" uri="{C3380CC4-5D6E-409C-BE32-E72D297353CC}">
                  <c16:uniqueId val="{0000000E-239D-45A0-ADF0-3C4494328CE0}"/>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239D-45A0-ADF0-3C4494328CE0}"/>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239D-45A0-ADF0-3C4494328CE0}"/>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239D-45A0-ADF0-3C4494328CE0}"/>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239D-45A0-ADF0-3C4494328CE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39D-45A0-ADF0-3C4494328CE0}"/>
            </c:ext>
          </c:extLst>
        </c:ser>
        <c:dLbls>
          <c:showLegendKey val="0"/>
          <c:showVal val="1"/>
          <c:showCatName val="0"/>
          <c:showSerName val="0"/>
          <c:showPercent val="0"/>
          <c:showBubbleSize val="0"/>
        </c:dLbls>
        <c:axId val="3"/>
        <c:axId val="2"/>
      </c:scatterChart>
      <c:valAx>
        <c:axId val="3"/>
        <c:scaling>
          <c:orientation val="maxMin"/>
          <c:max val="65"/>
          <c:min val="5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2762599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2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6431503109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10C-4ED8-BDF9-82B29A688B53}"/>
              </c:ext>
            </c:extLst>
          </c:dPt>
          <c:dPt>
            <c:idx val="1"/>
            <c:bubble3D val="0"/>
            <c:extLst>
              <c:ext xmlns:c16="http://schemas.microsoft.com/office/drawing/2014/chart" uri="{C3380CC4-5D6E-409C-BE32-E72D297353CC}">
                <c16:uniqueId val="{00000001-910C-4ED8-BDF9-82B29A688B53}"/>
              </c:ext>
            </c:extLst>
          </c:dPt>
          <c:dPt>
            <c:idx val="2"/>
            <c:bubble3D val="0"/>
            <c:extLst>
              <c:ext xmlns:c16="http://schemas.microsoft.com/office/drawing/2014/chart" uri="{C3380CC4-5D6E-409C-BE32-E72D297353CC}">
                <c16:uniqueId val="{00000002-910C-4ED8-BDF9-82B29A688B53}"/>
              </c:ext>
            </c:extLst>
          </c:dPt>
          <c:dPt>
            <c:idx val="3"/>
            <c:bubble3D val="0"/>
            <c:extLst>
              <c:ext xmlns:c16="http://schemas.microsoft.com/office/drawing/2014/chart" uri="{C3380CC4-5D6E-409C-BE32-E72D297353CC}">
                <c16:uniqueId val="{00000003-910C-4ED8-BDF9-82B29A688B53}"/>
              </c:ext>
            </c:extLst>
          </c:dPt>
          <c:dPt>
            <c:idx val="4"/>
            <c:bubble3D val="0"/>
            <c:extLst>
              <c:ext xmlns:c16="http://schemas.microsoft.com/office/drawing/2014/chart" uri="{C3380CC4-5D6E-409C-BE32-E72D297353CC}">
                <c16:uniqueId val="{00000004-910C-4ED8-BDF9-82B29A688B53}"/>
              </c:ext>
            </c:extLst>
          </c:dPt>
          <c:dPt>
            <c:idx val="8"/>
            <c:bubble3D val="0"/>
            <c:extLst>
              <c:ext xmlns:c16="http://schemas.microsoft.com/office/drawing/2014/chart" uri="{C3380CC4-5D6E-409C-BE32-E72D297353CC}">
                <c16:uniqueId val="{00000005-910C-4ED8-BDF9-82B29A688B53}"/>
              </c:ext>
            </c:extLst>
          </c:dPt>
          <c:dPt>
            <c:idx val="16"/>
            <c:bubble3D val="0"/>
            <c:extLst>
              <c:ext xmlns:c16="http://schemas.microsoft.com/office/drawing/2014/chart" uri="{C3380CC4-5D6E-409C-BE32-E72D297353CC}">
                <c16:uniqueId val="{00000006-910C-4ED8-BDF9-82B29A688B53}"/>
              </c:ext>
            </c:extLst>
          </c:dPt>
          <c:dPt>
            <c:idx val="24"/>
            <c:bubble3D val="0"/>
            <c:extLst>
              <c:ext xmlns:c16="http://schemas.microsoft.com/office/drawing/2014/chart" uri="{C3380CC4-5D6E-409C-BE32-E72D297353CC}">
                <c16:uniqueId val="{00000007-910C-4ED8-BDF9-82B29A688B53}"/>
              </c:ext>
            </c:extLst>
          </c:dPt>
          <c:dPt>
            <c:idx val="32"/>
            <c:bubble3D val="0"/>
            <c:extLst>
              <c:ext xmlns:c16="http://schemas.microsoft.com/office/drawing/2014/chart" uri="{C3380CC4-5D6E-409C-BE32-E72D297353CC}">
                <c16:uniqueId val="{00000008-910C-4ED8-BDF9-82B29A688B53}"/>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910C-4ED8-BDF9-82B29A688B53}"/>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0C-4ED8-BDF9-82B29A688B53}"/>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0C-4ED8-BDF9-82B29A688B53}"/>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0C-4ED8-BDF9-82B29A688B53}"/>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0C-4ED8-BDF9-82B29A688B53}"/>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10C-4ED8-BDF9-82B29A688B53}"/>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910C-4ED8-BDF9-82B29A688B53}"/>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10C-4ED8-BDF9-82B29A688B53}"/>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910C-4ED8-BDF9-82B29A688B5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12.9</c:v>
                </c:pt>
                <c:pt idx="16">
                  <c:v>11.8</c:v>
                </c:pt>
                <c:pt idx="24">
                  <c:v>11</c:v>
                </c:pt>
                <c:pt idx="32">
                  <c:v>10.199999999999999</c:v>
                </c:pt>
              </c:numCache>
            </c:numRef>
          </c:xVal>
          <c:yVal>
            <c:numRef>
              <c:f>公会計指標分析・財政指標組合せ分析表!$BP$73:$DC$73</c:f>
              <c:numCache>
                <c:formatCode>#,##0.0;"▲ "#,##0.0</c:formatCode>
                <c:ptCount val="40"/>
                <c:pt idx="0">
                  <c:v>99.1</c:v>
                </c:pt>
                <c:pt idx="8">
                  <c:v>82</c:v>
                </c:pt>
                <c:pt idx="16">
                  <c:v>55.1</c:v>
                </c:pt>
                <c:pt idx="24">
                  <c:v>42.9</c:v>
                </c:pt>
                <c:pt idx="32">
                  <c:v>33.200000000000003</c:v>
                </c:pt>
              </c:numCache>
            </c:numRef>
          </c:yVal>
          <c:smooth val="0"/>
          <c:extLst>
            <c:ext xmlns:c16="http://schemas.microsoft.com/office/drawing/2014/chart" uri="{C3380CC4-5D6E-409C-BE32-E72D297353CC}">
              <c16:uniqueId val="{00000009-910C-4ED8-BDF9-82B29A688B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910C-4ED8-BDF9-82B29A688B53}"/>
              </c:ext>
            </c:extLst>
          </c:dPt>
          <c:dPt>
            <c:idx val="1"/>
            <c:bubble3D val="0"/>
            <c:extLst>
              <c:ext xmlns:c16="http://schemas.microsoft.com/office/drawing/2014/chart" uri="{C3380CC4-5D6E-409C-BE32-E72D297353CC}">
                <c16:uniqueId val="{0000000B-910C-4ED8-BDF9-82B29A688B53}"/>
              </c:ext>
            </c:extLst>
          </c:dPt>
          <c:dPt>
            <c:idx val="2"/>
            <c:bubble3D val="0"/>
            <c:extLst>
              <c:ext xmlns:c16="http://schemas.microsoft.com/office/drawing/2014/chart" uri="{C3380CC4-5D6E-409C-BE32-E72D297353CC}">
                <c16:uniqueId val="{0000000C-910C-4ED8-BDF9-82B29A688B53}"/>
              </c:ext>
            </c:extLst>
          </c:dPt>
          <c:dPt>
            <c:idx val="3"/>
            <c:bubble3D val="0"/>
            <c:extLst>
              <c:ext xmlns:c16="http://schemas.microsoft.com/office/drawing/2014/chart" uri="{C3380CC4-5D6E-409C-BE32-E72D297353CC}">
                <c16:uniqueId val="{0000000D-910C-4ED8-BDF9-82B29A688B53}"/>
              </c:ext>
            </c:extLst>
          </c:dPt>
          <c:dPt>
            <c:idx val="4"/>
            <c:bubble3D val="0"/>
            <c:extLst>
              <c:ext xmlns:c16="http://schemas.microsoft.com/office/drawing/2014/chart" uri="{C3380CC4-5D6E-409C-BE32-E72D297353CC}">
                <c16:uniqueId val="{0000000E-910C-4ED8-BDF9-82B29A688B53}"/>
              </c:ext>
            </c:extLst>
          </c:dPt>
          <c:dPt>
            <c:idx val="8"/>
            <c:bubble3D val="0"/>
            <c:extLst>
              <c:ext xmlns:c16="http://schemas.microsoft.com/office/drawing/2014/chart" uri="{C3380CC4-5D6E-409C-BE32-E72D297353CC}">
                <c16:uniqueId val="{0000000F-910C-4ED8-BDF9-82B29A688B53}"/>
              </c:ext>
            </c:extLst>
          </c:dPt>
          <c:dPt>
            <c:idx val="16"/>
            <c:bubble3D val="0"/>
            <c:extLst>
              <c:ext xmlns:c16="http://schemas.microsoft.com/office/drawing/2014/chart" uri="{C3380CC4-5D6E-409C-BE32-E72D297353CC}">
                <c16:uniqueId val="{00000010-910C-4ED8-BDF9-82B29A688B53}"/>
              </c:ext>
            </c:extLst>
          </c:dPt>
          <c:dPt>
            <c:idx val="24"/>
            <c:bubble3D val="0"/>
            <c:extLst>
              <c:ext xmlns:c16="http://schemas.microsoft.com/office/drawing/2014/chart" uri="{C3380CC4-5D6E-409C-BE32-E72D297353CC}">
                <c16:uniqueId val="{00000011-910C-4ED8-BDF9-82B29A688B53}"/>
              </c:ext>
            </c:extLst>
          </c:dPt>
          <c:dPt>
            <c:idx val="32"/>
            <c:bubble3D val="0"/>
            <c:extLst>
              <c:ext xmlns:c16="http://schemas.microsoft.com/office/drawing/2014/chart" uri="{C3380CC4-5D6E-409C-BE32-E72D297353CC}">
                <c16:uniqueId val="{00000012-910C-4ED8-BDF9-82B29A688B53}"/>
              </c:ext>
            </c:extLst>
          </c:dPt>
          <c:dLbls>
            <c:dLbl>
              <c:idx val="0"/>
              <c:layout>
                <c:manualLayout>
                  <c:x val="0"/>
                  <c:y val="6.4545207331699892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910C-4ED8-BDF9-82B29A688B53}"/>
                </c:ext>
              </c:extLst>
            </c:dLbl>
            <c:dLbl>
              <c:idx val="1"/>
              <c:delete val="1"/>
              <c:extLst>
                <c:ext xmlns:c15="http://schemas.microsoft.com/office/drawing/2012/chart" uri="{CE6537A1-D6FC-4f65-9D91-7224C49458BB}"/>
                <c:ext xmlns:c16="http://schemas.microsoft.com/office/drawing/2014/chart" uri="{C3380CC4-5D6E-409C-BE32-E72D297353CC}">
                  <c16:uniqueId val="{0000000B-910C-4ED8-BDF9-82B29A688B53}"/>
                </c:ext>
              </c:extLst>
            </c:dLbl>
            <c:dLbl>
              <c:idx val="2"/>
              <c:delete val="1"/>
              <c:extLst>
                <c:ext xmlns:c15="http://schemas.microsoft.com/office/drawing/2012/chart" uri="{CE6537A1-D6FC-4f65-9D91-7224C49458BB}"/>
                <c:ext xmlns:c16="http://schemas.microsoft.com/office/drawing/2014/chart" uri="{C3380CC4-5D6E-409C-BE32-E72D297353CC}">
                  <c16:uniqueId val="{0000000C-910C-4ED8-BDF9-82B29A688B53}"/>
                </c:ext>
              </c:extLst>
            </c:dLbl>
            <c:dLbl>
              <c:idx val="3"/>
              <c:delete val="1"/>
              <c:extLst>
                <c:ext xmlns:c15="http://schemas.microsoft.com/office/drawing/2012/chart" uri="{CE6537A1-D6FC-4f65-9D91-7224C49458BB}"/>
                <c:ext xmlns:c16="http://schemas.microsoft.com/office/drawing/2014/chart" uri="{C3380CC4-5D6E-409C-BE32-E72D297353CC}">
                  <c16:uniqueId val="{0000000D-910C-4ED8-BDF9-82B29A688B53}"/>
                </c:ext>
              </c:extLst>
            </c:dLbl>
            <c:dLbl>
              <c:idx val="4"/>
              <c:delete val="1"/>
              <c:extLst>
                <c:ext xmlns:c15="http://schemas.microsoft.com/office/drawing/2012/chart" uri="{CE6537A1-D6FC-4f65-9D91-7224C49458BB}"/>
                <c:ext xmlns:c16="http://schemas.microsoft.com/office/drawing/2014/chart" uri="{C3380CC4-5D6E-409C-BE32-E72D297353CC}">
                  <c16:uniqueId val="{0000000E-910C-4ED8-BDF9-82B29A688B53}"/>
                </c:ext>
              </c:extLst>
            </c:dLbl>
            <c:dLbl>
              <c:idx val="8"/>
              <c:layout>
                <c:manualLayout>
                  <c:x val="0"/>
                  <c:y val="-6.4545207331699892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910C-4ED8-BDF9-82B29A688B53}"/>
                </c:ext>
              </c:extLst>
            </c:dLbl>
            <c:dLbl>
              <c:idx val="16"/>
              <c:layout>
                <c:manualLayout>
                  <c:x val="0"/>
                  <c:y val="1.112930481188185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910C-4ED8-BDF9-82B29A688B53}"/>
                </c:ext>
              </c:extLst>
            </c:dLbl>
            <c:dLbl>
              <c:idx val="24"/>
              <c:layout>
                <c:manualLayout>
                  <c:x val="0"/>
                  <c:y val="-2.864086547978741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910C-4ED8-BDF9-82B29A688B53}"/>
                </c:ext>
              </c:extLst>
            </c:dLbl>
            <c:dLbl>
              <c:idx val="32"/>
              <c:layout>
                <c:manualLayout>
                  <c:x val="0"/>
                  <c:y val="1.751138942412085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910C-4ED8-BDF9-82B29A688B5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910C-4ED8-BDF9-82B29A688B53}"/>
            </c:ext>
          </c:extLst>
        </c:ser>
        <c:dLbls>
          <c:showLegendKey val="0"/>
          <c:showVal val="1"/>
          <c:showCatName val="0"/>
          <c:showSerName val="0"/>
          <c:showPercent val="0"/>
          <c:showBubbleSize val="0"/>
        </c:dLbls>
        <c:axId val="3"/>
        <c:axId val="2"/>
      </c:scatterChart>
      <c:valAx>
        <c:axId val="3"/>
        <c:scaling>
          <c:orientation val="maxMin"/>
          <c:max val="15"/>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3499477613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2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2"/>
              <c:y val="0.2511554502289155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多額の実質債務残高が懸案事項となるなか、公債費適正化対策として新規地方債発行額を償還元金の範囲内に抑えることにより、元利償還金の減少を図ってきており、ここ数年は概ね前年度と同水準を保っている。</a:t>
          </a:r>
        </a:p>
        <a:p>
          <a:r>
            <a:rPr kumimoji="1" lang="ja-JP" altLang="en-US" sz="1400">
              <a:latin typeface="ＭＳ ゴシック"/>
              <a:ea typeface="ＭＳ ゴシック"/>
            </a:rPr>
            <a:t>　今後は防災保健センター、防災受援施設などの大型整備事業に関連する公債費の増加も見込まれることから、有利な地方債を活用し、負担の軽減に努めるなど、投資的事業を計画的に実施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対象外</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将来負担額(A)のうち、一般会計等に係る地方債の現在高は、公債費適正化対策により残高減少に努めてきており、減少傾向にある。</a:t>
          </a:r>
        </a:p>
        <a:p>
          <a:r>
            <a:rPr kumimoji="1" lang="ja-JP" altLang="en-US" sz="1400">
              <a:latin typeface="ＭＳ ゴシック"/>
              <a:ea typeface="ＭＳ ゴシック"/>
            </a:rPr>
            <a:t>　一方、控除財源である充当可能財源(B)は、基金積立を行った事により充当可能基金が増加したものの、基準財政需要額算入見込額の減少により、微減となった。</a:t>
          </a:r>
        </a:p>
        <a:p>
          <a:r>
            <a:rPr kumimoji="1" lang="ja-JP" altLang="en-US" sz="1400">
              <a:latin typeface="ＭＳ ゴシック"/>
              <a:ea typeface="ＭＳ ゴシック"/>
            </a:rPr>
            <a:t>　一定、将来負担比率に改善が見られたが、今後は防災保健センターや打越台グラウンド再整備・防災受援施設整備などの大型事業が控えており、引き続き健全な財政運営を行っていく。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京都府精華町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の基金残高は、3,074百万円となり前年度と比較して454百万円の増加となっているが、これは決算収支による財政調整基金への積立、防災食育センター建設に伴う基金への積み戻しを行った事が増加の主な要因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本町では町税収入における法人住民税のウエイトが比較的高く、企業の業績動向によっては財源不足が生じる可能性があり、その際は財政調整基金を取崩し財源調整を行うこととなるが、その財政調整基金残高は令和5年度末時点で約11億6千万円となり、決して安全水準と言えるだけの残高を確保しているとは言い難い状況にある。そのため、経費節減努力による経常経費の伸びの抑制や自主財源の確保など歳入歳出両面からの取組みにより、実質的赤字補てんとしての財政調整基金の取崩しを可能な限り抑制し、持続可能で安定的な財政基盤の確保が必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宅地開発事業に関する諸施設整備基金…宅地開発事業に伴うし尿処理施設関係、消防水利施設等の関係、教育施設等の関係、集会所施設関係、ごみ処理施設関係、広報施設関係及びその他の関連する施設関係の諸施設を整備する資金を積み立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②学校建設基金…学校教育施設の建設、改修その他の整備の資金に充てるため。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③振興特別基金…精華町の振興と発展を図るための特別事業を円滑かつ効率的に実施するため。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④公共施設等総合管理基金…公共施設、公用施設、本町が所有する建築物その他の工作物の維持保全、更新経費等の資金に充てるため。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⑤特定防衛施設周辺整備調整交付金事業基金…防衛施設周辺の生活環境の整備等に関する法律第9条第2項に規定する公共用の施設の整備又はその他の生活環境の改善若しくは開発の円滑な実施に寄与する事業を行うために要する経費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主な理由として、防災食育センター建設に伴い、令和4年度において学校建設基金を一時的に取り崩していたが、積み戻しを行ったことにより、基金残高としては増加している。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目的基金は、各基金設置目的に照らして対象事業ごとに必要額を確保するものであり、特段有利な財源等が無い限りは基金を取り崩して事業実施するため、事業実施に伴い当然、基金残高は減少す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財政調整基金を取り崩さず決算を迎えた事に加え、令和4年度の決算剰余金積立により基金残高は増加した。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残高の適正な水準については、特に公表されているものではないが、景気動向の影響を受けやすい法人住民税の減収幅を補うだけの基金残高は、最低限確保しておく必要がある。他自治体では、標準財政規模の20％程度の基金残高を確保しておいた方がよいという見解もあり、本町に照らすと、標準財政規模が約91億円であるため、18億円程度の基金残高を確保す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令和5年度普通交付税の「臨時財政対策債償還基金費」見合い分として約0.4億円の積立てを行ったことにより基金残高は増加した。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防災食育センター等の大型施設整備に係る元金償還開始により、公債費の増加が見込まれることから、財政の健全な運営を図るため、町債の償還及び町債の適正な管理に必要な財源を確保しつつ運用する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1C03CC3B-9102-4B76-B829-BA117685D3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51C7895E-D340-4F21-87CA-6E3B50F187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895A8551-B173-4121-A286-86A18109592C}"/>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864EB47B-6D06-4B70-90E6-692DF3A0C5D3}"/>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D4F8063D-F0CE-40B2-988C-D132AE25A9FF}"/>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2D7DA05-715C-4DDC-B2C7-3D8090952C9D}"/>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A3BF5E64-1DA8-47B8-8176-7445A6FE6315}"/>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F64371A-2630-42BF-9532-53561F2C7234}"/>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833D6AA-5836-45B8-88F5-58BD4066C6C6}"/>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7B43627-436F-4A33-B67A-503E98F64651}"/>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96A1930-1C83-426D-9AF5-0D6426CE6AD3}"/>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2584A4A-2BFD-48A5-AC06-07548EC2C3D6}"/>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36,543
36,159
25.68
15,767,249
15,556,706
166,517
9,107,013
13,940,094</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E571CAE-9068-4CE4-95F5-5F4E98165BF7}"/>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983A69C-6AE6-4A8F-9B22-860DBF190F8B}"/>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246D21E-ABA4-43BA-9AD2-B331F98F6EF8}"/>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33.2</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0062FBB-AA0C-4DD4-BE6F-232669C7F92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54CAD1B-4C83-4C05-AF2D-BE7B0C1CED03}"/>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16A6382-EB7A-40AA-8268-3F97F9670642}"/>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5237090-F453-44B6-A3BC-ADA62CB54C23}"/>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B3DC4B6-4D55-4BFE-9098-2E7C2AFA3913}"/>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B8600A8-8C4F-4DDF-BA98-108CFE8180FB}"/>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07CF64F-BD63-448D-8117-34D74EB25319}"/>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FD3EAD49-30FE-42B9-84AC-858DAEBE85D5}"/>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49CFA902-AB2C-4879-9E50-598C01CF5E45}"/>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B660D73-E7A1-4B7A-93AC-94247C5F16D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0B73356-155B-4B62-8B19-996EC3192FA2}"/>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BD79C4B9-351B-443D-9EAF-19484BB63641}"/>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BD730DA-6E53-4D07-A1E9-CB081386D8FE}"/>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6EA2C47-3055-43A5-881F-5FDCBF65AC8B}"/>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33151130-720E-4182-B5E8-CBBD8BDDF72D}"/>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3F5E472D-AF87-422E-9A95-ECFC7FD8954E}"/>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161A5BF4-1C70-43CD-A0B0-D34DA4138FF5}"/>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A4B582F5-76EB-4B6C-A011-F31F1E8BB235}"/>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175"/>
    <xdr:sp macro="" textlink="">
      <xdr:nvSpPr>
        <xdr:cNvPr id="35" name="テキスト ボックス 34">
          <a:extLst>
            <a:ext uri="{FF2B5EF4-FFF2-40B4-BE49-F238E27FC236}">
              <a16:creationId xmlns:a16="http://schemas.microsoft.com/office/drawing/2014/main" id="{885168D3-828E-4DAA-A386-7FE72F598110}"/>
            </a:ext>
          </a:extLst>
        </xdr:cNvPr>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A2911FBC-8B53-496A-A596-D06936088FCB}"/>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4AA83C9A-240F-448F-BC86-CB4261338D5C}"/>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CAE579E5-FD89-48C6-828A-57BAB4FDD00D}"/>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12D2919-2C14-48B7-BDF7-A4F316729DAB}"/>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D35D4F0-CC30-447E-A163-340A6C59B594}"/>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7E4507E-76DA-4A15-A37A-D4BD12673AEA}"/>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4D0CBE6-DD93-455A-8C18-816FB30ACE4A}"/>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3320024-6D3C-45BE-94CA-A98EC587220B}"/>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55A4DB5-370E-4FB0-8258-8D9924E09245}"/>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3916951-C11C-4544-989B-BFC26E9F3845}"/>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5365FC1-7CB1-4975-AFF8-AADB7C7BBE9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9E529B6-A9AE-4E1C-B495-A715EB678A95}"/>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00FA32B-DF35-4BB4-8C58-AEDE3CF2C67B}"/>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ＭＳ Ｐゴシック"/>
              <a:ea typeface="ＭＳ Ｐゴシック"/>
              <a:cs typeface="+mn-cs"/>
            </a:rPr>
            <a:t>本町は、関西文化学術研究都市の中心地として平成初期に急速な都市建設を進めてきたという特性があるため、類似団体と比較すると有形固定資産減価償却率は低い。</a:t>
          </a:r>
          <a:endParaRPr lang="ja-JP" altLang="ja-JP">
            <a:effectLst/>
            <a:latin typeface="ＭＳ Ｐゴシック"/>
            <a:ea typeface="ＭＳ Ｐゴシック"/>
          </a:endParaRPr>
        </a:p>
        <a:p>
          <a:r>
            <a:rPr kumimoji="1" lang="en-US" altLang="ja-JP" sz="1100" baseline="0">
              <a:solidFill>
                <a:schemeClr val="dk1"/>
              </a:solidFill>
              <a:effectLst/>
              <a:latin typeface="ＭＳ Ｐゴシック"/>
              <a:ea typeface="ＭＳ Ｐゴシック"/>
              <a:cs typeface="+mn-cs"/>
            </a:rPr>
            <a:t> </a:t>
          </a:r>
          <a:r>
            <a:rPr kumimoji="1" lang="ja-JP" altLang="ja-JP" sz="1100" baseline="0">
              <a:solidFill>
                <a:schemeClr val="dk1"/>
              </a:solidFill>
              <a:effectLst/>
              <a:latin typeface="ＭＳ Ｐゴシック"/>
              <a:ea typeface="ＭＳ Ｐゴシック"/>
              <a:cs typeface="+mn-cs"/>
            </a:rPr>
            <a:t>ただし、固定資産台帳の整備において、建物と附属設備を可能な限り分けて計上したことにより、</a:t>
          </a:r>
          <a:r>
            <a:rPr kumimoji="1" lang="ja-JP" altLang="ja-JP" sz="1100">
              <a:solidFill>
                <a:schemeClr val="dk1"/>
              </a:solidFill>
              <a:effectLst/>
              <a:latin typeface="ＭＳ Ｐゴシック"/>
              <a:ea typeface="ＭＳ Ｐゴシック"/>
              <a:cs typeface="+mn-cs"/>
            </a:rPr>
            <a:t>建物一体評価による有形固定資産減価償却率を算出した場合と比べて、比率が高くなる。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BB8089B5-04DF-4D66-B0CF-EBAC4FA0CCBC}"/>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E7B4182-19BA-472C-8C31-1D0D0542FBC3}"/>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7505" cy="223520"/>
    <xdr:sp macro="" textlink="">
      <xdr:nvSpPr>
        <xdr:cNvPr id="51" name="テキスト ボックス 50">
          <a:extLst>
            <a:ext uri="{FF2B5EF4-FFF2-40B4-BE49-F238E27FC236}">
              <a16:creationId xmlns:a16="http://schemas.microsoft.com/office/drawing/2014/main" id="{4396D7AE-4C5F-43BE-AEF9-00E41B85864F}"/>
            </a:ext>
          </a:extLst>
        </xdr:cNvPr>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a16="http://schemas.microsoft.com/office/drawing/2014/main" id="{2CC3D681-EC36-482D-82DB-0C549EB12D12}"/>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7505" cy="225425"/>
    <xdr:sp macro="" textlink="">
      <xdr:nvSpPr>
        <xdr:cNvPr id="53" name="テキスト ボックス 52">
          <a:extLst>
            <a:ext uri="{FF2B5EF4-FFF2-40B4-BE49-F238E27FC236}">
              <a16:creationId xmlns:a16="http://schemas.microsoft.com/office/drawing/2014/main" id="{9D45CB9A-7CC3-401F-B143-3899761817E4}"/>
            </a:ext>
          </a:extLst>
        </xdr:cNvPr>
        <xdr:cNvSpPr txBox="1"/>
      </xdr:nvSpPr>
      <xdr:spPr>
        <a:xfrm>
          <a:off x="847090" y="665861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a16="http://schemas.microsoft.com/office/drawing/2014/main" id="{E9CF8059-31A7-4D6F-B954-F01DBA42E2A8}"/>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7505" cy="223520"/>
    <xdr:sp macro="" textlink="">
      <xdr:nvSpPr>
        <xdr:cNvPr id="55" name="テキスト ボックス 54">
          <a:extLst>
            <a:ext uri="{FF2B5EF4-FFF2-40B4-BE49-F238E27FC236}">
              <a16:creationId xmlns:a16="http://schemas.microsoft.com/office/drawing/2014/main" id="{04BAD3F8-FD4C-4EE8-80DE-1F3037431ADF}"/>
            </a:ext>
          </a:extLst>
        </xdr:cNvPr>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98DD4A0-26E3-4B33-A397-490E8A39AA94}"/>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57" name="テキスト ボックス 56">
          <a:extLst>
            <a:ext uri="{FF2B5EF4-FFF2-40B4-BE49-F238E27FC236}">
              <a16:creationId xmlns:a16="http://schemas.microsoft.com/office/drawing/2014/main" id="{07389BAA-6532-467E-9DAF-8DA8621A2162}"/>
            </a:ext>
          </a:extLst>
        </xdr:cNvPr>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a16="http://schemas.microsoft.com/office/drawing/2014/main" id="{19D04EE2-6047-4597-8CC0-F04A0566271A}"/>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7505" cy="223520"/>
    <xdr:sp macro="" textlink="">
      <xdr:nvSpPr>
        <xdr:cNvPr id="59" name="テキスト ボックス 58">
          <a:extLst>
            <a:ext uri="{FF2B5EF4-FFF2-40B4-BE49-F238E27FC236}">
              <a16:creationId xmlns:a16="http://schemas.microsoft.com/office/drawing/2014/main" id="{748C8F5C-1BC6-4F96-BAD3-F8656F1DD3EC}"/>
            </a:ext>
          </a:extLst>
        </xdr:cNvPr>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a16="http://schemas.microsoft.com/office/drawing/2014/main" id="{AFD2CC39-E2FD-4AF8-8135-17CD1B8795C8}"/>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7505" cy="225425"/>
    <xdr:sp macro="" textlink="">
      <xdr:nvSpPr>
        <xdr:cNvPr id="61" name="テキスト ボックス 60">
          <a:extLst>
            <a:ext uri="{FF2B5EF4-FFF2-40B4-BE49-F238E27FC236}">
              <a16:creationId xmlns:a16="http://schemas.microsoft.com/office/drawing/2014/main" id="{D05A35CC-76BE-461B-8AD6-DB5777C1836B}"/>
            </a:ext>
          </a:extLst>
        </xdr:cNvPr>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DAFBCB2-B0EB-4723-89C4-FA65FF0D36CC}"/>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63" name="テキスト ボックス 62">
          <a:extLst>
            <a:ext uri="{FF2B5EF4-FFF2-40B4-BE49-F238E27FC236}">
              <a16:creationId xmlns:a16="http://schemas.microsoft.com/office/drawing/2014/main" id="{1A61364F-7A5D-4DE9-82C0-E7E0D40E182B}"/>
            </a:ext>
          </a:extLst>
        </xdr:cNvPr>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4533530-7FD5-4A4C-8E95-E885FD1BCDBE}"/>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52070</xdr:rowOff>
    </xdr:from>
    <xdr:to>
      <xdr:col>23</xdr:col>
      <xdr:colOff>85090</xdr:colOff>
      <xdr:row>35</xdr:row>
      <xdr:rowOff>52070</xdr:rowOff>
    </xdr:to>
    <xdr:cxnSp macro="">
      <xdr:nvCxnSpPr>
        <xdr:cNvPr id="65" name="直線コネクタ 64">
          <a:extLst>
            <a:ext uri="{FF2B5EF4-FFF2-40B4-BE49-F238E27FC236}">
              <a16:creationId xmlns:a16="http://schemas.microsoft.com/office/drawing/2014/main" id="{82877158-551D-4C08-9509-962E68A7AD1E}"/>
            </a:ext>
          </a:extLst>
        </xdr:cNvPr>
        <xdr:cNvCxnSpPr/>
      </xdr:nvCxnSpPr>
      <xdr:spPr>
        <a:xfrm flipV="1">
          <a:off x="4760595" y="528129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55880</xdr:rowOff>
    </xdr:from>
    <xdr:ext cx="403225" cy="259080"/>
    <xdr:sp macro="" textlink="">
      <xdr:nvSpPr>
        <xdr:cNvPr id="66" name="有形固定資産減価償却率最小値テキスト">
          <a:extLst>
            <a:ext uri="{FF2B5EF4-FFF2-40B4-BE49-F238E27FC236}">
              <a16:creationId xmlns:a16="http://schemas.microsoft.com/office/drawing/2014/main" id="{95FF01A2-F08D-4D2A-94DC-259AD6521BE2}"/>
            </a:ext>
          </a:extLst>
        </xdr:cNvPr>
        <xdr:cNvSpPr txBox="1"/>
      </xdr:nvSpPr>
      <xdr:spPr>
        <a:xfrm>
          <a:off x="4813300" y="6828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52070</xdr:rowOff>
    </xdr:from>
    <xdr:to>
      <xdr:col>23</xdr:col>
      <xdr:colOff>174625</xdr:colOff>
      <xdr:row>35</xdr:row>
      <xdr:rowOff>52070</xdr:rowOff>
    </xdr:to>
    <xdr:cxnSp macro="">
      <xdr:nvCxnSpPr>
        <xdr:cNvPr id="67" name="直線コネクタ 66">
          <a:extLst>
            <a:ext uri="{FF2B5EF4-FFF2-40B4-BE49-F238E27FC236}">
              <a16:creationId xmlns:a16="http://schemas.microsoft.com/office/drawing/2014/main" id="{772720A9-6834-4B86-9B62-5A1661A0FF1B}"/>
            </a:ext>
          </a:extLst>
        </xdr:cNvPr>
        <xdr:cNvCxnSpPr/>
      </xdr:nvCxnSpPr>
      <xdr:spPr>
        <a:xfrm>
          <a:off x="4673600" y="6824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169545</xdr:rowOff>
    </xdr:from>
    <xdr:ext cx="403225" cy="257175"/>
    <xdr:sp macro="" textlink="">
      <xdr:nvSpPr>
        <xdr:cNvPr id="68" name="有形固定資産減価償却率最大値テキスト">
          <a:extLst>
            <a:ext uri="{FF2B5EF4-FFF2-40B4-BE49-F238E27FC236}">
              <a16:creationId xmlns:a16="http://schemas.microsoft.com/office/drawing/2014/main" id="{27E8AB7C-0A1E-45F0-BC13-A2CD4CD5FD58}"/>
            </a:ext>
          </a:extLst>
        </xdr:cNvPr>
        <xdr:cNvSpPr txBox="1"/>
      </xdr:nvSpPr>
      <xdr:spPr>
        <a:xfrm>
          <a:off x="4813300" y="50558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52070</xdr:rowOff>
    </xdr:from>
    <xdr:to>
      <xdr:col>23</xdr:col>
      <xdr:colOff>174625</xdr:colOff>
      <xdr:row>26</xdr:row>
      <xdr:rowOff>52070</xdr:rowOff>
    </xdr:to>
    <xdr:cxnSp macro="">
      <xdr:nvCxnSpPr>
        <xdr:cNvPr id="69" name="直線コネクタ 68">
          <a:extLst>
            <a:ext uri="{FF2B5EF4-FFF2-40B4-BE49-F238E27FC236}">
              <a16:creationId xmlns:a16="http://schemas.microsoft.com/office/drawing/2014/main" id="{DDDE2CEA-DB22-4BA3-BC56-DBC7377E9E7D}"/>
            </a:ext>
          </a:extLst>
        </xdr:cNvPr>
        <xdr:cNvCxnSpPr/>
      </xdr:nvCxnSpPr>
      <xdr:spPr>
        <a:xfrm>
          <a:off x="4673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170815</xdr:rowOff>
    </xdr:from>
    <xdr:ext cx="403225" cy="258445"/>
    <xdr:sp macro="" textlink="">
      <xdr:nvSpPr>
        <xdr:cNvPr id="70" name="有形固定資産減価償却率平均値テキスト">
          <a:extLst>
            <a:ext uri="{FF2B5EF4-FFF2-40B4-BE49-F238E27FC236}">
              <a16:creationId xmlns:a16="http://schemas.microsoft.com/office/drawing/2014/main" id="{B448EB17-3853-4B1D-8EE6-40AB841A510B}"/>
            </a:ext>
          </a:extLst>
        </xdr:cNvPr>
        <xdr:cNvSpPr txBox="1"/>
      </xdr:nvSpPr>
      <xdr:spPr>
        <a:xfrm>
          <a:off x="4813300" y="6085840"/>
          <a:ext cx="4032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20955</xdr:rowOff>
    </xdr:from>
    <xdr:to>
      <xdr:col>23</xdr:col>
      <xdr:colOff>136525</xdr:colOff>
      <xdr:row>31</xdr:row>
      <xdr:rowOff>122555</xdr:rowOff>
    </xdr:to>
    <xdr:sp macro="" textlink="">
      <xdr:nvSpPr>
        <xdr:cNvPr id="71" name="フローチャート: 判断 70">
          <a:extLst>
            <a:ext uri="{FF2B5EF4-FFF2-40B4-BE49-F238E27FC236}">
              <a16:creationId xmlns:a16="http://schemas.microsoft.com/office/drawing/2014/main" id="{0F211283-A204-4BFD-8FC1-773A254589B7}"/>
            </a:ext>
          </a:extLst>
        </xdr:cNvPr>
        <xdr:cNvSpPr/>
      </xdr:nvSpPr>
      <xdr:spPr>
        <a:xfrm>
          <a:off x="47117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E0FE753A-74A6-49F4-AA21-18944E26CEB4}"/>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113665</xdr:rowOff>
    </xdr:from>
    <xdr:to>
      <xdr:col>15</xdr:col>
      <xdr:colOff>187325</xdr:colOff>
      <xdr:row>31</xdr:row>
      <xdr:rowOff>43815</xdr:rowOff>
    </xdr:to>
    <xdr:sp macro="" textlink="">
      <xdr:nvSpPr>
        <xdr:cNvPr id="73" name="フローチャート: 判断 72">
          <a:extLst>
            <a:ext uri="{FF2B5EF4-FFF2-40B4-BE49-F238E27FC236}">
              <a16:creationId xmlns:a16="http://schemas.microsoft.com/office/drawing/2014/main" id="{1FF9CB85-60D5-44B3-BAD5-9B40538AF3C4}"/>
            </a:ext>
          </a:extLst>
        </xdr:cNvPr>
        <xdr:cNvSpPr/>
      </xdr:nvSpPr>
      <xdr:spPr>
        <a:xfrm>
          <a:off x="3238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5BAABD67-7FFE-44FC-8438-15398BE2FF67}"/>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81280</xdr:rowOff>
    </xdr:from>
    <xdr:to>
      <xdr:col>7</xdr:col>
      <xdr:colOff>187325</xdr:colOff>
      <xdr:row>31</xdr:row>
      <xdr:rowOff>11430</xdr:rowOff>
    </xdr:to>
    <xdr:sp macro="" textlink="">
      <xdr:nvSpPr>
        <xdr:cNvPr id="75" name="フローチャート: 判断 74">
          <a:extLst>
            <a:ext uri="{FF2B5EF4-FFF2-40B4-BE49-F238E27FC236}">
              <a16:creationId xmlns:a16="http://schemas.microsoft.com/office/drawing/2014/main" id="{84AA3EA4-1898-49E9-8B3A-C77B958797AB}"/>
            </a:ext>
          </a:extLst>
        </xdr:cNvPr>
        <xdr:cNvSpPr/>
      </xdr:nvSpPr>
      <xdr:spPr>
        <a:xfrm>
          <a:off x="1714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6" name="テキスト ボックス 75">
          <a:extLst>
            <a:ext uri="{FF2B5EF4-FFF2-40B4-BE49-F238E27FC236}">
              <a16:creationId xmlns:a16="http://schemas.microsoft.com/office/drawing/2014/main" id="{47660294-60C9-41AF-BDFA-8F7F752B8EBE}"/>
            </a:ext>
          </a:extLst>
        </xdr:cNvPr>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7" name="テキスト ボックス 76">
          <a:extLst>
            <a:ext uri="{FF2B5EF4-FFF2-40B4-BE49-F238E27FC236}">
              <a16:creationId xmlns:a16="http://schemas.microsoft.com/office/drawing/2014/main" id="{0623BD35-6C6E-4EE4-83F1-8F6BDE290D9E}"/>
            </a:ext>
          </a:extLst>
        </xdr:cNvPr>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8" name="テキスト ボックス 77">
          <a:extLst>
            <a:ext uri="{FF2B5EF4-FFF2-40B4-BE49-F238E27FC236}">
              <a16:creationId xmlns:a16="http://schemas.microsoft.com/office/drawing/2014/main" id="{EDED95B6-D1B4-47C0-9C87-AD8BE984DB03}"/>
            </a:ext>
          </a:extLst>
        </xdr:cNvPr>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9" name="テキスト ボックス 78">
          <a:extLst>
            <a:ext uri="{FF2B5EF4-FFF2-40B4-BE49-F238E27FC236}">
              <a16:creationId xmlns:a16="http://schemas.microsoft.com/office/drawing/2014/main" id="{4B9099D5-31A7-40C5-B2BB-5D190BC0F853}"/>
            </a:ext>
          </a:extLst>
        </xdr:cNvPr>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80" name="テキスト ボックス 79">
          <a:extLst>
            <a:ext uri="{FF2B5EF4-FFF2-40B4-BE49-F238E27FC236}">
              <a16:creationId xmlns:a16="http://schemas.microsoft.com/office/drawing/2014/main" id="{B7780E47-0A41-461E-B3C4-5BA7ED952B08}"/>
            </a:ext>
          </a:extLst>
        </xdr:cNvPr>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163830</xdr:rowOff>
    </xdr:from>
    <xdr:to>
      <xdr:col>23</xdr:col>
      <xdr:colOff>136525</xdr:colOff>
      <xdr:row>31</xdr:row>
      <xdr:rowOff>93980</xdr:rowOff>
    </xdr:to>
    <xdr:sp macro="" textlink="">
      <xdr:nvSpPr>
        <xdr:cNvPr id="81" name="楕円 80">
          <a:extLst>
            <a:ext uri="{FF2B5EF4-FFF2-40B4-BE49-F238E27FC236}">
              <a16:creationId xmlns:a16="http://schemas.microsoft.com/office/drawing/2014/main" id="{56CD077E-3B68-4E14-93E3-40010089B4D2}"/>
            </a:ext>
          </a:extLst>
        </xdr:cNvPr>
        <xdr:cNvSpPr/>
      </xdr:nvSpPr>
      <xdr:spPr>
        <a:xfrm>
          <a:off x="47117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15240</xdr:rowOff>
    </xdr:from>
    <xdr:ext cx="403225" cy="259080"/>
    <xdr:sp macro="" textlink="">
      <xdr:nvSpPr>
        <xdr:cNvPr id="82" name="有形固定資産減価償却率該当値テキスト">
          <a:extLst>
            <a:ext uri="{FF2B5EF4-FFF2-40B4-BE49-F238E27FC236}">
              <a16:creationId xmlns:a16="http://schemas.microsoft.com/office/drawing/2014/main" id="{E5FDDE9C-4D59-4F55-9B2E-C479649AFED2}"/>
            </a:ext>
          </a:extLst>
        </xdr:cNvPr>
        <xdr:cNvSpPr txBox="1"/>
      </xdr:nvSpPr>
      <xdr:spPr>
        <a:xfrm>
          <a:off x="4813300" y="59302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52070</xdr:rowOff>
    </xdr:from>
    <xdr:to>
      <xdr:col>19</xdr:col>
      <xdr:colOff>187325</xdr:colOff>
      <xdr:row>30</xdr:row>
      <xdr:rowOff>153670</xdr:rowOff>
    </xdr:to>
    <xdr:sp macro="" textlink="">
      <xdr:nvSpPr>
        <xdr:cNvPr id="83" name="楕円 82">
          <a:extLst>
            <a:ext uri="{FF2B5EF4-FFF2-40B4-BE49-F238E27FC236}">
              <a16:creationId xmlns:a16="http://schemas.microsoft.com/office/drawing/2014/main" id="{462F3274-6F3F-4AE1-B715-D322591D757E}"/>
            </a:ext>
          </a:extLst>
        </xdr:cNvPr>
        <xdr:cNvSpPr/>
      </xdr:nvSpPr>
      <xdr:spPr>
        <a:xfrm>
          <a:off x="4000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102870</xdr:rowOff>
    </xdr:from>
    <xdr:to>
      <xdr:col>23</xdr:col>
      <xdr:colOff>85725</xdr:colOff>
      <xdr:row>31</xdr:row>
      <xdr:rowOff>43180</xdr:rowOff>
    </xdr:to>
    <xdr:cxnSp macro="">
      <xdr:nvCxnSpPr>
        <xdr:cNvPr id="84" name="直線コネクタ 83">
          <a:extLst>
            <a:ext uri="{FF2B5EF4-FFF2-40B4-BE49-F238E27FC236}">
              <a16:creationId xmlns:a16="http://schemas.microsoft.com/office/drawing/2014/main" id="{B97E2FAB-BC51-4D27-8E62-C0903B8DBE5D}"/>
            </a:ext>
          </a:extLst>
        </xdr:cNvPr>
        <xdr:cNvCxnSpPr/>
      </xdr:nvCxnSpPr>
      <xdr:spPr>
        <a:xfrm>
          <a:off x="4051300" y="6017895"/>
          <a:ext cx="711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169545</xdr:rowOff>
    </xdr:from>
    <xdr:to>
      <xdr:col>15</xdr:col>
      <xdr:colOff>187325</xdr:colOff>
      <xdr:row>30</xdr:row>
      <xdr:rowOff>99695</xdr:rowOff>
    </xdr:to>
    <xdr:sp macro="" textlink="">
      <xdr:nvSpPr>
        <xdr:cNvPr id="85" name="楕円 84">
          <a:extLst>
            <a:ext uri="{FF2B5EF4-FFF2-40B4-BE49-F238E27FC236}">
              <a16:creationId xmlns:a16="http://schemas.microsoft.com/office/drawing/2014/main" id="{2ADD76A8-BB81-4068-BC1A-2D3A1269C46F}"/>
            </a:ext>
          </a:extLst>
        </xdr:cNvPr>
        <xdr:cNvSpPr/>
      </xdr:nvSpPr>
      <xdr:spPr>
        <a:xfrm>
          <a:off x="32385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48895</xdr:rowOff>
    </xdr:from>
    <xdr:to>
      <xdr:col>19</xdr:col>
      <xdr:colOff>136525</xdr:colOff>
      <xdr:row>30</xdr:row>
      <xdr:rowOff>102870</xdr:rowOff>
    </xdr:to>
    <xdr:cxnSp macro="">
      <xdr:nvCxnSpPr>
        <xdr:cNvPr id="86" name="直線コネクタ 85">
          <a:extLst>
            <a:ext uri="{FF2B5EF4-FFF2-40B4-BE49-F238E27FC236}">
              <a16:creationId xmlns:a16="http://schemas.microsoft.com/office/drawing/2014/main" id="{E548CB96-6A85-48EE-A2CF-C01512E35823}"/>
            </a:ext>
          </a:extLst>
        </xdr:cNvPr>
        <xdr:cNvCxnSpPr/>
      </xdr:nvCxnSpPr>
      <xdr:spPr>
        <a:xfrm>
          <a:off x="3289300" y="5963920"/>
          <a:ext cx="762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112395</xdr:rowOff>
    </xdr:from>
    <xdr:to>
      <xdr:col>11</xdr:col>
      <xdr:colOff>187325</xdr:colOff>
      <xdr:row>30</xdr:row>
      <xdr:rowOff>42545</xdr:rowOff>
    </xdr:to>
    <xdr:sp macro="" textlink="">
      <xdr:nvSpPr>
        <xdr:cNvPr id="87" name="楕円 86">
          <a:extLst>
            <a:ext uri="{FF2B5EF4-FFF2-40B4-BE49-F238E27FC236}">
              <a16:creationId xmlns:a16="http://schemas.microsoft.com/office/drawing/2014/main" id="{950CEBB1-5F18-4974-A1A7-2E8AD8C06BA6}"/>
            </a:ext>
          </a:extLst>
        </xdr:cNvPr>
        <xdr:cNvSpPr/>
      </xdr:nvSpPr>
      <xdr:spPr>
        <a:xfrm>
          <a:off x="2476500" y="58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163195</xdr:rowOff>
    </xdr:from>
    <xdr:to>
      <xdr:col>15</xdr:col>
      <xdr:colOff>136525</xdr:colOff>
      <xdr:row>30</xdr:row>
      <xdr:rowOff>48895</xdr:rowOff>
    </xdr:to>
    <xdr:cxnSp macro="">
      <xdr:nvCxnSpPr>
        <xdr:cNvPr id="88" name="直線コネクタ 87">
          <a:extLst>
            <a:ext uri="{FF2B5EF4-FFF2-40B4-BE49-F238E27FC236}">
              <a16:creationId xmlns:a16="http://schemas.microsoft.com/office/drawing/2014/main" id="{E7633ACF-2788-460A-95A1-7874FCC0FFBE}"/>
            </a:ext>
          </a:extLst>
        </xdr:cNvPr>
        <xdr:cNvCxnSpPr/>
      </xdr:nvCxnSpPr>
      <xdr:spPr>
        <a:xfrm>
          <a:off x="2527300" y="5906770"/>
          <a:ext cx="762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187325</xdr:colOff>
      <xdr:row>29</xdr:row>
      <xdr:rowOff>156210</xdr:rowOff>
    </xdr:to>
    <xdr:sp macro="" textlink="">
      <xdr:nvSpPr>
        <xdr:cNvPr id="89" name="楕円 88">
          <a:extLst>
            <a:ext uri="{FF2B5EF4-FFF2-40B4-BE49-F238E27FC236}">
              <a16:creationId xmlns:a16="http://schemas.microsoft.com/office/drawing/2014/main" id="{442C008D-1AF4-4D45-867D-FD9866ED296B}"/>
            </a:ext>
          </a:extLst>
        </xdr:cNvPr>
        <xdr:cNvSpPr/>
      </xdr:nvSpPr>
      <xdr:spPr>
        <a:xfrm>
          <a:off x="1714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105410</xdr:rowOff>
    </xdr:from>
    <xdr:to>
      <xdr:col>11</xdr:col>
      <xdr:colOff>136525</xdr:colOff>
      <xdr:row>29</xdr:row>
      <xdr:rowOff>163195</xdr:rowOff>
    </xdr:to>
    <xdr:cxnSp macro="">
      <xdr:nvCxnSpPr>
        <xdr:cNvPr id="90" name="直線コネクタ 89">
          <a:extLst>
            <a:ext uri="{FF2B5EF4-FFF2-40B4-BE49-F238E27FC236}">
              <a16:creationId xmlns:a16="http://schemas.microsoft.com/office/drawing/2014/main" id="{139928C3-68E5-40BA-AEA7-A83316ECE02E}"/>
            </a:ext>
          </a:extLst>
        </xdr:cNvPr>
        <xdr:cNvCxnSpPr/>
      </xdr:nvCxnSpPr>
      <xdr:spPr>
        <a:xfrm>
          <a:off x="1765300" y="5848985"/>
          <a:ext cx="762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74930</xdr:rowOff>
    </xdr:from>
    <xdr:ext cx="403225" cy="257175"/>
    <xdr:sp macro="" textlink="">
      <xdr:nvSpPr>
        <xdr:cNvPr id="91" name="n_1aveValue有形固定資産減価償却率">
          <a:extLst>
            <a:ext uri="{FF2B5EF4-FFF2-40B4-BE49-F238E27FC236}">
              <a16:creationId xmlns:a16="http://schemas.microsoft.com/office/drawing/2014/main" id="{0326D1DF-F027-4FF1-93EE-6EF16EBA6D64}"/>
            </a:ext>
          </a:extLst>
        </xdr:cNvPr>
        <xdr:cNvSpPr txBox="1"/>
      </xdr:nvSpPr>
      <xdr:spPr>
        <a:xfrm>
          <a:off x="3836035" y="61614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34925</xdr:rowOff>
    </xdr:from>
    <xdr:ext cx="403225" cy="259080"/>
    <xdr:sp macro="" textlink="">
      <xdr:nvSpPr>
        <xdr:cNvPr id="92" name="n_2aveValue有形固定資産減価償却率">
          <a:extLst>
            <a:ext uri="{FF2B5EF4-FFF2-40B4-BE49-F238E27FC236}">
              <a16:creationId xmlns:a16="http://schemas.microsoft.com/office/drawing/2014/main" id="{7F267550-5BFF-43B6-9669-50230FF71D49}"/>
            </a:ext>
          </a:extLst>
        </xdr:cNvPr>
        <xdr:cNvSpPr txBox="1"/>
      </xdr:nvSpPr>
      <xdr:spPr>
        <a:xfrm>
          <a:off x="3086735" y="6121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41910</xdr:rowOff>
    </xdr:from>
    <xdr:ext cx="403225" cy="257175"/>
    <xdr:sp macro="" textlink="">
      <xdr:nvSpPr>
        <xdr:cNvPr id="93" name="n_3aveValue有形固定資産減価償却率">
          <a:extLst>
            <a:ext uri="{FF2B5EF4-FFF2-40B4-BE49-F238E27FC236}">
              <a16:creationId xmlns:a16="http://schemas.microsoft.com/office/drawing/2014/main" id="{62663D69-8108-4F95-9707-7498D36E2DEE}"/>
            </a:ext>
          </a:extLst>
        </xdr:cNvPr>
        <xdr:cNvSpPr txBox="1"/>
      </xdr:nvSpPr>
      <xdr:spPr>
        <a:xfrm>
          <a:off x="2324735" y="61283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2540</xdr:rowOff>
    </xdr:from>
    <xdr:ext cx="403225" cy="259080"/>
    <xdr:sp macro="" textlink="">
      <xdr:nvSpPr>
        <xdr:cNvPr id="94" name="n_4aveValue有形固定資産減価償却率">
          <a:extLst>
            <a:ext uri="{FF2B5EF4-FFF2-40B4-BE49-F238E27FC236}">
              <a16:creationId xmlns:a16="http://schemas.microsoft.com/office/drawing/2014/main" id="{62808E47-F18A-4D9D-B412-F7799EE58BFF}"/>
            </a:ext>
          </a:extLst>
        </xdr:cNvPr>
        <xdr:cNvSpPr txBox="1"/>
      </xdr:nvSpPr>
      <xdr:spPr>
        <a:xfrm>
          <a:off x="1562735" y="60890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170180</xdr:rowOff>
    </xdr:from>
    <xdr:ext cx="403225" cy="259080"/>
    <xdr:sp macro="" textlink="">
      <xdr:nvSpPr>
        <xdr:cNvPr id="95" name="n_1mainValue有形固定資産減価償却率">
          <a:extLst>
            <a:ext uri="{FF2B5EF4-FFF2-40B4-BE49-F238E27FC236}">
              <a16:creationId xmlns:a16="http://schemas.microsoft.com/office/drawing/2014/main" id="{569AABDE-722A-408C-8CEB-98B690F60519}"/>
            </a:ext>
          </a:extLst>
        </xdr:cNvPr>
        <xdr:cNvSpPr txBox="1"/>
      </xdr:nvSpPr>
      <xdr:spPr>
        <a:xfrm>
          <a:off x="3836035" y="5742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116205</xdr:rowOff>
    </xdr:from>
    <xdr:ext cx="403225" cy="259080"/>
    <xdr:sp macro="" textlink="">
      <xdr:nvSpPr>
        <xdr:cNvPr id="96" name="n_2mainValue有形固定資産減価償却率">
          <a:extLst>
            <a:ext uri="{FF2B5EF4-FFF2-40B4-BE49-F238E27FC236}">
              <a16:creationId xmlns:a16="http://schemas.microsoft.com/office/drawing/2014/main" id="{EA55FF12-1032-455D-B0D6-EB9458325B94}"/>
            </a:ext>
          </a:extLst>
        </xdr:cNvPr>
        <xdr:cNvSpPr txBox="1"/>
      </xdr:nvSpPr>
      <xdr:spPr>
        <a:xfrm>
          <a:off x="3086735" y="5688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59055</xdr:rowOff>
    </xdr:from>
    <xdr:ext cx="403225" cy="259080"/>
    <xdr:sp macro="" textlink="">
      <xdr:nvSpPr>
        <xdr:cNvPr id="97" name="n_3mainValue有形固定資産減価償却率">
          <a:extLst>
            <a:ext uri="{FF2B5EF4-FFF2-40B4-BE49-F238E27FC236}">
              <a16:creationId xmlns:a16="http://schemas.microsoft.com/office/drawing/2014/main" id="{C07B261B-FE19-4E3E-BDAE-5C3971F40D19}"/>
            </a:ext>
          </a:extLst>
        </xdr:cNvPr>
        <xdr:cNvSpPr txBox="1"/>
      </xdr:nvSpPr>
      <xdr:spPr>
        <a:xfrm>
          <a:off x="2324735" y="5631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1270</xdr:rowOff>
    </xdr:from>
    <xdr:ext cx="403225" cy="259080"/>
    <xdr:sp macro="" textlink="">
      <xdr:nvSpPr>
        <xdr:cNvPr id="98" name="n_4mainValue有形固定資産減価償却率">
          <a:extLst>
            <a:ext uri="{FF2B5EF4-FFF2-40B4-BE49-F238E27FC236}">
              <a16:creationId xmlns:a16="http://schemas.microsoft.com/office/drawing/2014/main" id="{2052A572-0580-496E-BC55-21F328451F63}"/>
            </a:ext>
          </a:extLst>
        </xdr:cNvPr>
        <xdr:cNvSpPr txBox="1"/>
      </xdr:nvSpPr>
      <xdr:spPr>
        <a:xfrm>
          <a:off x="1562735" y="5573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a:extLst>
            <a:ext uri="{FF2B5EF4-FFF2-40B4-BE49-F238E27FC236}">
              <a16:creationId xmlns:a16="http://schemas.microsoft.com/office/drawing/2014/main" id="{A5941E8D-1177-4956-B485-F204D5E0CC56}"/>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a:extLst>
            <a:ext uri="{FF2B5EF4-FFF2-40B4-BE49-F238E27FC236}">
              <a16:creationId xmlns:a16="http://schemas.microsoft.com/office/drawing/2014/main" id="{4E01E577-B182-4F3A-91F6-89CC09422EC5}"/>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a:extLst>
            <a:ext uri="{FF2B5EF4-FFF2-40B4-BE49-F238E27FC236}">
              <a16:creationId xmlns:a16="http://schemas.microsoft.com/office/drawing/2014/main" id="{D4579A1E-1D7D-46D5-B6DC-BBA4A2E50495}"/>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[ 632.1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209A525-DA5A-4000-8D08-5FF8C937B324}"/>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532B46C-6A03-40C0-837D-05567A910401}"/>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561FBAC-E442-4E85-9173-7FEB26DEB832}"/>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D6D1B8B-3378-4531-A0B3-28C2DCACEC2B}"/>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0DC5433-CCD6-4E36-99B7-A0957DFBF1D3}"/>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253B272-16A6-4236-97F1-0DE19648271D}"/>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892EEFA-40C3-4CD9-B25F-F3D133FA846A}"/>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CFF3DF1-166A-4737-A92C-B65CEA089EE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2AB6568-9AED-46C7-8F04-D7D7D1A42D06}"/>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891F828-8CB8-4D5F-A113-003E2141ACAC}"/>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将来負担比率、実質公債費比率ともに類似団体と比較して高い水準にある。上述するように、関西文化学術研究都市建設に伴う借入等による債務負担行為残高の大きさが将来負担比率を押し上げている。近年は将来負担比率及び実質公債費比率についても減少傾向であるが、引き続き各指標を注視し、将来にわたる持続可能な財政運営のための安定的財政基盤の確立が必要とされる。</a:t>
          </a:r>
        </a:p>
      </xdr:txBody>
    </xdr:sp>
    <xdr:clientData/>
  </xdr:twoCellAnchor>
  <xdr:oneCellAnchor>
    <xdr:from>
      <xdr:col>57</xdr:col>
      <xdr:colOff>111125</xdr:colOff>
      <xdr:row>23</xdr:row>
      <xdr:rowOff>47625</xdr:rowOff>
    </xdr:from>
    <xdr:ext cx="349885" cy="225425"/>
    <xdr:sp macro="" textlink="">
      <xdr:nvSpPr>
        <xdr:cNvPr id="112" name="テキスト ボックス 111">
          <a:extLst>
            <a:ext uri="{FF2B5EF4-FFF2-40B4-BE49-F238E27FC236}">
              <a16:creationId xmlns:a16="http://schemas.microsoft.com/office/drawing/2014/main" id="{9E63871F-4D19-44BD-B4DB-01E8903674EB}"/>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C47C1FF-A09F-45AE-8D16-EF01053D1124}"/>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14" name="テキスト ボックス 113">
          <a:extLst>
            <a:ext uri="{FF2B5EF4-FFF2-40B4-BE49-F238E27FC236}">
              <a16:creationId xmlns:a16="http://schemas.microsoft.com/office/drawing/2014/main" id="{C6452A5A-0BF0-4718-BB8A-8814F385D282}"/>
            </a:ext>
          </a:extLst>
        </xdr:cNvPr>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5" name="直線コネクタ 114">
          <a:extLst>
            <a:ext uri="{FF2B5EF4-FFF2-40B4-BE49-F238E27FC236}">
              <a16:creationId xmlns:a16="http://schemas.microsoft.com/office/drawing/2014/main" id="{D9B464DE-FC3D-430A-BA23-103374B219EF}"/>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6" name="テキスト ボックス 115">
          <a:extLst>
            <a:ext uri="{FF2B5EF4-FFF2-40B4-BE49-F238E27FC236}">
              <a16:creationId xmlns:a16="http://schemas.microsoft.com/office/drawing/2014/main" id="{A2AE2C5C-63C7-4BBC-AA4C-350B0067CE70}"/>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7" name="直線コネクタ 116">
          <a:extLst>
            <a:ext uri="{FF2B5EF4-FFF2-40B4-BE49-F238E27FC236}">
              <a16:creationId xmlns:a16="http://schemas.microsoft.com/office/drawing/2014/main" id="{FC0F70CC-E91F-44F3-B69D-8EA3661C6CFC}"/>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8940" cy="223520"/>
    <xdr:sp macro="" textlink="">
      <xdr:nvSpPr>
        <xdr:cNvPr id="118" name="テキスト ボックス 117">
          <a:extLst>
            <a:ext uri="{FF2B5EF4-FFF2-40B4-BE49-F238E27FC236}">
              <a16:creationId xmlns:a16="http://schemas.microsoft.com/office/drawing/2014/main" id="{D6F81D85-7BF1-40C3-BEFD-F6E245F88E52}"/>
            </a:ext>
          </a:extLst>
        </xdr:cNvPr>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74D69F5-4791-44E8-AB05-32223F6BC128}"/>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8940" cy="225425"/>
    <xdr:sp macro="" textlink="">
      <xdr:nvSpPr>
        <xdr:cNvPr id="120" name="テキスト ボックス 119">
          <a:extLst>
            <a:ext uri="{FF2B5EF4-FFF2-40B4-BE49-F238E27FC236}">
              <a16:creationId xmlns:a16="http://schemas.microsoft.com/office/drawing/2014/main" id="{EA4471D5-86EE-453A-80C2-60CD210BA609}"/>
            </a:ext>
          </a:extLst>
        </xdr:cNvPr>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1" name="直線コネクタ 120">
          <a:extLst>
            <a:ext uri="{FF2B5EF4-FFF2-40B4-BE49-F238E27FC236}">
              <a16:creationId xmlns:a16="http://schemas.microsoft.com/office/drawing/2014/main" id="{680944D6-C791-4691-9E80-5874B73358FF}"/>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940" cy="223520"/>
    <xdr:sp macro="" textlink="">
      <xdr:nvSpPr>
        <xdr:cNvPr id="122" name="テキスト ボックス 121">
          <a:extLst>
            <a:ext uri="{FF2B5EF4-FFF2-40B4-BE49-F238E27FC236}">
              <a16:creationId xmlns:a16="http://schemas.microsoft.com/office/drawing/2014/main" id="{2640720E-2EDE-43A5-80F1-00D7735DC746}"/>
            </a:ext>
          </a:extLst>
        </xdr:cNvPr>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3" name="直線コネクタ 122">
          <a:extLst>
            <a:ext uri="{FF2B5EF4-FFF2-40B4-BE49-F238E27FC236}">
              <a16:creationId xmlns:a16="http://schemas.microsoft.com/office/drawing/2014/main" id="{5E85649B-09A1-4428-95DC-3E0EB1C2FD9D}"/>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4" name="テキスト ボックス 123">
          <a:extLst>
            <a:ext uri="{FF2B5EF4-FFF2-40B4-BE49-F238E27FC236}">
              <a16:creationId xmlns:a16="http://schemas.microsoft.com/office/drawing/2014/main" id="{278D4941-4AF7-45F0-B67E-C4523E0A6ACC}"/>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18931D6-336B-45B5-A51C-C14D5371B216}"/>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98FC8B5-750B-42B1-8C3F-53B7D4969027}"/>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35</xdr:row>
      <xdr:rowOff>47625</xdr:rowOff>
    </xdr:to>
    <xdr:cxnSp macro="">
      <xdr:nvCxnSpPr>
        <xdr:cNvPr id="127" name="直線コネクタ 126">
          <a:extLst>
            <a:ext uri="{FF2B5EF4-FFF2-40B4-BE49-F238E27FC236}">
              <a16:creationId xmlns:a16="http://schemas.microsoft.com/office/drawing/2014/main" id="{562BEAAA-CFA9-419C-8348-1420D27CF02B}"/>
            </a:ext>
          </a:extLst>
        </xdr:cNvPr>
        <xdr:cNvCxnSpPr/>
      </xdr:nvCxnSpPr>
      <xdr:spPr>
        <a:xfrm flipV="1">
          <a:off x="14793595" y="5313045"/>
          <a:ext cx="127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52070</xdr:rowOff>
    </xdr:from>
    <xdr:ext cx="558800" cy="257175"/>
    <xdr:sp macro="" textlink="">
      <xdr:nvSpPr>
        <xdr:cNvPr id="128" name="債務償還比率最小値テキスト">
          <a:extLst>
            <a:ext uri="{FF2B5EF4-FFF2-40B4-BE49-F238E27FC236}">
              <a16:creationId xmlns:a16="http://schemas.microsoft.com/office/drawing/2014/main" id="{9F7C00F2-ECE6-4641-955E-F7F1AF6A837A}"/>
            </a:ext>
          </a:extLst>
        </xdr:cNvPr>
        <xdr:cNvSpPr txBox="1"/>
      </xdr:nvSpPr>
      <xdr:spPr>
        <a:xfrm>
          <a:off x="14846300" y="6824345"/>
          <a:ext cx="558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1,256.3</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47625</xdr:rowOff>
    </xdr:from>
    <xdr:to>
      <xdr:col>76</xdr:col>
      <xdr:colOff>111125</xdr:colOff>
      <xdr:row>35</xdr:row>
      <xdr:rowOff>47625</xdr:rowOff>
    </xdr:to>
    <xdr:cxnSp macro="">
      <xdr:nvCxnSpPr>
        <xdr:cNvPr id="129" name="直線コネクタ 128">
          <a:extLst>
            <a:ext uri="{FF2B5EF4-FFF2-40B4-BE49-F238E27FC236}">
              <a16:creationId xmlns:a16="http://schemas.microsoft.com/office/drawing/2014/main" id="{A43E3CAE-046D-4E58-BEA6-EB03661E5EFA}"/>
            </a:ext>
          </a:extLst>
        </xdr:cNvPr>
        <xdr:cNvCxnSpPr/>
      </xdr:nvCxnSpPr>
      <xdr:spPr>
        <a:xfrm>
          <a:off x="14706600" y="681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8455" cy="257175"/>
    <xdr:sp macro="" textlink="">
      <xdr:nvSpPr>
        <xdr:cNvPr id="130" name="債務償還比率最大値テキスト">
          <a:extLst>
            <a:ext uri="{FF2B5EF4-FFF2-40B4-BE49-F238E27FC236}">
              <a16:creationId xmlns:a16="http://schemas.microsoft.com/office/drawing/2014/main" id="{8C29CA07-FC3D-45D2-8C71-C0F8EA83054D}"/>
            </a:ext>
          </a:extLst>
        </xdr:cNvPr>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1" name="直線コネクタ 130">
          <a:extLst>
            <a:ext uri="{FF2B5EF4-FFF2-40B4-BE49-F238E27FC236}">
              <a16:creationId xmlns:a16="http://schemas.microsoft.com/office/drawing/2014/main" id="{3DDEB030-CD07-45DF-882A-4B5E4B48123C}"/>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79375</xdr:rowOff>
    </xdr:from>
    <xdr:ext cx="467995" cy="258445"/>
    <xdr:sp macro="" textlink="">
      <xdr:nvSpPr>
        <xdr:cNvPr id="132" name="債務償還比率平均値テキスト">
          <a:extLst>
            <a:ext uri="{FF2B5EF4-FFF2-40B4-BE49-F238E27FC236}">
              <a16:creationId xmlns:a16="http://schemas.microsoft.com/office/drawing/2014/main" id="{E0220D9C-09FB-4E78-BCA3-D5BB8061A34B}"/>
            </a:ext>
          </a:extLst>
        </xdr:cNvPr>
        <xdr:cNvSpPr txBox="1"/>
      </xdr:nvSpPr>
      <xdr:spPr>
        <a:xfrm>
          <a:off x="14846300" y="5651500"/>
          <a:ext cx="4679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448.7</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56515</xdr:rowOff>
    </xdr:from>
    <xdr:to>
      <xdr:col>76</xdr:col>
      <xdr:colOff>73025</xdr:colOff>
      <xdr:row>29</xdr:row>
      <xdr:rowOff>158115</xdr:rowOff>
    </xdr:to>
    <xdr:sp macro="" textlink="">
      <xdr:nvSpPr>
        <xdr:cNvPr id="133" name="フローチャート: 判断 132">
          <a:extLst>
            <a:ext uri="{FF2B5EF4-FFF2-40B4-BE49-F238E27FC236}">
              <a16:creationId xmlns:a16="http://schemas.microsoft.com/office/drawing/2014/main" id="{577014AF-351D-421D-93C5-BEF2127DF6AE}"/>
            </a:ext>
          </a:extLst>
        </xdr:cNvPr>
        <xdr:cNvSpPr/>
      </xdr:nvSpPr>
      <xdr:spPr>
        <a:xfrm>
          <a:off x="147447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60960</xdr:rowOff>
    </xdr:from>
    <xdr:to>
      <xdr:col>72</xdr:col>
      <xdr:colOff>123825</xdr:colOff>
      <xdr:row>29</xdr:row>
      <xdr:rowOff>162560</xdr:rowOff>
    </xdr:to>
    <xdr:sp macro="" textlink="">
      <xdr:nvSpPr>
        <xdr:cNvPr id="134" name="フローチャート: 判断 133">
          <a:extLst>
            <a:ext uri="{FF2B5EF4-FFF2-40B4-BE49-F238E27FC236}">
              <a16:creationId xmlns:a16="http://schemas.microsoft.com/office/drawing/2014/main" id="{1E4FB43C-DAD8-48D5-A321-139131B1B685}"/>
            </a:ext>
          </a:extLst>
        </xdr:cNvPr>
        <xdr:cNvSpPr/>
      </xdr:nvSpPr>
      <xdr:spPr>
        <a:xfrm>
          <a:off x="14033500" y="580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7620</xdr:rowOff>
    </xdr:from>
    <xdr:to>
      <xdr:col>68</xdr:col>
      <xdr:colOff>123825</xdr:colOff>
      <xdr:row>29</xdr:row>
      <xdr:rowOff>109220</xdr:rowOff>
    </xdr:to>
    <xdr:sp macro="" textlink="">
      <xdr:nvSpPr>
        <xdr:cNvPr id="135" name="フローチャート: 判断 134">
          <a:extLst>
            <a:ext uri="{FF2B5EF4-FFF2-40B4-BE49-F238E27FC236}">
              <a16:creationId xmlns:a16="http://schemas.microsoft.com/office/drawing/2014/main" id="{54B9B0E0-7C76-466F-9A80-4DDD0713776A}"/>
            </a:ext>
          </a:extLst>
        </xdr:cNvPr>
        <xdr:cNvSpPr/>
      </xdr:nvSpPr>
      <xdr:spPr>
        <a:xfrm>
          <a:off x="13271500" y="575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13335</xdr:rowOff>
    </xdr:from>
    <xdr:to>
      <xdr:col>64</xdr:col>
      <xdr:colOff>123825</xdr:colOff>
      <xdr:row>30</xdr:row>
      <xdr:rowOff>114935</xdr:rowOff>
    </xdr:to>
    <xdr:sp macro="" textlink="">
      <xdr:nvSpPr>
        <xdr:cNvPr id="136" name="フローチャート: 判断 135">
          <a:extLst>
            <a:ext uri="{FF2B5EF4-FFF2-40B4-BE49-F238E27FC236}">
              <a16:creationId xmlns:a16="http://schemas.microsoft.com/office/drawing/2014/main" id="{0BF0A4FB-DA7D-41FB-9B1D-E4798A7F9EFB}"/>
            </a:ext>
          </a:extLst>
        </xdr:cNvPr>
        <xdr:cNvSpPr/>
      </xdr:nvSpPr>
      <xdr:spPr>
        <a:xfrm>
          <a:off x="125095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73660</xdr:rowOff>
    </xdr:from>
    <xdr:to>
      <xdr:col>60</xdr:col>
      <xdr:colOff>123825</xdr:colOff>
      <xdr:row>31</xdr:row>
      <xdr:rowOff>3810</xdr:rowOff>
    </xdr:to>
    <xdr:sp macro="" textlink="">
      <xdr:nvSpPr>
        <xdr:cNvPr id="137" name="フローチャート: 判断 136">
          <a:extLst>
            <a:ext uri="{FF2B5EF4-FFF2-40B4-BE49-F238E27FC236}">
              <a16:creationId xmlns:a16="http://schemas.microsoft.com/office/drawing/2014/main" id="{86307EAF-2A7F-4A1D-A674-C5866203CC4C}"/>
            </a:ext>
          </a:extLst>
        </xdr:cNvPr>
        <xdr:cNvSpPr/>
      </xdr:nvSpPr>
      <xdr:spPr>
        <a:xfrm>
          <a:off x="1174750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38" name="テキスト ボックス 137">
          <a:extLst>
            <a:ext uri="{FF2B5EF4-FFF2-40B4-BE49-F238E27FC236}">
              <a16:creationId xmlns:a16="http://schemas.microsoft.com/office/drawing/2014/main" id="{F2A22C2D-0355-40A7-922F-80E02ABD74CB}"/>
            </a:ext>
          </a:extLst>
        </xdr:cNvPr>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39" name="テキスト ボックス 138">
          <a:extLst>
            <a:ext uri="{FF2B5EF4-FFF2-40B4-BE49-F238E27FC236}">
              <a16:creationId xmlns:a16="http://schemas.microsoft.com/office/drawing/2014/main" id="{8C3DA701-3EEF-4092-B31A-DE5D1A31289E}"/>
            </a:ext>
          </a:extLst>
        </xdr:cNvPr>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40" name="テキスト ボックス 139">
          <a:extLst>
            <a:ext uri="{FF2B5EF4-FFF2-40B4-BE49-F238E27FC236}">
              <a16:creationId xmlns:a16="http://schemas.microsoft.com/office/drawing/2014/main" id="{BFB887E6-DD91-4CA7-9F6B-7B4CED7F61E1}"/>
            </a:ext>
          </a:extLst>
        </xdr:cNvPr>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41" name="テキスト ボックス 140">
          <a:extLst>
            <a:ext uri="{FF2B5EF4-FFF2-40B4-BE49-F238E27FC236}">
              <a16:creationId xmlns:a16="http://schemas.microsoft.com/office/drawing/2014/main" id="{2C89945C-96F5-4CC4-965F-1AF4852FBE9C}"/>
            </a:ext>
          </a:extLst>
        </xdr:cNvPr>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42" name="テキスト ボックス 141">
          <a:extLst>
            <a:ext uri="{FF2B5EF4-FFF2-40B4-BE49-F238E27FC236}">
              <a16:creationId xmlns:a16="http://schemas.microsoft.com/office/drawing/2014/main" id="{A99CE63A-46A9-4D32-BE67-797083469499}"/>
            </a:ext>
          </a:extLst>
        </xdr:cNvPr>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105410</xdr:rowOff>
    </xdr:from>
    <xdr:to>
      <xdr:col>76</xdr:col>
      <xdr:colOff>73025</xdr:colOff>
      <xdr:row>31</xdr:row>
      <xdr:rowOff>35560</xdr:rowOff>
    </xdr:to>
    <xdr:sp macro="" textlink="">
      <xdr:nvSpPr>
        <xdr:cNvPr id="143" name="楕円 142">
          <a:extLst>
            <a:ext uri="{FF2B5EF4-FFF2-40B4-BE49-F238E27FC236}">
              <a16:creationId xmlns:a16="http://schemas.microsoft.com/office/drawing/2014/main" id="{B88D8601-0F61-4918-90F8-9C2D9EEA92BF}"/>
            </a:ext>
          </a:extLst>
        </xdr:cNvPr>
        <xdr:cNvSpPr/>
      </xdr:nvSpPr>
      <xdr:spPr>
        <a:xfrm>
          <a:off x="147447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83820</xdr:rowOff>
    </xdr:from>
    <xdr:ext cx="467995" cy="259080"/>
    <xdr:sp macro="" textlink="">
      <xdr:nvSpPr>
        <xdr:cNvPr id="144" name="債務償還比率該当値テキスト">
          <a:extLst>
            <a:ext uri="{FF2B5EF4-FFF2-40B4-BE49-F238E27FC236}">
              <a16:creationId xmlns:a16="http://schemas.microsoft.com/office/drawing/2014/main" id="{27E10D0E-492B-42D0-9A55-C0BD26CB868B}"/>
            </a:ext>
          </a:extLst>
        </xdr:cNvPr>
        <xdr:cNvSpPr txBox="1"/>
      </xdr:nvSpPr>
      <xdr:spPr>
        <a:xfrm>
          <a:off x="14846300" y="59988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66040</xdr:rowOff>
    </xdr:from>
    <xdr:to>
      <xdr:col>72</xdr:col>
      <xdr:colOff>123825</xdr:colOff>
      <xdr:row>30</xdr:row>
      <xdr:rowOff>167640</xdr:rowOff>
    </xdr:to>
    <xdr:sp macro="" textlink="">
      <xdr:nvSpPr>
        <xdr:cNvPr id="145" name="楕円 144">
          <a:extLst>
            <a:ext uri="{FF2B5EF4-FFF2-40B4-BE49-F238E27FC236}">
              <a16:creationId xmlns:a16="http://schemas.microsoft.com/office/drawing/2014/main" id="{F1EB713C-8AEF-44AE-8918-088BFB589169}"/>
            </a:ext>
          </a:extLst>
        </xdr:cNvPr>
        <xdr:cNvSpPr/>
      </xdr:nvSpPr>
      <xdr:spPr>
        <a:xfrm>
          <a:off x="14033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116840</xdr:rowOff>
    </xdr:from>
    <xdr:to>
      <xdr:col>76</xdr:col>
      <xdr:colOff>22225</xdr:colOff>
      <xdr:row>30</xdr:row>
      <xdr:rowOff>156210</xdr:rowOff>
    </xdr:to>
    <xdr:cxnSp macro="">
      <xdr:nvCxnSpPr>
        <xdr:cNvPr id="146" name="直線コネクタ 145">
          <a:extLst>
            <a:ext uri="{FF2B5EF4-FFF2-40B4-BE49-F238E27FC236}">
              <a16:creationId xmlns:a16="http://schemas.microsoft.com/office/drawing/2014/main" id="{2F658D91-B5DB-4CA5-8053-E31B9B3A7556}"/>
            </a:ext>
          </a:extLst>
        </xdr:cNvPr>
        <xdr:cNvCxnSpPr/>
      </xdr:nvCxnSpPr>
      <xdr:spPr>
        <a:xfrm>
          <a:off x="14084300" y="6031865"/>
          <a:ext cx="711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55880</xdr:rowOff>
    </xdr:from>
    <xdr:to>
      <xdr:col>68</xdr:col>
      <xdr:colOff>123825</xdr:colOff>
      <xdr:row>30</xdr:row>
      <xdr:rowOff>157480</xdr:rowOff>
    </xdr:to>
    <xdr:sp macro="" textlink="">
      <xdr:nvSpPr>
        <xdr:cNvPr id="147" name="楕円 146">
          <a:extLst>
            <a:ext uri="{FF2B5EF4-FFF2-40B4-BE49-F238E27FC236}">
              <a16:creationId xmlns:a16="http://schemas.microsoft.com/office/drawing/2014/main" id="{E256FBD5-9CDC-4ADA-9D3B-A556AE3CB22A}"/>
            </a:ext>
          </a:extLst>
        </xdr:cNvPr>
        <xdr:cNvSpPr/>
      </xdr:nvSpPr>
      <xdr:spPr>
        <a:xfrm>
          <a:off x="13271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106680</xdr:rowOff>
    </xdr:from>
    <xdr:to>
      <xdr:col>72</xdr:col>
      <xdr:colOff>73025</xdr:colOff>
      <xdr:row>30</xdr:row>
      <xdr:rowOff>116840</xdr:rowOff>
    </xdr:to>
    <xdr:cxnSp macro="">
      <xdr:nvCxnSpPr>
        <xdr:cNvPr id="148" name="直線コネクタ 147">
          <a:extLst>
            <a:ext uri="{FF2B5EF4-FFF2-40B4-BE49-F238E27FC236}">
              <a16:creationId xmlns:a16="http://schemas.microsoft.com/office/drawing/2014/main" id="{048185C8-154B-4C45-A3A0-9D586FE69AD5}"/>
            </a:ext>
          </a:extLst>
        </xdr:cNvPr>
        <xdr:cNvCxnSpPr/>
      </xdr:nvCxnSpPr>
      <xdr:spPr>
        <a:xfrm>
          <a:off x="13322300" y="6021705"/>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123190</xdr:rowOff>
    </xdr:from>
    <xdr:to>
      <xdr:col>64</xdr:col>
      <xdr:colOff>123825</xdr:colOff>
      <xdr:row>32</xdr:row>
      <xdr:rowOff>53340</xdr:rowOff>
    </xdr:to>
    <xdr:sp macro="" textlink="">
      <xdr:nvSpPr>
        <xdr:cNvPr id="149" name="楕円 148">
          <a:extLst>
            <a:ext uri="{FF2B5EF4-FFF2-40B4-BE49-F238E27FC236}">
              <a16:creationId xmlns:a16="http://schemas.microsoft.com/office/drawing/2014/main" id="{D02C2E26-2CFE-4DE4-9D09-09C1D04BAFEC}"/>
            </a:ext>
          </a:extLst>
        </xdr:cNvPr>
        <xdr:cNvSpPr/>
      </xdr:nvSpPr>
      <xdr:spPr>
        <a:xfrm>
          <a:off x="12509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106680</xdr:rowOff>
    </xdr:from>
    <xdr:to>
      <xdr:col>68</xdr:col>
      <xdr:colOff>73025</xdr:colOff>
      <xdr:row>32</xdr:row>
      <xdr:rowOff>2540</xdr:rowOff>
    </xdr:to>
    <xdr:cxnSp macro="">
      <xdr:nvCxnSpPr>
        <xdr:cNvPr id="150" name="直線コネクタ 149">
          <a:extLst>
            <a:ext uri="{FF2B5EF4-FFF2-40B4-BE49-F238E27FC236}">
              <a16:creationId xmlns:a16="http://schemas.microsoft.com/office/drawing/2014/main" id="{54DC80AE-881D-4E8E-BBB3-44022A6F54BE}"/>
            </a:ext>
          </a:extLst>
        </xdr:cNvPr>
        <xdr:cNvCxnSpPr/>
      </xdr:nvCxnSpPr>
      <xdr:spPr>
        <a:xfrm flipV="1">
          <a:off x="12560300" y="6021705"/>
          <a:ext cx="762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161925</xdr:rowOff>
    </xdr:from>
    <xdr:to>
      <xdr:col>60</xdr:col>
      <xdr:colOff>123825</xdr:colOff>
      <xdr:row>32</xdr:row>
      <xdr:rowOff>92075</xdr:rowOff>
    </xdr:to>
    <xdr:sp macro="" textlink="">
      <xdr:nvSpPr>
        <xdr:cNvPr id="151" name="楕円 150">
          <a:extLst>
            <a:ext uri="{FF2B5EF4-FFF2-40B4-BE49-F238E27FC236}">
              <a16:creationId xmlns:a16="http://schemas.microsoft.com/office/drawing/2014/main" id="{BC1A91FA-471B-45A2-851B-E5E8812820A2}"/>
            </a:ext>
          </a:extLst>
        </xdr:cNvPr>
        <xdr:cNvSpPr/>
      </xdr:nvSpPr>
      <xdr:spPr>
        <a:xfrm>
          <a:off x="117475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2540</xdr:rowOff>
    </xdr:from>
    <xdr:to>
      <xdr:col>64</xdr:col>
      <xdr:colOff>73025</xdr:colOff>
      <xdr:row>32</xdr:row>
      <xdr:rowOff>41275</xdr:rowOff>
    </xdr:to>
    <xdr:cxnSp macro="">
      <xdr:nvCxnSpPr>
        <xdr:cNvPr id="152" name="直線コネクタ 151">
          <a:extLst>
            <a:ext uri="{FF2B5EF4-FFF2-40B4-BE49-F238E27FC236}">
              <a16:creationId xmlns:a16="http://schemas.microsoft.com/office/drawing/2014/main" id="{B66D7030-531B-4F92-A3CD-B5DFEC5799AF}"/>
            </a:ext>
          </a:extLst>
        </xdr:cNvPr>
        <xdr:cNvCxnSpPr/>
      </xdr:nvCxnSpPr>
      <xdr:spPr>
        <a:xfrm flipV="1">
          <a:off x="11798300" y="6260465"/>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7620</xdr:rowOff>
    </xdr:from>
    <xdr:ext cx="467995" cy="257175"/>
    <xdr:sp macro="" textlink="">
      <xdr:nvSpPr>
        <xdr:cNvPr id="153" name="n_1aveValue債務償還比率">
          <a:extLst>
            <a:ext uri="{FF2B5EF4-FFF2-40B4-BE49-F238E27FC236}">
              <a16:creationId xmlns:a16="http://schemas.microsoft.com/office/drawing/2014/main" id="{ABA59637-468D-4ED1-82F4-277AB1CA3BDD}"/>
            </a:ext>
          </a:extLst>
        </xdr:cNvPr>
        <xdr:cNvSpPr txBox="1"/>
      </xdr:nvSpPr>
      <xdr:spPr>
        <a:xfrm>
          <a:off x="13836650" y="55797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125730</xdr:rowOff>
    </xdr:from>
    <xdr:ext cx="467995" cy="259080"/>
    <xdr:sp macro="" textlink="">
      <xdr:nvSpPr>
        <xdr:cNvPr id="154" name="n_2aveValue債務償還比率">
          <a:extLst>
            <a:ext uri="{FF2B5EF4-FFF2-40B4-BE49-F238E27FC236}">
              <a16:creationId xmlns:a16="http://schemas.microsoft.com/office/drawing/2014/main" id="{59116BB7-EDDC-4247-81CF-457D75FD9715}"/>
            </a:ext>
          </a:extLst>
        </xdr:cNvPr>
        <xdr:cNvSpPr txBox="1"/>
      </xdr:nvSpPr>
      <xdr:spPr>
        <a:xfrm>
          <a:off x="13087350" y="55264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132080</xdr:rowOff>
    </xdr:from>
    <xdr:ext cx="467995" cy="257175"/>
    <xdr:sp macro="" textlink="">
      <xdr:nvSpPr>
        <xdr:cNvPr id="155" name="n_3aveValue債務償還比率">
          <a:extLst>
            <a:ext uri="{FF2B5EF4-FFF2-40B4-BE49-F238E27FC236}">
              <a16:creationId xmlns:a16="http://schemas.microsoft.com/office/drawing/2014/main" id="{3CAD7BAE-1333-4346-A873-E39A8504A0CE}"/>
            </a:ext>
          </a:extLst>
        </xdr:cNvPr>
        <xdr:cNvSpPr txBox="1"/>
      </xdr:nvSpPr>
      <xdr:spPr>
        <a:xfrm>
          <a:off x="12325350" y="57042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555.7</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20320</xdr:rowOff>
    </xdr:from>
    <xdr:ext cx="467995" cy="257175"/>
    <xdr:sp macro="" textlink="">
      <xdr:nvSpPr>
        <xdr:cNvPr id="156" name="n_4aveValue債務償還比率">
          <a:extLst>
            <a:ext uri="{FF2B5EF4-FFF2-40B4-BE49-F238E27FC236}">
              <a16:creationId xmlns:a16="http://schemas.microsoft.com/office/drawing/2014/main" id="{DC5228CE-56D8-4FB9-B66F-81F4DC2A957F}"/>
            </a:ext>
          </a:extLst>
        </xdr:cNvPr>
        <xdr:cNvSpPr txBox="1"/>
      </xdr:nvSpPr>
      <xdr:spPr>
        <a:xfrm>
          <a:off x="11563350" y="57638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158750</xdr:rowOff>
    </xdr:from>
    <xdr:ext cx="467995" cy="259080"/>
    <xdr:sp macro="" textlink="">
      <xdr:nvSpPr>
        <xdr:cNvPr id="157" name="n_1mainValue債務償還比率">
          <a:extLst>
            <a:ext uri="{FF2B5EF4-FFF2-40B4-BE49-F238E27FC236}">
              <a16:creationId xmlns:a16="http://schemas.microsoft.com/office/drawing/2014/main" id="{3A1DACDA-9451-4BE1-8959-007F9DE1E191}"/>
            </a:ext>
          </a:extLst>
        </xdr:cNvPr>
        <xdr:cNvSpPr txBox="1"/>
      </xdr:nvSpPr>
      <xdr:spPr>
        <a:xfrm>
          <a:off x="13836650" y="6073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148590</xdr:rowOff>
    </xdr:from>
    <xdr:ext cx="467995" cy="259080"/>
    <xdr:sp macro="" textlink="">
      <xdr:nvSpPr>
        <xdr:cNvPr id="158" name="n_2mainValue債務償還比率">
          <a:extLst>
            <a:ext uri="{FF2B5EF4-FFF2-40B4-BE49-F238E27FC236}">
              <a16:creationId xmlns:a16="http://schemas.microsoft.com/office/drawing/2014/main" id="{8D7B8E21-B6C2-4ED3-8582-03D82236D25D}"/>
            </a:ext>
          </a:extLst>
        </xdr:cNvPr>
        <xdr:cNvSpPr txBox="1"/>
      </xdr:nvSpPr>
      <xdr:spPr>
        <a:xfrm>
          <a:off x="13087350" y="60636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44450</xdr:rowOff>
    </xdr:from>
    <xdr:ext cx="467995" cy="259080"/>
    <xdr:sp macro="" textlink="">
      <xdr:nvSpPr>
        <xdr:cNvPr id="159" name="n_3mainValue債務償還比率">
          <a:extLst>
            <a:ext uri="{FF2B5EF4-FFF2-40B4-BE49-F238E27FC236}">
              <a16:creationId xmlns:a16="http://schemas.microsoft.com/office/drawing/2014/main" id="{3B9607C3-2462-48B0-86A5-A7AF9FB71039}"/>
            </a:ext>
          </a:extLst>
        </xdr:cNvPr>
        <xdr:cNvSpPr txBox="1"/>
      </xdr:nvSpPr>
      <xdr:spPr>
        <a:xfrm>
          <a:off x="12325350" y="63023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83185</xdr:rowOff>
    </xdr:from>
    <xdr:ext cx="467995" cy="259080"/>
    <xdr:sp macro="" textlink="">
      <xdr:nvSpPr>
        <xdr:cNvPr id="160" name="n_4mainValue債務償還比率">
          <a:extLst>
            <a:ext uri="{FF2B5EF4-FFF2-40B4-BE49-F238E27FC236}">
              <a16:creationId xmlns:a16="http://schemas.microsoft.com/office/drawing/2014/main" id="{161DB5F3-6EE9-4C65-A22F-D6DCDB0A0774}"/>
            </a:ext>
          </a:extLst>
        </xdr:cNvPr>
        <xdr:cNvSpPr txBox="1"/>
      </xdr:nvSpPr>
      <xdr:spPr>
        <a:xfrm>
          <a:off x="11563350" y="6341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C84386E-CCC1-43FE-A0DF-37E46461D5F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a:extLst>
            <a:ext uri="{FF2B5EF4-FFF2-40B4-BE49-F238E27FC236}">
              <a16:creationId xmlns:a16="http://schemas.microsoft.com/office/drawing/2014/main" id="{76E88712-CDDB-4BEC-8DD5-E61F75C4CE37}"/>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3" name="テキスト ボックス 162">
          <a:extLst>
            <a:ext uri="{FF2B5EF4-FFF2-40B4-BE49-F238E27FC236}">
              <a16:creationId xmlns:a16="http://schemas.microsoft.com/office/drawing/2014/main" id="{435D29A8-3E36-412D-802F-30011756B745}"/>
            </a:ext>
          </a:extLst>
        </xdr:cNvPr>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64" name="テキスト ボックス 163">
          <a:extLst>
            <a:ext uri="{FF2B5EF4-FFF2-40B4-BE49-F238E27FC236}">
              <a16:creationId xmlns:a16="http://schemas.microsoft.com/office/drawing/2014/main" id="{B997FCB8-F3E7-4C37-812F-0806A300BC3E}"/>
            </a:ext>
          </a:extLst>
        </xdr:cNvPr>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65" name="テキスト ボックス 164">
          <a:extLst>
            <a:ext uri="{FF2B5EF4-FFF2-40B4-BE49-F238E27FC236}">
              <a16:creationId xmlns:a16="http://schemas.microsoft.com/office/drawing/2014/main" id="{8BF9F900-AFFC-4418-B2F0-D65C1D3E12FE}"/>
            </a:ext>
          </a:extLst>
        </xdr:cNvPr>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66" name="テキスト ボックス 165">
          <a:extLst>
            <a:ext uri="{FF2B5EF4-FFF2-40B4-BE49-F238E27FC236}">
              <a16:creationId xmlns:a16="http://schemas.microsoft.com/office/drawing/2014/main" id="{91006EE8-E300-48CD-9327-98CCED1C4F8A}"/>
            </a:ext>
          </a:extLst>
        </xdr:cNvPr>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F32F7B-2136-4E17-A338-F3DB40E6D778}"/>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F8C920-CD25-4805-819B-C8BBFF8C26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291A90-C7D9-4482-ACE6-ACF1C577AD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3CAA6D-18B0-47C3-AD39-954A196C630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9F6326-39D0-4F86-96C1-2D4D8C0374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3E0E6BB-8F4E-4F69-94E5-88CB64BF725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37E2DA-06A6-49A8-9042-EE994661E1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FC45AE-63B8-4598-B0F1-FD3A124674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1A2763-10EC-4986-A6A5-4E6B0EFD416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A721F1-1A4B-472A-9126-2CFAADE14564}"/>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36,543
36,159
25.68
15,767,249
15,556,706
166,517
9,107,013
13,940,094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1684AC-0585-4197-BF31-93C8A4E14B63}"/>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CBEB76-2A09-4F02-ABA3-9DA68FD81324}"/>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90F97B-1BD6-4C81-910E-8F82639EE988}"/>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EE57E6-20F6-4888-9660-7CB7496FEC84}"/>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956DC2-AF5A-4413-81E2-06357E49EFF1}"/>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4CCEC53-E5C3-49FB-9C66-1F04B557843D}"/>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F9A12C-E6AC-42CA-80F0-EC418B34B9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A37015-F114-4232-A181-A3BDAC6B38A3}"/>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3AFCEB-FAA2-4AA8-B9B3-8614820EC6BF}"/>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2DBFBB-4ADB-47DA-A001-19C7E19A7EDA}"/>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22CBA8-E423-4CEC-A83E-41DA91A694B7}"/>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72F1AE-E6D0-4C66-93AF-7604CA2D2D1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89BF55-A68A-4B0D-9B4D-0763F856923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84D1A9-858B-4C30-88E4-D85AB4FB5857}"/>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D47576-F3AA-41C2-9BB3-11A393547433}"/>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5095E4-80D7-40E2-9E86-F9963ECE723F}"/>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25E9C0-DDF0-44FE-B124-424A6DE4B6AB}"/>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ADDC7756-BC85-4D66-86A1-4988FFFF8BA8}"/>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20288C16-3810-4843-8353-38D587ECF57A}"/>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2789989-44DA-492C-9514-AF17F624E216}"/>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4FA78297-76FD-44C7-8252-F82EE0F579ED}"/>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B8815E-A877-490B-90FC-311EC3415B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60CB78-E96E-4E88-B182-6A56A81F1159}"/>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6F1FB4-8766-43BA-BA44-550D0C13A4A4}"/>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526E31-206B-477A-9D99-7EA491B08A6F}"/>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CCF4112-BC5E-4351-A715-D9B7DB25D32B}"/>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658F57-5E24-47A2-B69A-0DB5E10540EC}"/>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3E49E1-CE98-4DEB-85EB-340ADEB91DFC}"/>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673E7D-DF59-4B3A-AA19-D5B8233D8396}"/>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6DF9182A-C66F-40A0-960F-46E1A49A6A25}"/>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05461C-14CD-4EE3-8EF9-C49E82EDE59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E24A8B2A-387D-4AB3-807A-B6A08B40949B}"/>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B2B6EB4-B1C2-4F3A-AD96-03B7FAF5B506}"/>
            </a:ext>
          </a:extLst>
        </xdr:cNvPr>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5455" cy="259080"/>
    <xdr:sp macro="" textlink="">
      <xdr:nvSpPr>
        <xdr:cNvPr id="45" name="テキスト ボックス 44">
          <a:extLst>
            <a:ext uri="{FF2B5EF4-FFF2-40B4-BE49-F238E27FC236}">
              <a16:creationId xmlns:a16="http://schemas.microsoft.com/office/drawing/2014/main" id="{07786A1E-ACBF-43CC-8460-82C8FB4C45B3}"/>
            </a:ext>
          </a:extLst>
        </xdr:cNvPr>
        <xdr:cNvSpPr txBox="1"/>
      </xdr:nvSpPr>
      <xdr:spPr>
        <a:xfrm>
          <a:off x="294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F7450F1-3F10-412C-A871-DC3DC802063D}"/>
            </a:ext>
          </a:extLst>
        </xdr:cNvPr>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39512A19-37FE-453D-98DA-2E7AFF43C8F0}"/>
            </a:ext>
          </a:extLst>
        </xdr:cNvPr>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1A641F5-FDF1-4715-988F-676F4A0F619F}"/>
            </a:ext>
          </a:extLst>
        </xdr:cNvPr>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6EAA29D0-43BF-4DA7-9D45-68A8F4741507}"/>
            </a:ext>
          </a:extLst>
        </xdr:cNvPr>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1751F7D-994F-4A07-B491-C2749EAAD4F6}"/>
            </a:ext>
          </a:extLst>
        </xdr:cNvPr>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6014EEBF-FE6D-433C-ACB9-82FFE26C66ED}"/>
            </a:ext>
          </a:extLst>
        </xdr:cNvPr>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8E3349D-288C-4D1B-916E-DE2A1E0789F9}"/>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1437D98D-2C23-4FE7-9D6F-46A4ED62396B}"/>
            </a:ext>
          </a:extLst>
        </xdr:cNvPr>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85FD3BC-E6D6-497F-934E-BABE926A5EE8}"/>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23495</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8CEF864D-D49A-49A3-A5C0-F7BD38BF29DD}"/>
            </a:ext>
          </a:extLst>
        </xdr:cNvPr>
        <xdr:cNvCxnSpPr/>
      </xdr:nvCxnSpPr>
      <xdr:spPr>
        <a:xfrm flipV="1">
          <a:off x="4634865" y="568134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137160</xdr:rowOff>
    </xdr:from>
    <xdr:ext cx="469900" cy="259080"/>
    <xdr:sp macro="" textlink="">
      <xdr:nvSpPr>
        <xdr:cNvPr id="56" name="【道路】&#10;有形固定資産減価償却率最小値テキスト">
          <a:extLst>
            <a:ext uri="{FF2B5EF4-FFF2-40B4-BE49-F238E27FC236}">
              <a16:creationId xmlns:a16="http://schemas.microsoft.com/office/drawing/2014/main" id="{883AAD38-500D-4FB8-9524-D1F06DC4270E}"/>
            </a:ext>
          </a:extLst>
        </xdr:cNvPr>
        <xdr:cNvSpPr txBox="1"/>
      </xdr:nvSpPr>
      <xdr:spPr>
        <a:xfrm>
          <a:off x="4673600" y="716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5DCDCCB9-726F-4833-A658-2938027A7C9C}"/>
            </a:ext>
          </a:extLst>
        </xdr:cNvPr>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141605</xdr:rowOff>
    </xdr:from>
    <xdr:ext cx="405130" cy="259080"/>
    <xdr:sp macro="" textlink="">
      <xdr:nvSpPr>
        <xdr:cNvPr id="58" name="【道路】&#10;有形固定資産減価償却率最大値テキスト">
          <a:extLst>
            <a:ext uri="{FF2B5EF4-FFF2-40B4-BE49-F238E27FC236}">
              <a16:creationId xmlns:a16="http://schemas.microsoft.com/office/drawing/2014/main" id="{C4AA1196-CD27-4531-AA67-31EB8822111D}"/>
            </a:ext>
          </a:extLst>
        </xdr:cNvPr>
        <xdr:cNvSpPr txBox="1"/>
      </xdr:nvSpPr>
      <xdr:spPr>
        <a:xfrm>
          <a:off x="4673600" y="5456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23495</xdr:rowOff>
    </xdr:from>
    <xdr:to>
      <xdr:col>24</xdr:col>
      <xdr:colOff>152400</xdr:colOff>
      <xdr:row>33</xdr:row>
      <xdr:rowOff>23495</xdr:rowOff>
    </xdr:to>
    <xdr:cxnSp macro="">
      <xdr:nvCxnSpPr>
        <xdr:cNvPr id="59" name="直線コネクタ 58">
          <a:extLst>
            <a:ext uri="{FF2B5EF4-FFF2-40B4-BE49-F238E27FC236}">
              <a16:creationId xmlns:a16="http://schemas.microsoft.com/office/drawing/2014/main" id="{8DF07BB8-6845-4CEF-B3C1-DAC581BD9D33}"/>
            </a:ext>
          </a:extLst>
        </xdr:cNvPr>
        <xdr:cNvCxnSpPr/>
      </xdr:nvCxnSpPr>
      <xdr:spPr>
        <a:xfrm>
          <a:off x="4546600" y="568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10795</xdr:rowOff>
    </xdr:from>
    <xdr:ext cx="405130" cy="258445"/>
    <xdr:sp macro="" textlink="">
      <xdr:nvSpPr>
        <xdr:cNvPr id="60" name="【道路】&#10;有形固定資産減価償却率平均値テキスト">
          <a:extLst>
            <a:ext uri="{FF2B5EF4-FFF2-40B4-BE49-F238E27FC236}">
              <a16:creationId xmlns:a16="http://schemas.microsoft.com/office/drawing/2014/main" id="{CE596B52-FC6C-4626-A284-E88840E60046}"/>
            </a:ext>
          </a:extLst>
        </xdr:cNvPr>
        <xdr:cNvSpPr txBox="1"/>
      </xdr:nvSpPr>
      <xdr:spPr>
        <a:xfrm>
          <a:off x="4673600" y="63544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32385</xdr:rowOff>
    </xdr:from>
    <xdr:to>
      <xdr:col>24</xdr:col>
      <xdr:colOff>114300</xdr:colOff>
      <xdr:row>37</xdr:row>
      <xdr:rowOff>133985</xdr:rowOff>
    </xdr:to>
    <xdr:sp macro="" textlink="">
      <xdr:nvSpPr>
        <xdr:cNvPr id="61" name="フローチャート: 判断 60">
          <a:extLst>
            <a:ext uri="{FF2B5EF4-FFF2-40B4-BE49-F238E27FC236}">
              <a16:creationId xmlns:a16="http://schemas.microsoft.com/office/drawing/2014/main" id="{4B0837CA-A097-4311-A139-A9BE101D67F9}"/>
            </a:ext>
          </a:extLst>
        </xdr:cNvPr>
        <xdr:cNvSpPr/>
      </xdr:nvSpPr>
      <xdr:spPr>
        <a:xfrm>
          <a:off x="45847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155575</xdr:rowOff>
    </xdr:from>
    <xdr:to>
      <xdr:col>20</xdr:col>
      <xdr:colOff>38100</xdr:colOff>
      <xdr:row>37</xdr:row>
      <xdr:rowOff>86360</xdr:rowOff>
    </xdr:to>
    <xdr:sp macro="" textlink="">
      <xdr:nvSpPr>
        <xdr:cNvPr id="62" name="フローチャート: 判断 61">
          <a:extLst>
            <a:ext uri="{FF2B5EF4-FFF2-40B4-BE49-F238E27FC236}">
              <a16:creationId xmlns:a16="http://schemas.microsoft.com/office/drawing/2014/main" id="{7857C358-970A-415E-BF6E-3A7B7E5A052D}"/>
            </a:ext>
          </a:extLst>
        </xdr:cNvPr>
        <xdr:cNvSpPr/>
      </xdr:nvSpPr>
      <xdr:spPr>
        <a:xfrm>
          <a:off x="3746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132715</xdr:rowOff>
    </xdr:from>
    <xdr:to>
      <xdr:col>15</xdr:col>
      <xdr:colOff>101600</xdr:colOff>
      <xdr:row>37</xdr:row>
      <xdr:rowOff>63500</xdr:rowOff>
    </xdr:to>
    <xdr:sp macro="" textlink="">
      <xdr:nvSpPr>
        <xdr:cNvPr id="63" name="フローチャート: 判断 62">
          <a:extLst>
            <a:ext uri="{FF2B5EF4-FFF2-40B4-BE49-F238E27FC236}">
              <a16:creationId xmlns:a16="http://schemas.microsoft.com/office/drawing/2014/main" id="{FB9830C5-CE4F-4E70-97BC-F2D83D937AAD}"/>
            </a:ext>
          </a:extLst>
        </xdr:cNvPr>
        <xdr:cNvSpPr/>
      </xdr:nvSpPr>
      <xdr:spPr>
        <a:xfrm>
          <a:off x="2857500" y="630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801C49BC-234B-4711-9E06-A0372529C706}"/>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E48B7AFF-2AF1-4DD0-9DF7-E8F78B76938E}"/>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2026CDCC-FE3B-4EDB-83B5-0254A8665FF2}"/>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DAF47182-31FD-446E-B200-5932BBDC3156}"/>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4A057CDE-A9D6-4492-B142-71773DF9FB47}"/>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7451916D-A99B-4FEE-9FE3-1045103256EE}"/>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53FDF61A-B93C-43C4-9F3A-6270AC46317C}"/>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125730</xdr:rowOff>
    </xdr:from>
    <xdr:to>
      <xdr:col>24</xdr:col>
      <xdr:colOff>114300</xdr:colOff>
      <xdr:row>36</xdr:row>
      <xdr:rowOff>55880</xdr:rowOff>
    </xdr:to>
    <xdr:sp macro="" textlink="">
      <xdr:nvSpPr>
        <xdr:cNvPr id="71" name="楕円 70">
          <a:extLst>
            <a:ext uri="{FF2B5EF4-FFF2-40B4-BE49-F238E27FC236}">
              <a16:creationId xmlns:a16="http://schemas.microsoft.com/office/drawing/2014/main" id="{188DCBF4-712C-4AE6-BBD6-26B572E43EDF}"/>
            </a:ext>
          </a:extLst>
        </xdr:cNvPr>
        <xdr:cNvSpPr/>
      </xdr:nvSpPr>
      <xdr:spPr>
        <a:xfrm>
          <a:off x="45847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148590</xdr:rowOff>
    </xdr:from>
    <xdr:ext cx="405130" cy="259080"/>
    <xdr:sp macro="" textlink="">
      <xdr:nvSpPr>
        <xdr:cNvPr id="72" name="【道路】&#10;有形固定資産減価償却率該当値テキスト">
          <a:extLst>
            <a:ext uri="{FF2B5EF4-FFF2-40B4-BE49-F238E27FC236}">
              <a16:creationId xmlns:a16="http://schemas.microsoft.com/office/drawing/2014/main" id="{7464F17B-D22C-4BED-95A5-F8441CA951C4}"/>
            </a:ext>
          </a:extLst>
        </xdr:cNvPr>
        <xdr:cNvSpPr txBox="1"/>
      </xdr:nvSpPr>
      <xdr:spPr>
        <a:xfrm>
          <a:off x="4673600" y="5977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86995</xdr:rowOff>
    </xdr:from>
    <xdr:to>
      <xdr:col>20</xdr:col>
      <xdr:colOff>38100</xdr:colOff>
      <xdr:row>36</xdr:row>
      <xdr:rowOff>17780</xdr:rowOff>
    </xdr:to>
    <xdr:sp macro="" textlink="">
      <xdr:nvSpPr>
        <xdr:cNvPr id="73" name="楕円 72">
          <a:extLst>
            <a:ext uri="{FF2B5EF4-FFF2-40B4-BE49-F238E27FC236}">
              <a16:creationId xmlns:a16="http://schemas.microsoft.com/office/drawing/2014/main" id="{E7745E0B-B337-49B0-B4BF-1CAD401C6D9C}"/>
            </a:ext>
          </a:extLst>
        </xdr:cNvPr>
        <xdr:cNvSpPr/>
      </xdr:nvSpPr>
      <xdr:spPr>
        <a:xfrm>
          <a:off x="3746500" y="6087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137795</xdr:rowOff>
    </xdr:from>
    <xdr:to>
      <xdr:col>24</xdr:col>
      <xdr:colOff>63500</xdr:colOff>
      <xdr:row>36</xdr:row>
      <xdr:rowOff>5080</xdr:rowOff>
    </xdr:to>
    <xdr:cxnSp macro="">
      <xdr:nvCxnSpPr>
        <xdr:cNvPr id="74" name="直線コネクタ 73">
          <a:extLst>
            <a:ext uri="{FF2B5EF4-FFF2-40B4-BE49-F238E27FC236}">
              <a16:creationId xmlns:a16="http://schemas.microsoft.com/office/drawing/2014/main" id="{4C215AE1-A606-49E6-88C3-DB69AAB1D95F}"/>
            </a:ext>
          </a:extLst>
        </xdr:cNvPr>
        <xdr:cNvCxnSpPr/>
      </xdr:nvCxnSpPr>
      <xdr:spPr>
        <a:xfrm>
          <a:off x="3797300" y="613854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75" name="楕円 74">
          <a:extLst>
            <a:ext uri="{FF2B5EF4-FFF2-40B4-BE49-F238E27FC236}">
              <a16:creationId xmlns:a16="http://schemas.microsoft.com/office/drawing/2014/main" id="{0829511F-FE72-48C9-8CA1-AA8C7F1A8672}"/>
            </a:ext>
          </a:extLst>
        </xdr:cNvPr>
        <xdr:cNvSpPr/>
      </xdr:nvSpPr>
      <xdr:spPr>
        <a:xfrm>
          <a:off x="2857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113030</xdr:rowOff>
    </xdr:from>
    <xdr:to>
      <xdr:col>19</xdr:col>
      <xdr:colOff>177800</xdr:colOff>
      <xdr:row>35</xdr:row>
      <xdr:rowOff>137795</xdr:rowOff>
    </xdr:to>
    <xdr:cxnSp macro="">
      <xdr:nvCxnSpPr>
        <xdr:cNvPr id="76" name="直線コネクタ 75">
          <a:extLst>
            <a:ext uri="{FF2B5EF4-FFF2-40B4-BE49-F238E27FC236}">
              <a16:creationId xmlns:a16="http://schemas.microsoft.com/office/drawing/2014/main" id="{1C8766BC-E258-4C7C-BE63-3404BCFC811D}"/>
            </a:ext>
          </a:extLst>
        </xdr:cNvPr>
        <xdr:cNvCxnSpPr/>
      </xdr:nvCxnSpPr>
      <xdr:spPr>
        <a:xfrm>
          <a:off x="2908300" y="61137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43815</xdr:rowOff>
    </xdr:from>
    <xdr:to>
      <xdr:col>10</xdr:col>
      <xdr:colOff>165100</xdr:colOff>
      <xdr:row>35</xdr:row>
      <xdr:rowOff>145415</xdr:rowOff>
    </xdr:to>
    <xdr:sp macro="" textlink="">
      <xdr:nvSpPr>
        <xdr:cNvPr id="77" name="楕円 76">
          <a:extLst>
            <a:ext uri="{FF2B5EF4-FFF2-40B4-BE49-F238E27FC236}">
              <a16:creationId xmlns:a16="http://schemas.microsoft.com/office/drawing/2014/main" id="{6E5F326E-D643-4B60-B2D3-A18A6DB0B510}"/>
            </a:ext>
          </a:extLst>
        </xdr:cNvPr>
        <xdr:cNvSpPr/>
      </xdr:nvSpPr>
      <xdr:spPr>
        <a:xfrm>
          <a:off x="1968500" y="60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94615</xdr:rowOff>
    </xdr:from>
    <xdr:to>
      <xdr:col>15</xdr:col>
      <xdr:colOff>50800</xdr:colOff>
      <xdr:row>35</xdr:row>
      <xdr:rowOff>113030</xdr:rowOff>
    </xdr:to>
    <xdr:cxnSp macro="">
      <xdr:nvCxnSpPr>
        <xdr:cNvPr id="78" name="直線コネクタ 77">
          <a:extLst>
            <a:ext uri="{FF2B5EF4-FFF2-40B4-BE49-F238E27FC236}">
              <a16:creationId xmlns:a16="http://schemas.microsoft.com/office/drawing/2014/main" id="{46168295-2C30-4967-8E1D-16DC447DFF7A}"/>
            </a:ext>
          </a:extLst>
        </xdr:cNvPr>
        <xdr:cNvCxnSpPr/>
      </xdr:nvCxnSpPr>
      <xdr:spPr>
        <a:xfrm>
          <a:off x="2019300" y="60953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169545</xdr:rowOff>
    </xdr:from>
    <xdr:to>
      <xdr:col>6</xdr:col>
      <xdr:colOff>38100</xdr:colOff>
      <xdr:row>35</xdr:row>
      <xdr:rowOff>99695</xdr:rowOff>
    </xdr:to>
    <xdr:sp macro="" textlink="">
      <xdr:nvSpPr>
        <xdr:cNvPr id="79" name="楕円 78">
          <a:extLst>
            <a:ext uri="{FF2B5EF4-FFF2-40B4-BE49-F238E27FC236}">
              <a16:creationId xmlns:a16="http://schemas.microsoft.com/office/drawing/2014/main" id="{05626B5E-146B-4572-A54E-73F7D1CF53A1}"/>
            </a:ext>
          </a:extLst>
        </xdr:cNvPr>
        <xdr:cNvSpPr/>
      </xdr:nvSpPr>
      <xdr:spPr>
        <a:xfrm>
          <a:off x="1079500" y="59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48895</xdr:rowOff>
    </xdr:from>
    <xdr:to>
      <xdr:col>10</xdr:col>
      <xdr:colOff>114300</xdr:colOff>
      <xdr:row>35</xdr:row>
      <xdr:rowOff>94615</xdr:rowOff>
    </xdr:to>
    <xdr:cxnSp macro="">
      <xdr:nvCxnSpPr>
        <xdr:cNvPr id="80" name="直線コネクタ 79">
          <a:extLst>
            <a:ext uri="{FF2B5EF4-FFF2-40B4-BE49-F238E27FC236}">
              <a16:creationId xmlns:a16="http://schemas.microsoft.com/office/drawing/2014/main" id="{08E77674-7DB2-4EF8-9A47-1E560950C5E7}"/>
            </a:ext>
          </a:extLst>
        </xdr:cNvPr>
        <xdr:cNvCxnSpPr/>
      </xdr:nvCxnSpPr>
      <xdr:spPr>
        <a:xfrm>
          <a:off x="1130300" y="60496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76835</xdr:rowOff>
    </xdr:from>
    <xdr:ext cx="405130" cy="257175"/>
    <xdr:sp macro="" textlink="">
      <xdr:nvSpPr>
        <xdr:cNvPr id="81" name="n_1aveValue【道路】&#10;有形固定資産減価償却率">
          <a:extLst>
            <a:ext uri="{FF2B5EF4-FFF2-40B4-BE49-F238E27FC236}">
              <a16:creationId xmlns:a16="http://schemas.microsoft.com/office/drawing/2014/main" id="{79F682D3-C9A9-42C4-9142-DBA058B794AA}"/>
            </a:ext>
          </a:extLst>
        </xdr:cNvPr>
        <xdr:cNvSpPr txBox="1"/>
      </xdr:nvSpPr>
      <xdr:spPr>
        <a:xfrm>
          <a:off x="3582035" y="64204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53975</xdr:rowOff>
    </xdr:from>
    <xdr:ext cx="403225" cy="257175"/>
    <xdr:sp macro="" textlink="">
      <xdr:nvSpPr>
        <xdr:cNvPr id="82" name="n_2aveValue【道路】&#10;有形固定資産減価償却率">
          <a:extLst>
            <a:ext uri="{FF2B5EF4-FFF2-40B4-BE49-F238E27FC236}">
              <a16:creationId xmlns:a16="http://schemas.microsoft.com/office/drawing/2014/main" id="{F434A8D7-D375-4B7C-A49D-1C1A1AA34083}"/>
            </a:ext>
          </a:extLst>
        </xdr:cNvPr>
        <xdr:cNvSpPr txBox="1"/>
      </xdr:nvSpPr>
      <xdr:spPr>
        <a:xfrm>
          <a:off x="2705735" y="63976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60960</xdr:rowOff>
    </xdr:from>
    <xdr:ext cx="403225" cy="259080"/>
    <xdr:sp macro="" textlink="">
      <xdr:nvSpPr>
        <xdr:cNvPr id="83" name="n_3aveValue【道路】&#10;有形固定資産減価償却率">
          <a:extLst>
            <a:ext uri="{FF2B5EF4-FFF2-40B4-BE49-F238E27FC236}">
              <a16:creationId xmlns:a16="http://schemas.microsoft.com/office/drawing/2014/main" id="{C7A66454-6266-4478-A43B-CB5B7C8C9D0A}"/>
            </a:ext>
          </a:extLst>
        </xdr:cNvPr>
        <xdr:cNvSpPr txBox="1"/>
      </xdr:nvSpPr>
      <xdr:spPr>
        <a:xfrm>
          <a:off x="1816735" y="64046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26670</xdr:rowOff>
    </xdr:from>
    <xdr:ext cx="403225" cy="259080"/>
    <xdr:sp macro="" textlink="">
      <xdr:nvSpPr>
        <xdr:cNvPr id="84" name="n_4aveValue【道路】&#10;有形固定資産減価償却率">
          <a:extLst>
            <a:ext uri="{FF2B5EF4-FFF2-40B4-BE49-F238E27FC236}">
              <a16:creationId xmlns:a16="http://schemas.microsoft.com/office/drawing/2014/main" id="{35BAB03E-07E8-45DC-B178-B027C3F3D16B}"/>
            </a:ext>
          </a:extLst>
        </xdr:cNvPr>
        <xdr:cNvSpPr txBox="1"/>
      </xdr:nvSpPr>
      <xdr:spPr>
        <a:xfrm>
          <a:off x="927735" y="6370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33655</xdr:rowOff>
    </xdr:from>
    <xdr:ext cx="405130" cy="258445"/>
    <xdr:sp macro="" textlink="">
      <xdr:nvSpPr>
        <xdr:cNvPr id="85" name="n_1mainValue【道路】&#10;有形固定資産減価償却率">
          <a:extLst>
            <a:ext uri="{FF2B5EF4-FFF2-40B4-BE49-F238E27FC236}">
              <a16:creationId xmlns:a16="http://schemas.microsoft.com/office/drawing/2014/main" id="{66DC57A5-9EE4-4D2B-98AC-D3EC219B0460}"/>
            </a:ext>
          </a:extLst>
        </xdr:cNvPr>
        <xdr:cNvSpPr txBox="1"/>
      </xdr:nvSpPr>
      <xdr:spPr>
        <a:xfrm>
          <a:off x="3582035" y="58629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8890</xdr:rowOff>
    </xdr:from>
    <xdr:ext cx="403225" cy="257175"/>
    <xdr:sp macro="" textlink="">
      <xdr:nvSpPr>
        <xdr:cNvPr id="86" name="n_2mainValue【道路】&#10;有形固定資産減価償却率">
          <a:extLst>
            <a:ext uri="{FF2B5EF4-FFF2-40B4-BE49-F238E27FC236}">
              <a16:creationId xmlns:a16="http://schemas.microsoft.com/office/drawing/2014/main" id="{A636B58E-F948-4FDD-A552-52AF89528B1B}"/>
            </a:ext>
          </a:extLst>
        </xdr:cNvPr>
        <xdr:cNvSpPr txBox="1"/>
      </xdr:nvSpPr>
      <xdr:spPr>
        <a:xfrm>
          <a:off x="2705735" y="58381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161925</xdr:rowOff>
    </xdr:from>
    <xdr:ext cx="403225" cy="259080"/>
    <xdr:sp macro="" textlink="">
      <xdr:nvSpPr>
        <xdr:cNvPr id="87" name="n_3mainValue【道路】&#10;有形固定資産減価償却率">
          <a:extLst>
            <a:ext uri="{FF2B5EF4-FFF2-40B4-BE49-F238E27FC236}">
              <a16:creationId xmlns:a16="http://schemas.microsoft.com/office/drawing/2014/main" id="{780F3A52-2F74-4A46-B2B6-67490CACDE6A}"/>
            </a:ext>
          </a:extLst>
        </xdr:cNvPr>
        <xdr:cNvSpPr txBox="1"/>
      </xdr:nvSpPr>
      <xdr:spPr>
        <a:xfrm>
          <a:off x="1816735" y="5819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116205</xdr:rowOff>
    </xdr:from>
    <xdr:ext cx="403225" cy="259080"/>
    <xdr:sp macro="" textlink="">
      <xdr:nvSpPr>
        <xdr:cNvPr id="88" name="n_4mainValue【道路】&#10;有形固定資産減価償却率">
          <a:extLst>
            <a:ext uri="{FF2B5EF4-FFF2-40B4-BE49-F238E27FC236}">
              <a16:creationId xmlns:a16="http://schemas.microsoft.com/office/drawing/2014/main" id="{B77C22A0-0FE9-4847-AF2D-48476119D2C4}"/>
            </a:ext>
          </a:extLst>
        </xdr:cNvPr>
        <xdr:cNvSpPr txBox="1"/>
      </xdr:nvSpPr>
      <xdr:spPr>
        <a:xfrm>
          <a:off x="927735" y="57740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9B14FCE-E1CD-4995-BBA9-C049DE5B45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7842FEA-C089-410B-A677-151DBA89637F}"/>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112DD43-9185-431C-8571-407800F60714}"/>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AEF27D9-530E-4D02-84E8-78DC3C65E0C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BAD35A6-7855-49CC-8464-3F8213EBD71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47AF465-7E2C-437C-A8D1-460618AB18AC}"/>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0C57090-F8B0-42D1-A7AE-AACD945EFD66}"/>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32A21F7-8492-4DF6-A996-7E1E53882FEC}"/>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7" name="テキスト ボックス 96">
          <a:extLst>
            <a:ext uri="{FF2B5EF4-FFF2-40B4-BE49-F238E27FC236}">
              <a16:creationId xmlns:a16="http://schemas.microsoft.com/office/drawing/2014/main" id="{CE22C494-1815-4F26-B7F9-E6C123D9D09E}"/>
            </a:ext>
          </a:extLst>
        </xdr:cNvPr>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D3B1252-1482-4A01-B591-75E0E41C1ADA}"/>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9A7E464-FD02-462F-9E4E-7ED42454519C}"/>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0" name="テキスト ボックス 99">
          <a:extLst>
            <a:ext uri="{FF2B5EF4-FFF2-40B4-BE49-F238E27FC236}">
              <a16:creationId xmlns:a16="http://schemas.microsoft.com/office/drawing/2014/main" id="{ED45B9D3-BFFF-4D7A-849F-83951EF1769F}"/>
            </a:ext>
          </a:extLst>
        </xdr:cNvPr>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224E46E-B6AF-48A2-8239-A5C81D0BB161}"/>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175"/>
    <xdr:sp macro="" textlink="">
      <xdr:nvSpPr>
        <xdr:cNvPr id="102" name="テキスト ボックス 101">
          <a:extLst>
            <a:ext uri="{FF2B5EF4-FFF2-40B4-BE49-F238E27FC236}">
              <a16:creationId xmlns:a16="http://schemas.microsoft.com/office/drawing/2014/main" id="{7E44765D-601D-47CD-9D1D-4822662B2906}"/>
            </a:ext>
          </a:extLst>
        </xdr:cNvPr>
        <xdr:cNvSpPr txBox="1"/>
      </xdr:nvSpPr>
      <xdr:spPr>
        <a:xfrm>
          <a:off x="6072505"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C3DD595-01D9-4E11-A08E-15091D8F3AA6}"/>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a:extLst>
            <a:ext uri="{FF2B5EF4-FFF2-40B4-BE49-F238E27FC236}">
              <a16:creationId xmlns:a16="http://schemas.microsoft.com/office/drawing/2014/main" id="{CDA64105-3835-43BF-AF98-26D239C7C3BB}"/>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8AFD5A3-5367-4D56-AB1C-308C9A075B09}"/>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a:extLst>
            <a:ext uri="{FF2B5EF4-FFF2-40B4-BE49-F238E27FC236}">
              <a16:creationId xmlns:a16="http://schemas.microsoft.com/office/drawing/2014/main" id="{0C402121-FEE1-4BAA-BC84-28EDDC39B59F}"/>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54BEB98-2AF1-477C-B8B0-F4A1F0A6C7A8}"/>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175"/>
    <xdr:sp macro="" textlink="">
      <xdr:nvSpPr>
        <xdr:cNvPr id="108" name="テキスト ボックス 107">
          <a:extLst>
            <a:ext uri="{FF2B5EF4-FFF2-40B4-BE49-F238E27FC236}">
              <a16:creationId xmlns:a16="http://schemas.microsoft.com/office/drawing/2014/main" id="{64F9EFC8-D196-45DE-B6B9-4DC2B5791A53}"/>
            </a:ext>
          </a:extLst>
        </xdr:cNvPr>
        <xdr:cNvSpPr txBox="1"/>
      </xdr:nvSpPr>
      <xdr:spPr>
        <a:xfrm>
          <a:off x="6072505"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414CAC8-B594-4015-A6F5-20B0A39E7A55}"/>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a:extLst>
            <a:ext uri="{FF2B5EF4-FFF2-40B4-BE49-F238E27FC236}">
              <a16:creationId xmlns:a16="http://schemas.microsoft.com/office/drawing/2014/main" id="{00B3E6D3-DE62-43FB-BCD2-513DA6885BAC}"/>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C296A70-3683-4AEC-A3C0-E80FD9F28C4E}"/>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97790</xdr:rowOff>
    </xdr:from>
    <xdr:to>
      <xdr:col>54</xdr:col>
      <xdr:colOff>189865</xdr:colOff>
      <xdr:row>41</xdr:row>
      <xdr:rowOff>121920</xdr:rowOff>
    </xdr:to>
    <xdr:cxnSp macro="">
      <xdr:nvCxnSpPr>
        <xdr:cNvPr id="112" name="直線コネクタ 111">
          <a:extLst>
            <a:ext uri="{FF2B5EF4-FFF2-40B4-BE49-F238E27FC236}">
              <a16:creationId xmlns:a16="http://schemas.microsoft.com/office/drawing/2014/main" id="{2107773B-830D-425F-8A11-F2E1A107F301}"/>
            </a:ext>
          </a:extLst>
        </xdr:cNvPr>
        <xdr:cNvCxnSpPr/>
      </xdr:nvCxnSpPr>
      <xdr:spPr>
        <a:xfrm flipV="1">
          <a:off x="10476865" y="5927090"/>
          <a:ext cx="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125730</xdr:rowOff>
    </xdr:from>
    <xdr:ext cx="469900" cy="259080"/>
    <xdr:sp macro="" textlink="">
      <xdr:nvSpPr>
        <xdr:cNvPr id="113" name="【道路】&#10;一人当たり延長最小値テキスト">
          <a:extLst>
            <a:ext uri="{FF2B5EF4-FFF2-40B4-BE49-F238E27FC236}">
              <a16:creationId xmlns:a16="http://schemas.microsoft.com/office/drawing/2014/main" id="{4B6814A7-70B1-45AD-B064-84F6173E8164}"/>
            </a:ext>
          </a:extLst>
        </xdr:cNvPr>
        <xdr:cNvSpPr txBox="1"/>
      </xdr:nvSpPr>
      <xdr:spPr>
        <a:xfrm>
          <a:off x="10515600" y="715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121920</xdr:rowOff>
    </xdr:from>
    <xdr:to>
      <xdr:col>55</xdr:col>
      <xdr:colOff>88900</xdr:colOff>
      <xdr:row>41</xdr:row>
      <xdr:rowOff>121920</xdr:rowOff>
    </xdr:to>
    <xdr:cxnSp macro="">
      <xdr:nvCxnSpPr>
        <xdr:cNvPr id="114" name="直線コネクタ 113">
          <a:extLst>
            <a:ext uri="{FF2B5EF4-FFF2-40B4-BE49-F238E27FC236}">
              <a16:creationId xmlns:a16="http://schemas.microsoft.com/office/drawing/2014/main" id="{A398595C-A838-4AAF-A9F6-DC5F21235B10}"/>
            </a:ext>
          </a:extLst>
        </xdr:cNvPr>
        <xdr:cNvCxnSpPr/>
      </xdr:nvCxnSpPr>
      <xdr:spPr>
        <a:xfrm>
          <a:off x="10388600" y="715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43815</xdr:rowOff>
    </xdr:from>
    <xdr:ext cx="534670" cy="257175"/>
    <xdr:sp macro="" textlink="">
      <xdr:nvSpPr>
        <xdr:cNvPr id="115" name="【道路】&#10;一人当たり延長最大値テキスト">
          <a:extLst>
            <a:ext uri="{FF2B5EF4-FFF2-40B4-BE49-F238E27FC236}">
              <a16:creationId xmlns:a16="http://schemas.microsoft.com/office/drawing/2014/main" id="{0D50FF9D-19AA-4094-8ED4-C11E6D21E31C}"/>
            </a:ext>
          </a:extLst>
        </xdr:cNvPr>
        <xdr:cNvSpPr txBox="1"/>
      </xdr:nvSpPr>
      <xdr:spPr>
        <a:xfrm>
          <a:off x="10515600" y="57016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34.444</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97790</xdr:rowOff>
    </xdr:from>
    <xdr:to>
      <xdr:col>55</xdr:col>
      <xdr:colOff>88900</xdr:colOff>
      <xdr:row>34</xdr:row>
      <xdr:rowOff>97790</xdr:rowOff>
    </xdr:to>
    <xdr:cxnSp macro="">
      <xdr:nvCxnSpPr>
        <xdr:cNvPr id="116" name="直線コネクタ 115">
          <a:extLst>
            <a:ext uri="{FF2B5EF4-FFF2-40B4-BE49-F238E27FC236}">
              <a16:creationId xmlns:a16="http://schemas.microsoft.com/office/drawing/2014/main" id="{518B745B-7772-49CB-B28D-E7CCC2275A0C}"/>
            </a:ext>
          </a:extLst>
        </xdr:cNvPr>
        <xdr:cNvCxnSpPr/>
      </xdr:nvCxnSpPr>
      <xdr:spPr>
        <a:xfrm>
          <a:off x="10388600" y="592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143510</xdr:rowOff>
    </xdr:from>
    <xdr:ext cx="534670" cy="257175"/>
    <xdr:sp macro="" textlink="">
      <xdr:nvSpPr>
        <xdr:cNvPr id="117" name="【道路】&#10;一人当たり延長平均値テキスト">
          <a:extLst>
            <a:ext uri="{FF2B5EF4-FFF2-40B4-BE49-F238E27FC236}">
              <a16:creationId xmlns:a16="http://schemas.microsoft.com/office/drawing/2014/main" id="{B5241B77-6D1B-4191-9AE0-F3C2C324EB1A}"/>
            </a:ext>
          </a:extLst>
        </xdr:cNvPr>
        <xdr:cNvSpPr txBox="1"/>
      </xdr:nvSpPr>
      <xdr:spPr>
        <a:xfrm>
          <a:off x="10515600" y="665861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120650</xdr:rowOff>
    </xdr:from>
    <xdr:to>
      <xdr:col>55</xdr:col>
      <xdr:colOff>50800</xdr:colOff>
      <xdr:row>40</xdr:row>
      <xdr:rowOff>50165</xdr:rowOff>
    </xdr:to>
    <xdr:sp macro="" textlink="">
      <xdr:nvSpPr>
        <xdr:cNvPr id="118" name="フローチャート: 判断 117">
          <a:extLst>
            <a:ext uri="{FF2B5EF4-FFF2-40B4-BE49-F238E27FC236}">
              <a16:creationId xmlns:a16="http://schemas.microsoft.com/office/drawing/2014/main" id="{89261950-3535-41C2-8922-B0AE413DF781}"/>
            </a:ext>
          </a:extLst>
        </xdr:cNvPr>
        <xdr:cNvSpPr/>
      </xdr:nvSpPr>
      <xdr:spPr>
        <a:xfrm>
          <a:off x="10426700" y="680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130810</xdr:rowOff>
    </xdr:from>
    <xdr:to>
      <xdr:col>50</xdr:col>
      <xdr:colOff>165100</xdr:colOff>
      <xdr:row>40</xdr:row>
      <xdr:rowOff>60960</xdr:rowOff>
    </xdr:to>
    <xdr:sp macro="" textlink="">
      <xdr:nvSpPr>
        <xdr:cNvPr id="119" name="フローチャート: 判断 118">
          <a:extLst>
            <a:ext uri="{FF2B5EF4-FFF2-40B4-BE49-F238E27FC236}">
              <a16:creationId xmlns:a16="http://schemas.microsoft.com/office/drawing/2014/main" id="{C311087C-BE22-4AA9-97BD-19421AEEAA3A}"/>
            </a:ext>
          </a:extLst>
        </xdr:cNvPr>
        <xdr:cNvSpPr/>
      </xdr:nvSpPr>
      <xdr:spPr>
        <a:xfrm>
          <a:off x="9588500" y="681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137795</xdr:rowOff>
    </xdr:from>
    <xdr:to>
      <xdr:col>46</xdr:col>
      <xdr:colOff>38100</xdr:colOff>
      <xdr:row>40</xdr:row>
      <xdr:rowOff>67945</xdr:rowOff>
    </xdr:to>
    <xdr:sp macro="" textlink="">
      <xdr:nvSpPr>
        <xdr:cNvPr id="120" name="フローチャート: 判断 119">
          <a:extLst>
            <a:ext uri="{FF2B5EF4-FFF2-40B4-BE49-F238E27FC236}">
              <a16:creationId xmlns:a16="http://schemas.microsoft.com/office/drawing/2014/main" id="{5C0F101B-439C-4E88-84BD-D8FCD4A2462D}"/>
            </a:ext>
          </a:extLst>
        </xdr:cNvPr>
        <xdr:cNvSpPr/>
      </xdr:nvSpPr>
      <xdr:spPr>
        <a:xfrm>
          <a:off x="8699500" y="682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154940</xdr:rowOff>
    </xdr:from>
    <xdr:to>
      <xdr:col>41</xdr:col>
      <xdr:colOff>101600</xdr:colOff>
      <xdr:row>40</xdr:row>
      <xdr:rowOff>84455</xdr:rowOff>
    </xdr:to>
    <xdr:sp macro="" textlink="">
      <xdr:nvSpPr>
        <xdr:cNvPr id="121" name="フローチャート: 判断 120">
          <a:extLst>
            <a:ext uri="{FF2B5EF4-FFF2-40B4-BE49-F238E27FC236}">
              <a16:creationId xmlns:a16="http://schemas.microsoft.com/office/drawing/2014/main" id="{A5AB73DB-78C6-4CBA-BB7B-285D42F22647}"/>
            </a:ext>
          </a:extLst>
        </xdr:cNvPr>
        <xdr:cNvSpPr/>
      </xdr:nvSpPr>
      <xdr:spPr>
        <a:xfrm>
          <a:off x="7810500" y="6841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139065</xdr:rowOff>
    </xdr:from>
    <xdr:to>
      <xdr:col>36</xdr:col>
      <xdr:colOff>165100</xdr:colOff>
      <xdr:row>40</xdr:row>
      <xdr:rowOff>69215</xdr:rowOff>
    </xdr:to>
    <xdr:sp macro="" textlink="">
      <xdr:nvSpPr>
        <xdr:cNvPr id="122" name="フローチャート: 判断 121">
          <a:extLst>
            <a:ext uri="{FF2B5EF4-FFF2-40B4-BE49-F238E27FC236}">
              <a16:creationId xmlns:a16="http://schemas.microsoft.com/office/drawing/2014/main" id="{41C997CE-A9B1-492F-9C1D-46D9502C5EE0}"/>
            </a:ext>
          </a:extLst>
        </xdr:cNvPr>
        <xdr:cNvSpPr/>
      </xdr:nvSpPr>
      <xdr:spPr>
        <a:xfrm>
          <a:off x="69215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D4188C13-C591-45C4-83B4-63F60264CAFB}"/>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AA6B81FC-AC91-4252-AB01-2609F322DAFE}"/>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EB81444C-9A4E-4357-981E-C70397E4A23A}"/>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5864180-6747-4464-9C39-7C9A4B9ABF81}"/>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3C476579-EF65-420C-850D-7A684CACD7A8}"/>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28" name="楕円 127">
          <a:extLst>
            <a:ext uri="{FF2B5EF4-FFF2-40B4-BE49-F238E27FC236}">
              <a16:creationId xmlns:a16="http://schemas.microsoft.com/office/drawing/2014/main" id="{8827A2E9-5410-4519-9BF5-12FA793A7554}"/>
            </a:ext>
          </a:extLst>
        </xdr:cNvPr>
        <xdr:cNvSpPr/>
      </xdr:nvSpPr>
      <xdr:spPr>
        <a:xfrm>
          <a:off x="10426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38100</xdr:rowOff>
    </xdr:from>
    <xdr:ext cx="469900" cy="259080"/>
    <xdr:sp macro="" textlink="">
      <xdr:nvSpPr>
        <xdr:cNvPr id="129" name="【道路】&#10;一人当たり延長該当値テキスト">
          <a:extLst>
            <a:ext uri="{FF2B5EF4-FFF2-40B4-BE49-F238E27FC236}">
              <a16:creationId xmlns:a16="http://schemas.microsoft.com/office/drawing/2014/main" id="{137776B8-EA61-4948-B1D1-666CB9CDD28F}"/>
            </a:ext>
          </a:extLst>
        </xdr:cNvPr>
        <xdr:cNvSpPr txBox="1"/>
      </xdr:nvSpPr>
      <xdr:spPr>
        <a:xfrm>
          <a:off x="10515600" y="689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63500</xdr:rowOff>
    </xdr:from>
    <xdr:to>
      <xdr:col>50</xdr:col>
      <xdr:colOff>165100</xdr:colOff>
      <xdr:row>40</xdr:row>
      <xdr:rowOff>164465</xdr:rowOff>
    </xdr:to>
    <xdr:sp macro="" textlink="">
      <xdr:nvSpPr>
        <xdr:cNvPr id="130" name="楕円 129">
          <a:extLst>
            <a:ext uri="{FF2B5EF4-FFF2-40B4-BE49-F238E27FC236}">
              <a16:creationId xmlns:a16="http://schemas.microsoft.com/office/drawing/2014/main" id="{843AC6FC-B617-45E0-8E0F-0D87AFC751AF}"/>
            </a:ext>
          </a:extLst>
        </xdr:cNvPr>
        <xdr:cNvSpPr/>
      </xdr:nvSpPr>
      <xdr:spPr>
        <a:xfrm>
          <a:off x="9588500" y="692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110490</xdr:rowOff>
    </xdr:from>
    <xdr:to>
      <xdr:col>55</xdr:col>
      <xdr:colOff>0</xdr:colOff>
      <xdr:row>40</xdr:row>
      <xdr:rowOff>113665</xdr:rowOff>
    </xdr:to>
    <xdr:cxnSp macro="">
      <xdr:nvCxnSpPr>
        <xdr:cNvPr id="131" name="直線コネクタ 130">
          <a:extLst>
            <a:ext uri="{FF2B5EF4-FFF2-40B4-BE49-F238E27FC236}">
              <a16:creationId xmlns:a16="http://schemas.microsoft.com/office/drawing/2014/main" id="{039EB98E-EAE2-436A-9B8B-0C2810287FC0}"/>
            </a:ext>
          </a:extLst>
        </xdr:cNvPr>
        <xdr:cNvCxnSpPr/>
      </xdr:nvCxnSpPr>
      <xdr:spPr>
        <a:xfrm flipV="1">
          <a:off x="9639300" y="696849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64770</xdr:rowOff>
    </xdr:from>
    <xdr:to>
      <xdr:col>46</xdr:col>
      <xdr:colOff>38100</xdr:colOff>
      <xdr:row>40</xdr:row>
      <xdr:rowOff>166370</xdr:rowOff>
    </xdr:to>
    <xdr:sp macro="" textlink="">
      <xdr:nvSpPr>
        <xdr:cNvPr id="132" name="楕円 131">
          <a:extLst>
            <a:ext uri="{FF2B5EF4-FFF2-40B4-BE49-F238E27FC236}">
              <a16:creationId xmlns:a16="http://schemas.microsoft.com/office/drawing/2014/main" id="{FA4A10C1-5125-4082-A1E4-614211A7B710}"/>
            </a:ext>
          </a:extLst>
        </xdr:cNvPr>
        <xdr:cNvSpPr/>
      </xdr:nvSpPr>
      <xdr:spPr>
        <a:xfrm>
          <a:off x="86995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113665</xdr:rowOff>
    </xdr:from>
    <xdr:to>
      <xdr:col>50</xdr:col>
      <xdr:colOff>114300</xdr:colOff>
      <xdr:row>40</xdr:row>
      <xdr:rowOff>115570</xdr:rowOff>
    </xdr:to>
    <xdr:cxnSp macro="">
      <xdr:nvCxnSpPr>
        <xdr:cNvPr id="133" name="直線コネクタ 132">
          <a:extLst>
            <a:ext uri="{FF2B5EF4-FFF2-40B4-BE49-F238E27FC236}">
              <a16:creationId xmlns:a16="http://schemas.microsoft.com/office/drawing/2014/main" id="{C1E0BDC4-E84B-4D9D-AB3B-47E2E01D6B06}"/>
            </a:ext>
          </a:extLst>
        </xdr:cNvPr>
        <xdr:cNvCxnSpPr/>
      </xdr:nvCxnSpPr>
      <xdr:spPr>
        <a:xfrm flipV="1">
          <a:off x="8750300" y="69716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66040</xdr:rowOff>
    </xdr:from>
    <xdr:to>
      <xdr:col>41</xdr:col>
      <xdr:colOff>101600</xdr:colOff>
      <xdr:row>40</xdr:row>
      <xdr:rowOff>167640</xdr:rowOff>
    </xdr:to>
    <xdr:sp macro="" textlink="">
      <xdr:nvSpPr>
        <xdr:cNvPr id="134" name="楕円 133">
          <a:extLst>
            <a:ext uri="{FF2B5EF4-FFF2-40B4-BE49-F238E27FC236}">
              <a16:creationId xmlns:a16="http://schemas.microsoft.com/office/drawing/2014/main" id="{70618E74-3237-458E-9D34-A69970611B8B}"/>
            </a:ext>
          </a:extLst>
        </xdr:cNvPr>
        <xdr:cNvSpPr/>
      </xdr:nvSpPr>
      <xdr:spPr>
        <a:xfrm>
          <a:off x="7810500" y="6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115570</xdr:rowOff>
    </xdr:from>
    <xdr:to>
      <xdr:col>45</xdr:col>
      <xdr:colOff>177800</xdr:colOff>
      <xdr:row>40</xdr:row>
      <xdr:rowOff>116840</xdr:rowOff>
    </xdr:to>
    <xdr:cxnSp macro="">
      <xdr:nvCxnSpPr>
        <xdr:cNvPr id="135" name="直線コネクタ 134">
          <a:extLst>
            <a:ext uri="{FF2B5EF4-FFF2-40B4-BE49-F238E27FC236}">
              <a16:creationId xmlns:a16="http://schemas.microsoft.com/office/drawing/2014/main" id="{1274BACA-B460-48ED-9D88-904258B9807E}"/>
            </a:ext>
          </a:extLst>
        </xdr:cNvPr>
        <xdr:cNvCxnSpPr/>
      </xdr:nvCxnSpPr>
      <xdr:spPr>
        <a:xfrm flipV="1">
          <a:off x="7861300" y="69735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67945</xdr:rowOff>
    </xdr:from>
    <xdr:to>
      <xdr:col>36</xdr:col>
      <xdr:colOff>165100</xdr:colOff>
      <xdr:row>40</xdr:row>
      <xdr:rowOff>169545</xdr:rowOff>
    </xdr:to>
    <xdr:sp macro="" textlink="">
      <xdr:nvSpPr>
        <xdr:cNvPr id="136" name="楕円 135">
          <a:extLst>
            <a:ext uri="{FF2B5EF4-FFF2-40B4-BE49-F238E27FC236}">
              <a16:creationId xmlns:a16="http://schemas.microsoft.com/office/drawing/2014/main" id="{725A6302-9E83-4686-9722-346C3141FCCB}"/>
            </a:ext>
          </a:extLst>
        </xdr:cNvPr>
        <xdr:cNvSpPr/>
      </xdr:nvSpPr>
      <xdr:spPr>
        <a:xfrm>
          <a:off x="69215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116840</xdr:rowOff>
    </xdr:from>
    <xdr:to>
      <xdr:col>41</xdr:col>
      <xdr:colOff>50800</xdr:colOff>
      <xdr:row>40</xdr:row>
      <xdr:rowOff>118745</xdr:rowOff>
    </xdr:to>
    <xdr:cxnSp macro="">
      <xdr:nvCxnSpPr>
        <xdr:cNvPr id="137" name="直線コネクタ 136">
          <a:extLst>
            <a:ext uri="{FF2B5EF4-FFF2-40B4-BE49-F238E27FC236}">
              <a16:creationId xmlns:a16="http://schemas.microsoft.com/office/drawing/2014/main" id="{50404AF5-599A-4A95-9F37-3B38915230B2}"/>
            </a:ext>
          </a:extLst>
        </xdr:cNvPr>
        <xdr:cNvCxnSpPr/>
      </xdr:nvCxnSpPr>
      <xdr:spPr>
        <a:xfrm flipV="1">
          <a:off x="6972300" y="69748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77470</xdr:rowOff>
    </xdr:from>
    <xdr:ext cx="469900" cy="257175"/>
    <xdr:sp macro="" textlink="">
      <xdr:nvSpPr>
        <xdr:cNvPr id="138" name="n_1aveValue【道路】&#10;一人当たり延長">
          <a:extLst>
            <a:ext uri="{FF2B5EF4-FFF2-40B4-BE49-F238E27FC236}">
              <a16:creationId xmlns:a16="http://schemas.microsoft.com/office/drawing/2014/main" id="{15A0B1BC-D073-4B74-813C-1767302FAC9C}"/>
            </a:ext>
          </a:extLst>
        </xdr:cNvPr>
        <xdr:cNvSpPr txBox="1"/>
      </xdr:nvSpPr>
      <xdr:spPr>
        <a:xfrm>
          <a:off x="9391650" y="65925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84455</xdr:rowOff>
    </xdr:from>
    <xdr:ext cx="467995" cy="259080"/>
    <xdr:sp macro="" textlink="">
      <xdr:nvSpPr>
        <xdr:cNvPr id="139" name="n_2aveValue【道路】&#10;一人当たり延長">
          <a:extLst>
            <a:ext uri="{FF2B5EF4-FFF2-40B4-BE49-F238E27FC236}">
              <a16:creationId xmlns:a16="http://schemas.microsoft.com/office/drawing/2014/main" id="{3160851D-5DAA-454C-9C76-3A25A7B4660C}"/>
            </a:ext>
          </a:extLst>
        </xdr:cNvPr>
        <xdr:cNvSpPr txBox="1"/>
      </xdr:nvSpPr>
      <xdr:spPr>
        <a:xfrm>
          <a:off x="8515350" y="65995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100965</xdr:rowOff>
    </xdr:from>
    <xdr:ext cx="467995" cy="257175"/>
    <xdr:sp macro="" textlink="">
      <xdr:nvSpPr>
        <xdr:cNvPr id="140" name="n_3aveValue【道路】&#10;一人当たり延長">
          <a:extLst>
            <a:ext uri="{FF2B5EF4-FFF2-40B4-BE49-F238E27FC236}">
              <a16:creationId xmlns:a16="http://schemas.microsoft.com/office/drawing/2014/main" id="{E5E14554-682E-4463-8EB4-F2C0692DE8E2}"/>
            </a:ext>
          </a:extLst>
        </xdr:cNvPr>
        <xdr:cNvSpPr txBox="1"/>
      </xdr:nvSpPr>
      <xdr:spPr>
        <a:xfrm>
          <a:off x="7626350" y="66160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86360</xdr:rowOff>
    </xdr:from>
    <xdr:ext cx="467995" cy="257175"/>
    <xdr:sp macro="" textlink="">
      <xdr:nvSpPr>
        <xdr:cNvPr id="141" name="n_4aveValue【道路】&#10;一人当たり延長">
          <a:extLst>
            <a:ext uri="{FF2B5EF4-FFF2-40B4-BE49-F238E27FC236}">
              <a16:creationId xmlns:a16="http://schemas.microsoft.com/office/drawing/2014/main" id="{C006A89A-D133-409B-9672-43D32AE0FAEE}"/>
            </a:ext>
          </a:extLst>
        </xdr:cNvPr>
        <xdr:cNvSpPr txBox="1"/>
      </xdr:nvSpPr>
      <xdr:spPr>
        <a:xfrm>
          <a:off x="6737350" y="66014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155575</xdr:rowOff>
    </xdr:from>
    <xdr:ext cx="469900" cy="257175"/>
    <xdr:sp macro="" textlink="">
      <xdr:nvSpPr>
        <xdr:cNvPr id="142" name="n_1mainValue【道路】&#10;一人当たり延長">
          <a:extLst>
            <a:ext uri="{FF2B5EF4-FFF2-40B4-BE49-F238E27FC236}">
              <a16:creationId xmlns:a16="http://schemas.microsoft.com/office/drawing/2014/main" id="{C1A84622-B9A2-41BF-87B0-E782EA3408B3}"/>
            </a:ext>
          </a:extLst>
        </xdr:cNvPr>
        <xdr:cNvSpPr txBox="1"/>
      </xdr:nvSpPr>
      <xdr:spPr>
        <a:xfrm>
          <a:off x="9391650" y="70135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157480</xdr:rowOff>
    </xdr:from>
    <xdr:ext cx="467995" cy="257175"/>
    <xdr:sp macro="" textlink="">
      <xdr:nvSpPr>
        <xdr:cNvPr id="143" name="n_2mainValue【道路】&#10;一人当たり延長">
          <a:extLst>
            <a:ext uri="{FF2B5EF4-FFF2-40B4-BE49-F238E27FC236}">
              <a16:creationId xmlns:a16="http://schemas.microsoft.com/office/drawing/2014/main" id="{ACB6A148-391D-421E-91CB-8A38FB70EB03}"/>
            </a:ext>
          </a:extLst>
        </xdr:cNvPr>
        <xdr:cNvSpPr txBox="1"/>
      </xdr:nvSpPr>
      <xdr:spPr>
        <a:xfrm>
          <a:off x="8515350" y="7015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158750</xdr:rowOff>
    </xdr:from>
    <xdr:ext cx="467995" cy="259080"/>
    <xdr:sp macro="" textlink="">
      <xdr:nvSpPr>
        <xdr:cNvPr id="144" name="n_3mainValue【道路】&#10;一人当たり延長">
          <a:extLst>
            <a:ext uri="{FF2B5EF4-FFF2-40B4-BE49-F238E27FC236}">
              <a16:creationId xmlns:a16="http://schemas.microsoft.com/office/drawing/2014/main" id="{8ECC6134-3C03-46AB-83CC-8546EC8B6C7E}"/>
            </a:ext>
          </a:extLst>
        </xdr:cNvPr>
        <xdr:cNvSpPr txBox="1"/>
      </xdr:nvSpPr>
      <xdr:spPr>
        <a:xfrm>
          <a:off x="7626350" y="7016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160655</xdr:rowOff>
    </xdr:from>
    <xdr:ext cx="467995" cy="259080"/>
    <xdr:sp macro="" textlink="">
      <xdr:nvSpPr>
        <xdr:cNvPr id="145" name="n_4mainValue【道路】&#10;一人当たり延長">
          <a:extLst>
            <a:ext uri="{FF2B5EF4-FFF2-40B4-BE49-F238E27FC236}">
              <a16:creationId xmlns:a16="http://schemas.microsoft.com/office/drawing/2014/main" id="{8928136D-42B8-4A57-AC30-247CD3A8A564}"/>
            </a:ext>
          </a:extLst>
        </xdr:cNvPr>
        <xdr:cNvSpPr txBox="1"/>
      </xdr:nvSpPr>
      <xdr:spPr>
        <a:xfrm>
          <a:off x="6737350" y="70186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77182FF-1954-439C-8B65-21E6128DDC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4C9B8A1-19C7-4F7A-B9E6-B304C5E09331}"/>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70A4089-6A6A-45FA-AC2C-210A3D34294D}"/>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5A9E66A-6AA7-475A-B9D4-BD522FD91D8E}"/>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C58BC69-BDE3-4D0D-BE64-4B95233D2B23}"/>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8991CFC-0D85-4161-9D60-C86A633CCE46}"/>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9D6B7A2-C672-49D8-B1F3-40AEEA6EAE06}"/>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200F046-F518-4633-AD74-698CD691F943}"/>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4" name="テキスト ボックス 153">
          <a:extLst>
            <a:ext uri="{FF2B5EF4-FFF2-40B4-BE49-F238E27FC236}">
              <a16:creationId xmlns:a16="http://schemas.microsoft.com/office/drawing/2014/main" id="{CF396B15-A324-4BAF-8595-165ED2A5CD31}"/>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B37DBCE-EBC2-4561-A9B5-7CC192479464}"/>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6" name="テキスト ボックス 155">
          <a:extLst>
            <a:ext uri="{FF2B5EF4-FFF2-40B4-BE49-F238E27FC236}">
              <a16:creationId xmlns:a16="http://schemas.microsoft.com/office/drawing/2014/main" id="{CE885FB2-2432-45B9-A1E4-B358F689A705}"/>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8ADD40E2-3028-4F1F-A3CD-0B11E9B0D957}"/>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58" name="テキスト ボックス 157">
          <a:extLst>
            <a:ext uri="{FF2B5EF4-FFF2-40B4-BE49-F238E27FC236}">
              <a16:creationId xmlns:a16="http://schemas.microsoft.com/office/drawing/2014/main" id="{DC71A261-D05A-43DC-A366-2498E7667092}"/>
            </a:ext>
          </a:extLst>
        </xdr:cNvPr>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06CFB5B1-E065-46A3-9BE9-70EC58696B08}"/>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C8B73F6D-26ED-4B2C-8C64-969F2191E49E}"/>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EF73613B-A52C-42F1-AA0D-11744AB2E67C}"/>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2" name="テキスト ボックス 161">
          <a:extLst>
            <a:ext uri="{FF2B5EF4-FFF2-40B4-BE49-F238E27FC236}">
              <a16:creationId xmlns:a16="http://schemas.microsoft.com/office/drawing/2014/main" id="{FE80EED0-66AD-4EBF-BAD8-BF09FA0F1BF7}"/>
            </a:ext>
          </a:extLst>
        </xdr:cNvPr>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23F3C561-D697-42E5-B393-3CA8AE5524DF}"/>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3F0DCE02-77A9-4169-8836-00B3B1AD09AA}"/>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F93FC587-2BA4-4F9C-B754-A0A783F3585A}"/>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66" name="テキスト ボックス 165">
          <a:extLst>
            <a:ext uri="{FF2B5EF4-FFF2-40B4-BE49-F238E27FC236}">
              <a16:creationId xmlns:a16="http://schemas.microsoft.com/office/drawing/2014/main" id="{C876DA14-B552-4BDE-A56F-0279358B0AC4}"/>
            </a:ext>
          </a:extLst>
        </xdr:cNvPr>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7F601152-64DD-47B5-B6AC-285BE9416617}"/>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68" name="テキスト ボックス 167">
          <a:extLst>
            <a:ext uri="{FF2B5EF4-FFF2-40B4-BE49-F238E27FC236}">
              <a16:creationId xmlns:a16="http://schemas.microsoft.com/office/drawing/2014/main" id="{F0302774-F4ED-4B4A-A237-F530D3798C5F}"/>
            </a:ext>
          </a:extLst>
        </xdr:cNvPr>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6B213C9-13C4-4F04-B306-564C6C733F4E}"/>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5039BA0-250E-4479-959F-FC41DEBFCAF3}"/>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122555</xdr:rowOff>
    </xdr:from>
    <xdr:to>
      <xdr:col>24</xdr:col>
      <xdr:colOff>62865</xdr:colOff>
      <xdr:row>64</xdr:row>
      <xdr:rowOff>100965</xdr:rowOff>
    </xdr:to>
    <xdr:cxnSp macro="">
      <xdr:nvCxnSpPr>
        <xdr:cNvPr id="171" name="直線コネクタ 170">
          <a:extLst>
            <a:ext uri="{FF2B5EF4-FFF2-40B4-BE49-F238E27FC236}">
              <a16:creationId xmlns:a16="http://schemas.microsoft.com/office/drawing/2014/main" id="{C152C3FF-EF93-450C-B040-9C9D2F72C472}"/>
            </a:ext>
          </a:extLst>
        </xdr:cNvPr>
        <xdr:cNvCxnSpPr/>
      </xdr:nvCxnSpPr>
      <xdr:spPr>
        <a:xfrm flipV="1">
          <a:off x="4634865" y="9552305"/>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104775</xdr:rowOff>
    </xdr:from>
    <xdr:ext cx="405130" cy="259080"/>
    <xdr:sp macro="" textlink="">
      <xdr:nvSpPr>
        <xdr:cNvPr id="172" name="【橋りょう・トンネル】&#10;有形固定資産減価償却率最小値テキスト">
          <a:extLst>
            <a:ext uri="{FF2B5EF4-FFF2-40B4-BE49-F238E27FC236}">
              <a16:creationId xmlns:a16="http://schemas.microsoft.com/office/drawing/2014/main" id="{7DED76BA-7167-4E23-91EE-141B071AB4EF}"/>
            </a:ext>
          </a:extLst>
        </xdr:cNvPr>
        <xdr:cNvSpPr txBox="1"/>
      </xdr:nvSpPr>
      <xdr:spPr>
        <a:xfrm>
          <a:off x="4673600" y="11077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100965</xdr:rowOff>
    </xdr:from>
    <xdr:to>
      <xdr:col>24</xdr:col>
      <xdr:colOff>152400</xdr:colOff>
      <xdr:row>64</xdr:row>
      <xdr:rowOff>100965</xdr:rowOff>
    </xdr:to>
    <xdr:cxnSp macro="">
      <xdr:nvCxnSpPr>
        <xdr:cNvPr id="173" name="直線コネクタ 172">
          <a:extLst>
            <a:ext uri="{FF2B5EF4-FFF2-40B4-BE49-F238E27FC236}">
              <a16:creationId xmlns:a16="http://schemas.microsoft.com/office/drawing/2014/main" id="{EB210F9B-5641-42C8-A044-294F96DD23CA}"/>
            </a:ext>
          </a:extLst>
        </xdr:cNvPr>
        <xdr:cNvCxnSpPr/>
      </xdr:nvCxnSpPr>
      <xdr:spPr>
        <a:xfrm>
          <a:off x="4546600" y="1107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69215</xdr:rowOff>
    </xdr:from>
    <xdr:ext cx="340360" cy="259080"/>
    <xdr:sp macro="" textlink="">
      <xdr:nvSpPr>
        <xdr:cNvPr id="174" name="【橋りょう・トンネル】&#10;有形固定資産減価償却率最大値テキスト">
          <a:extLst>
            <a:ext uri="{FF2B5EF4-FFF2-40B4-BE49-F238E27FC236}">
              <a16:creationId xmlns:a16="http://schemas.microsoft.com/office/drawing/2014/main" id="{10D418DF-5AEF-4888-B9AE-B400D2B1CA98}"/>
            </a:ext>
          </a:extLst>
        </xdr:cNvPr>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122555</xdr:rowOff>
    </xdr:from>
    <xdr:to>
      <xdr:col>24</xdr:col>
      <xdr:colOff>152400</xdr:colOff>
      <xdr:row>55</xdr:row>
      <xdr:rowOff>122555</xdr:rowOff>
    </xdr:to>
    <xdr:cxnSp macro="">
      <xdr:nvCxnSpPr>
        <xdr:cNvPr id="175" name="直線コネクタ 174">
          <a:extLst>
            <a:ext uri="{FF2B5EF4-FFF2-40B4-BE49-F238E27FC236}">
              <a16:creationId xmlns:a16="http://schemas.microsoft.com/office/drawing/2014/main" id="{A39D35AD-11FB-42AE-AAA9-FD7A42029E8F}"/>
            </a:ext>
          </a:extLst>
        </xdr:cNvPr>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11430</xdr:rowOff>
    </xdr:from>
    <xdr:ext cx="405130" cy="259080"/>
    <xdr:sp macro="" textlink="">
      <xdr:nvSpPr>
        <xdr:cNvPr id="176" name="【橋りょう・トンネル】&#10;有形固定資産減価償却率平均値テキスト">
          <a:extLst>
            <a:ext uri="{FF2B5EF4-FFF2-40B4-BE49-F238E27FC236}">
              <a16:creationId xmlns:a16="http://schemas.microsoft.com/office/drawing/2014/main" id="{F8085EB3-416C-40EF-AC68-D67AA74BE528}"/>
            </a:ext>
          </a:extLst>
        </xdr:cNvPr>
        <xdr:cNvSpPr txBox="1"/>
      </xdr:nvSpPr>
      <xdr:spPr>
        <a:xfrm>
          <a:off x="4673600" y="102984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160020</xdr:rowOff>
    </xdr:from>
    <xdr:to>
      <xdr:col>24</xdr:col>
      <xdr:colOff>114300</xdr:colOff>
      <xdr:row>61</xdr:row>
      <xdr:rowOff>90170</xdr:rowOff>
    </xdr:to>
    <xdr:sp macro="" textlink="">
      <xdr:nvSpPr>
        <xdr:cNvPr id="177" name="フローチャート: 判断 176">
          <a:extLst>
            <a:ext uri="{FF2B5EF4-FFF2-40B4-BE49-F238E27FC236}">
              <a16:creationId xmlns:a16="http://schemas.microsoft.com/office/drawing/2014/main" id="{A892CCDF-4522-4AC6-81EE-8483D7BC8BFD}"/>
            </a:ext>
          </a:extLst>
        </xdr:cNvPr>
        <xdr:cNvSpPr/>
      </xdr:nvSpPr>
      <xdr:spPr>
        <a:xfrm>
          <a:off x="45847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145415</xdr:rowOff>
    </xdr:from>
    <xdr:to>
      <xdr:col>20</xdr:col>
      <xdr:colOff>38100</xdr:colOff>
      <xdr:row>61</xdr:row>
      <xdr:rowOff>75565</xdr:rowOff>
    </xdr:to>
    <xdr:sp macro="" textlink="">
      <xdr:nvSpPr>
        <xdr:cNvPr id="178" name="フローチャート: 判断 177">
          <a:extLst>
            <a:ext uri="{FF2B5EF4-FFF2-40B4-BE49-F238E27FC236}">
              <a16:creationId xmlns:a16="http://schemas.microsoft.com/office/drawing/2014/main" id="{AC37FCFB-F214-4E53-AC0A-62964A71A109}"/>
            </a:ext>
          </a:extLst>
        </xdr:cNvPr>
        <xdr:cNvSpPr/>
      </xdr:nvSpPr>
      <xdr:spPr>
        <a:xfrm>
          <a:off x="3746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140335</xdr:rowOff>
    </xdr:from>
    <xdr:to>
      <xdr:col>15</xdr:col>
      <xdr:colOff>101600</xdr:colOff>
      <xdr:row>61</xdr:row>
      <xdr:rowOff>70485</xdr:rowOff>
    </xdr:to>
    <xdr:sp macro="" textlink="">
      <xdr:nvSpPr>
        <xdr:cNvPr id="179" name="フローチャート: 判断 178">
          <a:extLst>
            <a:ext uri="{FF2B5EF4-FFF2-40B4-BE49-F238E27FC236}">
              <a16:creationId xmlns:a16="http://schemas.microsoft.com/office/drawing/2014/main" id="{31C197B3-EB62-4ECB-A48C-E5D26373F010}"/>
            </a:ext>
          </a:extLst>
        </xdr:cNvPr>
        <xdr:cNvSpPr/>
      </xdr:nvSpPr>
      <xdr:spPr>
        <a:xfrm>
          <a:off x="28575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135255</xdr:rowOff>
    </xdr:from>
    <xdr:to>
      <xdr:col>10</xdr:col>
      <xdr:colOff>165100</xdr:colOff>
      <xdr:row>61</xdr:row>
      <xdr:rowOff>65405</xdr:rowOff>
    </xdr:to>
    <xdr:sp macro="" textlink="">
      <xdr:nvSpPr>
        <xdr:cNvPr id="180" name="フローチャート: 判断 179">
          <a:extLst>
            <a:ext uri="{FF2B5EF4-FFF2-40B4-BE49-F238E27FC236}">
              <a16:creationId xmlns:a16="http://schemas.microsoft.com/office/drawing/2014/main" id="{D1400FCA-74B2-493D-8993-92103F9F0C27}"/>
            </a:ext>
          </a:extLst>
        </xdr:cNvPr>
        <xdr:cNvSpPr/>
      </xdr:nvSpPr>
      <xdr:spPr>
        <a:xfrm>
          <a:off x="1968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92710</xdr:rowOff>
    </xdr:from>
    <xdr:to>
      <xdr:col>6</xdr:col>
      <xdr:colOff>38100</xdr:colOff>
      <xdr:row>61</xdr:row>
      <xdr:rowOff>22860</xdr:rowOff>
    </xdr:to>
    <xdr:sp macro="" textlink="">
      <xdr:nvSpPr>
        <xdr:cNvPr id="181" name="フローチャート: 判断 180">
          <a:extLst>
            <a:ext uri="{FF2B5EF4-FFF2-40B4-BE49-F238E27FC236}">
              <a16:creationId xmlns:a16="http://schemas.microsoft.com/office/drawing/2014/main" id="{F4A7564D-54A7-4BC6-83B4-50ADC6B6C34A}"/>
            </a:ext>
          </a:extLst>
        </xdr:cNvPr>
        <xdr:cNvSpPr/>
      </xdr:nvSpPr>
      <xdr:spPr>
        <a:xfrm>
          <a:off x="1079500" y="1037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2" name="テキスト ボックス 181">
          <a:extLst>
            <a:ext uri="{FF2B5EF4-FFF2-40B4-BE49-F238E27FC236}">
              <a16:creationId xmlns:a16="http://schemas.microsoft.com/office/drawing/2014/main" id="{FF1998D3-8A7B-4427-B779-A486152BE2F9}"/>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6AA18783-775D-4F9C-AA08-C113EB7F45D8}"/>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6BB7AFB8-F700-4460-9116-CE01375080E8}"/>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D15E3DDD-5EDA-447C-B6D6-F70271E14457}"/>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5BB6AA0D-09B3-403B-A012-44CEB174E560}"/>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27305</xdr:rowOff>
    </xdr:from>
    <xdr:to>
      <xdr:col>24</xdr:col>
      <xdr:colOff>114300</xdr:colOff>
      <xdr:row>61</xdr:row>
      <xdr:rowOff>128905</xdr:rowOff>
    </xdr:to>
    <xdr:sp macro="" textlink="">
      <xdr:nvSpPr>
        <xdr:cNvPr id="187" name="楕円 186">
          <a:extLst>
            <a:ext uri="{FF2B5EF4-FFF2-40B4-BE49-F238E27FC236}">
              <a16:creationId xmlns:a16="http://schemas.microsoft.com/office/drawing/2014/main" id="{9D891087-A4EF-4DC4-AF3E-EABCA3776E59}"/>
            </a:ext>
          </a:extLst>
        </xdr:cNvPr>
        <xdr:cNvSpPr/>
      </xdr:nvSpPr>
      <xdr:spPr>
        <a:xfrm>
          <a:off x="45847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6350</xdr:rowOff>
    </xdr:from>
    <xdr:ext cx="405130" cy="257175"/>
    <xdr:sp macro="" textlink="">
      <xdr:nvSpPr>
        <xdr:cNvPr id="188" name="【橋りょう・トンネル】&#10;有形固定資産減価償却率該当値テキスト">
          <a:extLst>
            <a:ext uri="{FF2B5EF4-FFF2-40B4-BE49-F238E27FC236}">
              <a16:creationId xmlns:a16="http://schemas.microsoft.com/office/drawing/2014/main" id="{03B398E3-C716-46BB-B36D-C9430B9A7F36}"/>
            </a:ext>
          </a:extLst>
        </xdr:cNvPr>
        <xdr:cNvSpPr txBox="1"/>
      </xdr:nvSpPr>
      <xdr:spPr>
        <a:xfrm>
          <a:off x="4673600" y="104648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19685</xdr:rowOff>
    </xdr:from>
    <xdr:to>
      <xdr:col>20</xdr:col>
      <xdr:colOff>38100</xdr:colOff>
      <xdr:row>61</xdr:row>
      <xdr:rowOff>121285</xdr:rowOff>
    </xdr:to>
    <xdr:sp macro="" textlink="">
      <xdr:nvSpPr>
        <xdr:cNvPr id="189" name="楕円 188">
          <a:extLst>
            <a:ext uri="{FF2B5EF4-FFF2-40B4-BE49-F238E27FC236}">
              <a16:creationId xmlns:a16="http://schemas.microsoft.com/office/drawing/2014/main" id="{4C07F110-F8E7-4188-ADB1-D177CBA628F3}"/>
            </a:ext>
          </a:extLst>
        </xdr:cNvPr>
        <xdr:cNvSpPr/>
      </xdr:nvSpPr>
      <xdr:spPr>
        <a:xfrm>
          <a:off x="3746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70485</xdr:rowOff>
    </xdr:from>
    <xdr:to>
      <xdr:col>24</xdr:col>
      <xdr:colOff>63500</xdr:colOff>
      <xdr:row>61</xdr:row>
      <xdr:rowOff>78105</xdr:rowOff>
    </xdr:to>
    <xdr:cxnSp macro="">
      <xdr:nvCxnSpPr>
        <xdr:cNvPr id="190" name="直線コネクタ 189">
          <a:extLst>
            <a:ext uri="{FF2B5EF4-FFF2-40B4-BE49-F238E27FC236}">
              <a16:creationId xmlns:a16="http://schemas.microsoft.com/office/drawing/2014/main" id="{AFB651C8-0C58-4483-BF33-7A7796FC00C6}"/>
            </a:ext>
          </a:extLst>
        </xdr:cNvPr>
        <xdr:cNvCxnSpPr/>
      </xdr:nvCxnSpPr>
      <xdr:spPr>
        <a:xfrm>
          <a:off x="3797300" y="1052893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168275</xdr:rowOff>
    </xdr:from>
    <xdr:to>
      <xdr:col>15</xdr:col>
      <xdr:colOff>101600</xdr:colOff>
      <xdr:row>61</xdr:row>
      <xdr:rowOff>98425</xdr:rowOff>
    </xdr:to>
    <xdr:sp macro="" textlink="">
      <xdr:nvSpPr>
        <xdr:cNvPr id="191" name="楕円 190">
          <a:extLst>
            <a:ext uri="{FF2B5EF4-FFF2-40B4-BE49-F238E27FC236}">
              <a16:creationId xmlns:a16="http://schemas.microsoft.com/office/drawing/2014/main" id="{E4D27800-5E7A-4353-A9BA-92839CBF107E}"/>
            </a:ext>
          </a:extLst>
        </xdr:cNvPr>
        <xdr:cNvSpPr/>
      </xdr:nvSpPr>
      <xdr:spPr>
        <a:xfrm>
          <a:off x="2857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47625</xdr:rowOff>
    </xdr:from>
    <xdr:to>
      <xdr:col>19</xdr:col>
      <xdr:colOff>177800</xdr:colOff>
      <xdr:row>61</xdr:row>
      <xdr:rowOff>70485</xdr:rowOff>
    </xdr:to>
    <xdr:cxnSp macro="">
      <xdr:nvCxnSpPr>
        <xdr:cNvPr id="192" name="直線コネクタ 191">
          <a:extLst>
            <a:ext uri="{FF2B5EF4-FFF2-40B4-BE49-F238E27FC236}">
              <a16:creationId xmlns:a16="http://schemas.microsoft.com/office/drawing/2014/main" id="{6ECE77D2-3E5B-43B2-AF9E-4562AC5734F4}"/>
            </a:ext>
          </a:extLst>
        </xdr:cNvPr>
        <xdr:cNvCxnSpPr/>
      </xdr:nvCxnSpPr>
      <xdr:spPr>
        <a:xfrm>
          <a:off x="2908300" y="105060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3" name="楕円 192">
          <a:extLst>
            <a:ext uri="{FF2B5EF4-FFF2-40B4-BE49-F238E27FC236}">
              <a16:creationId xmlns:a16="http://schemas.microsoft.com/office/drawing/2014/main" id="{8055803E-6565-4061-A814-2F63643C5DE8}"/>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47625</xdr:rowOff>
    </xdr:from>
    <xdr:to>
      <xdr:col>15</xdr:col>
      <xdr:colOff>50800</xdr:colOff>
      <xdr:row>61</xdr:row>
      <xdr:rowOff>68580</xdr:rowOff>
    </xdr:to>
    <xdr:cxnSp macro="">
      <xdr:nvCxnSpPr>
        <xdr:cNvPr id="194" name="直線コネクタ 193">
          <a:extLst>
            <a:ext uri="{FF2B5EF4-FFF2-40B4-BE49-F238E27FC236}">
              <a16:creationId xmlns:a16="http://schemas.microsoft.com/office/drawing/2014/main" id="{F413D8C5-AFC9-46DC-ADFF-D2E7E811A5AD}"/>
            </a:ext>
          </a:extLst>
        </xdr:cNvPr>
        <xdr:cNvCxnSpPr/>
      </xdr:nvCxnSpPr>
      <xdr:spPr>
        <a:xfrm flipV="1">
          <a:off x="2019300" y="105060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168275</xdr:rowOff>
    </xdr:from>
    <xdr:to>
      <xdr:col>6</xdr:col>
      <xdr:colOff>38100</xdr:colOff>
      <xdr:row>61</xdr:row>
      <xdr:rowOff>98425</xdr:rowOff>
    </xdr:to>
    <xdr:sp macro="" textlink="">
      <xdr:nvSpPr>
        <xdr:cNvPr id="195" name="楕円 194">
          <a:extLst>
            <a:ext uri="{FF2B5EF4-FFF2-40B4-BE49-F238E27FC236}">
              <a16:creationId xmlns:a16="http://schemas.microsoft.com/office/drawing/2014/main" id="{F1D41F10-8640-433A-9919-93088B824D9C}"/>
            </a:ext>
          </a:extLst>
        </xdr:cNvPr>
        <xdr:cNvSpPr/>
      </xdr:nvSpPr>
      <xdr:spPr>
        <a:xfrm>
          <a:off x="1079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47625</xdr:rowOff>
    </xdr:from>
    <xdr:to>
      <xdr:col>10</xdr:col>
      <xdr:colOff>114300</xdr:colOff>
      <xdr:row>61</xdr:row>
      <xdr:rowOff>68580</xdr:rowOff>
    </xdr:to>
    <xdr:cxnSp macro="">
      <xdr:nvCxnSpPr>
        <xdr:cNvPr id="196" name="直線コネクタ 195">
          <a:extLst>
            <a:ext uri="{FF2B5EF4-FFF2-40B4-BE49-F238E27FC236}">
              <a16:creationId xmlns:a16="http://schemas.microsoft.com/office/drawing/2014/main" id="{4318D956-0CBB-4E43-B084-00A0F2021AA7}"/>
            </a:ext>
          </a:extLst>
        </xdr:cNvPr>
        <xdr:cNvCxnSpPr/>
      </xdr:nvCxnSpPr>
      <xdr:spPr>
        <a:xfrm>
          <a:off x="1130300" y="105060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92075</xdr:rowOff>
    </xdr:from>
    <xdr:ext cx="405130" cy="259080"/>
    <xdr:sp macro="" textlink="">
      <xdr:nvSpPr>
        <xdr:cNvPr id="197" name="n_1aveValue【橋りょう・トンネル】&#10;有形固定資産減価償却率">
          <a:extLst>
            <a:ext uri="{FF2B5EF4-FFF2-40B4-BE49-F238E27FC236}">
              <a16:creationId xmlns:a16="http://schemas.microsoft.com/office/drawing/2014/main" id="{4681EF56-6BB2-4FDF-9CA1-99F1DF7CDFE2}"/>
            </a:ext>
          </a:extLst>
        </xdr:cNvPr>
        <xdr:cNvSpPr txBox="1"/>
      </xdr:nvSpPr>
      <xdr:spPr>
        <a:xfrm>
          <a:off x="3582035" y="10207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86995</xdr:rowOff>
    </xdr:from>
    <xdr:ext cx="403225" cy="257175"/>
    <xdr:sp macro="" textlink="">
      <xdr:nvSpPr>
        <xdr:cNvPr id="198" name="n_2aveValue【橋りょう・トンネル】&#10;有形固定資産減価償却率">
          <a:extLst>
            <a:ext uri="{FF2B5EF4-FFF2-40B4-BE49-F238E27FC236}">
              <a16:creationId xmlns:a16="http://schemas.microsoft.com/office/drawing/2014/main" id="{D6877F31-880B-4660-ABF4-172FF53D33BD}"/>
            </a:ext>
          </a:extLst>
        </xdr:cNvPr>
        <xdr:cNvSpPr txBox="1"/>
      </xdr:nvSpPr>
      <xdr:spPr>
        <a:xfrm>
          <a:off x="2705735" y="102025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81915</xdr:rowOff>
    </xdr:from>
    <xdr:ext cx="403225" cy="259080"/>
    <xdr:sp macro="" textlink="">
      <xdr:nvSpPr>
        <xdr:cNvPr id="199" name="n_3aveValue【橋りょう・トンネル】&#10;有形固定資産減価償却率">
          <a:extLst>
            <a:ext uri="{FF2B5EF4-FFF2-40B4-BE49-F238E27FC236}">
              <a16:creationId xmlns:a16="http://schemas.microsoft.com/office/drawing/2014/main" id="{4FE6E7C5-BAE1-48DA-8C5F-FA2C82A4A3E4}"/>
            </a:ext>
          </a:extLst>
        </xdr:cNvPr>
        <xdr:cNvSpPr txBox="1"/>
      </xdr:nvSpPr>
      <xdr:spPr>
        <a:xfrm>
          <a:off x="1816735" y="10197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39370</xdr:rowOff>
    </xdr:from>
    <xdr:ext cx="403225" cy="259080"/>
    <xdr:sp macro="" textlink="">
      <xdr:nvSpPr>
        <xdr:cNvPr id="200" name="n_4aveValue【橋りょう・トンネル】&#10;有形固定資産減価償却率">
          <a:extLst>
            <a:ext uri="{FF2B5EF4-FFF2-40B4-BE49-F238E27FC236}">
              <a16:creationId xmlns:a16="http://schemas.microsoft.com/office/drawing/2014/main" id="{4599F957-EAFF-4729-A8EA-89D42B4EB9FF}"/>
            </a:ext>
          </a:extLst>
        </xdr:cNvPr>
        <xdr:cNvSpPr txBox="1"/>
      </xdr:nvSpPr>
      <xdr:spPr>
        <a:xfrm>
          <a:off x="927735" y="10154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112395</xdr:rowOff>
    </xdr:from>
    <xdr:ext cx="405130" cy="257175"/>
    <xdr:sp macro="" textlink="">
      <xdr:nvSpPr>
        <xdr:cNvPr id="201" name="n_1mainValue【橋りょう・トンネル】&#10;有形固定資産減価償却率">
          <a:extLst>
            <a:ext uri="{FF2B5EF4-FFF2-40B4-BE49-F238E27FC236}">
              <a16:creationId xmlns:a16="http://schemas.microsoft.com/office/drawing/2014/main" id="{83D7B6CC-9234-4B68-BAEE-A70E91E53CF3}"/>
            </a:ext>
          </a:extLst>
        </xdr:cNvPr>
        <xdr:cNvSpPr txBox="1"/>
      </xdr:nvSpPr>
      <xdr:spPr>
        <a:xfrm>
          <a:off x="3582035" y="105708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89535</xdr:rowOff>
    </xdr:from>
    <xdr:ext cx="403225" cy="257175"/>
    <xdr:sp macro="" textlink="">
      <xdr:nvSpPr>
        <xdr:cNvPr id="202" name="n_2mainValue【橋りょう・トンネル】&#10;有形固定資産減価償却率">
          <a:extLst>
            <a:ext uri="{FF2B5EF4-FFF2-40B4-BE49-F238E27FC236}">
              <a16:creationId xmlns:a16="http://schemas.microsoft.com/office/drawing/2014/main" id="{42EF6D76-286A-4310-830B-0FB3FBEFCA7D}"/>
            </a:ext>
          </a:extLst>
        </xdr:cNvPr>
        <xdr:cNvSpPr txBox="1"/>
      </xdr:nvSpPr>
      <xdr:spPr>
        <a:xfrm>
          <a:off x="2705735" y="105479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110490</xdr:rowOff>
    </xdr:from>
    <xdr:ext cx="403225" cy="257175"/>
    <xdr:sp macro="" textlink="">
      <xdr:nvSpPr>
        <xdr:cNvPr id="203" name="n_3mainValue【橋りょう・トンネル】&#10;有形固定資産減価償却率">
          <a:extLst>
            <a:ext uri="{FF2B5EF4-FFF2-40B4-BE49-F238E27FC236}">
              <a16:creationId xmlns:a16="http://schemas.microsoft.com/office/drawing/2014/main" id="{F6593E59-1272-4749-AB9D-AD8BF5F151EB}"/>
            </a:ext>
          </a:extLst>
        </xdr:cNvPr>
        <xdr:cNvSpPr txBox="1"/>
      </xdr:nvSpPr>
      <xdr:spPr>
        <a:xfrm>
          <a:off x="1816735" y="105689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89535</xdr:rowOff>
    </xdr:from>
    <xdr:ext cx="403225" cy="257175"/>
    <xdr:sp macro="" textlink="">
      <xdr:nvSpPr>
        <xdr:cNvPr id="204" name="n_4mainValue【橋りょう・トンネル】&#10;有形固定資産減価償却率">
          <a:extLst>
            <a:ext uri="{FF2B5EF4-FFF2-40B4-BE49-F238E27FC236}">
              <a16:creationId xmlns:a16="http://schemas.microsoft.com/office/drawing/2014/main" id="{E1FAB91B-8538-4C2E-A3FC-C4C0B0299E75}"/>
            </a:ext>
          </a:extLst>
        </xdr:cNvPr>
        <xdr:cNvSpPr txBox="1"/>
      </xdr:nvSpPr>
      <xdr:spPr>
        <a:xfrm>
          <a:off x="927735" y="105479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B029180-9216-4EA0-B133-FAEFFA3D732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E2DAD51-2683-471E-859D-F4796906DC75}"/>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ABA4394-21CD-4E74-B7B8-53FC58C196B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57B25F6-17EB-4A61-9702-759B7F57F5BB}"/>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DB3509E-052F-45A6-ADE8-2CE7B6BAEDBE}"/>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098E605-9353-4D82-B0C4-882415C54F89}"/>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1B1A70B-FD61-4C89-B7C7-56CD565165AA}"/>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011144B-DFE1-4A0A-8617-9D822C67B3FA}"/>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3" name="テキスト ボックス 212">
          <a:extLst>
            <a:ext uri="{FF2B5EF4-FFF2-40B4-BE49-F238E27FC236}">
              <a16:creationId xmlns:a16="http://schemas.microsoft.com/office/drawing/2014/main" id="{54471187-5DC0-453A-814D-3AB2AA67622D}"/>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549C973-13D6-45E7-919D-E00722D9B57C}"/>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C1E96DD-D16F-45F5-B57C-7F8D29E1732C}"/>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015" cy="259080"/>
    <xdr:sp macro="" textlink="">
      <xdr:nvSpPr>
        <xdr:cNvPr id="216" name="テキスト ボックス 215">
          <a:extLst>
            <a:ext uri="{FF2B5EF4-FFF2-40B4-BE49-F238E27FC236}">
              <a16:creationId xmlns:a16="http://schemas.microsoft.com/office/drawing/2014/main" id="{782B387F-B341-49AE-866B-55014CF07E37}"/>
            </a:ext>
          </a:extLst>
        </xdr:cNvPr>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8DC7CFD-1907-4C2D-B8EF-04E1D5D5FBE1}"/>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725" cy="259080"/>
    <xdr:sp macro="" textlink="">
      <xdr:nvSpPr>
        <xdr:cNvPr id="218" name="テキスト ボックス 217">
          <a:extLst>
            <a:ext uri="{FF2B5EF4-FFF2-40B4-BE49-F238E27FC236}">
              <a16:creationId xmlns:a16="http://schemas.microsoft.com/office/drawing/2014/main" id="{3A48B692-C9CA-4D91-B719-459173001DDD}"/>
            </a:ext>
          </a:extLst>
        </xdr:cNvPr>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DCC6409-BB65-4A4F-A2C1-F1E1FBCCE781}"/>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725" cy="257175"/>
    <xdr:sp macro="" textlink="">
      <xdr:nvSpPr>
        <xdr:cNvPr id="220" name="テキスト ボックス 219">
          <a:extLst>
            <a:ext uri="{FF2B5EF4-FFF2-40B4-BE49-F238E27FC236}">
              <a16:creationId xmlns:a16="http://schemas.microsoft.com/office/drawing/2014/main" id="{26EF55EF-C3DF-4016-B310-2BF37537BB98}"/>
            </a:ext>
          </a:extLst>
        </xdr:cNvPr>
        <xdr:cNvSpPr txBox="1"/>
      </xdr:nvSpPr>
      <xdr:spPr>
        <a:xfrm>
          <a:off x="6008370" y="1014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D096141-5563-47FF-8F55-5FA862FBD603}"/>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725" cy="259080"/>
    <xdr:sp macro="" textlink="">
      <xdr:nvSpPr>
        <xdr:cNvPr id="222" name="テキスト ボックス 221">
          <a:extLst>
            <a:ext uri="{FF2B5EF4-FFF2-40B4-BE49-F238E27FC236}">
              <a16:creationId xmlns:a16="http://schemas.microsoft.com/office/drawing/2014/main" id="{F183B8BE-3D8D-49C2-B07F-F11C20D0C479}"/>
            </a:ext>
          </a:extLst>
        </xdr:cNvPr>
        <xdr:cNvSpPr txBox="1"/>
      </xdr:nvSpPr>
      <xdr:spPr>
        <a:xfrm>
          <a:off x="6008370" y="976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B77C7F7-6D93-415B-9E7E-7F9B21A3141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895" cy="259080"/>
    <xdr:sp macro="" textlink="">
      <xdr:nvSpPr>
        <xdr:cNvPr id="224" name="テキスト ボックス 223">
          <a:extLst>
            <a:ext uri="{FF2B5EF4-FFF2-40B4-BE49-F238E27FC236}">
              <a16:creationId xmlns:a16="http://schemas.microsoft.com/office/drawing/2014/main" id="{5C85F995-D676-4FF5-BDB6-9F794C1912CD}"/>
            </a:ext>
          </a:extLst>
        </xdr:cNvPr>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52E5DBD-B087-4D16-8479-F8F417ACDF16}"/>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6" name="テキスト ボックス 225">
          <a:extLst>
            <a:ext uri="{FF2B5EF4-FFF2-40B4-BE49-F238E27FC236}">
              <a16:creationId xmlns:a16="http://schemas.microsoft.com/office/drawing/2014/main" id="{A6F85D7C-832B-40DE-B88E-7686E9AAB1F8}"/>
            </a:ext>
          </a:extLst>
        </xdr:cNvPr>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7942A11-6E00-47D9-B54B-E73989E41822}"/>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158750</xdr:rowOff>
    </xdr:from>
    <xdr:to>
      <xdr:col>54</xdr:col>
      <xdr:colOff>189865</xdr:colOff>
      <xdr:row>64</xdr:row>
      <xdr:rowOff>74930</xdr:rowOff>
    </xdr:to>
    <xdr:cxnSp macro="">
      <xdr:nvCxnSpPr>
        <xdr:cNvPr id="228" name="直線コネクタ 227">
          <a:extLst>
            <a:ext uri="{FF2B5EF4-FFF2-40B4-BE49-F238E27FC236}">
              <a16:creationId xmlns:a16="http://schemas.microsoft.com/office/drawing/2014/main" id="{A2660A5D-56C2-4C22-993D-D3A59A2D401A}"/>
            </a:ext>
          </a:extLst>
        </xdr:cNvPr>
        <xdr:cNvCxnSpPr/>
      </xdr:nvCxnSpPr>
      <xdr:spPr>
        <a:xfrm flipV="1">
          <a:off x="10476865" y="9588500"/>
          <a:ext cx="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78740</xdr:rowOff>
    </xdr:from>
    <xdr:ext cx="469900" cy="259080"/>
    <xdr:sp macro="" textlink="">
      <xdr:nvSpPr>
        <xdr:cNvPr id="229" name="【橋りょう・トンネル】&#10;一人当たり有形固定資産（償却資産）額最小値テキスト">
          <a:extLst>
            <a:ext uri="{FF2B5EF4-FFF2-40B4-BE49-F238E27FC236}">
              <a16:creationId xmlns:a16="http://schemas.microsoft.com/office/drawing/2014/main" id="{36FCDEA7-1221-4C9F-8095-73FF3AEEFF92}"/>
            </a:ext>
          </a:extLst>
        </xdr:cNvPr>
        <xdr:cNvSpPr txBox="1"/>
      </xdr:nvSpPr>
      <xdr:spPr>
        <a:xfrm>
          <a:off x="10515600" y="1105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30" name="直線コネクタ 229">
          <a:extLst>
            <a:ext uri="{FF2B5EF4-FFF2-40B4-BE49-F238E27FC236}">
              <a16:creationId xmlns:a16="http://schemas.microsoft.com/office/drawing/2014/main" id="{0FFB7E98-1603-47D6-BCBC-6CB16D06C30F}"/>
            </a:ext>
          </a:extLst>
        </xdr:cNvPr>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105410</xdr:rowOff>
    </xdr:from>
    <xdr:ext cx="690245" cy="259080"/>
    <xdr:sp macro="" textlink="">
      <xdr:nvSpPr>
        <xdr:cNvPr id="231" name="【橋りょう・トンネル】&#10;一人当たり有形固定資産（償却資産）額最大値テキスト">
          <a:extLst>
            <a:ext uri="{FF2B5EF4-FFF2-40B4-BE49-F238E27FC236}">
              <a16:creationId xmlns:a16="http://schemas.microsoft.com/office/drawing/2014/main" id="{090C5B2B-9F35-45BF-8735-3BFC551D640C}"/>
            </a:ext>
          </a:extLst>
        </xdr:cNvPr>
        <xdr:cNvSpPr txBox="1"/>
      </xdr:nvSpPr>
      <xdr:spPr>
        <a:xfrm>
          <a:off x="10515600" y="93637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1,149,933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158750</xdr:rowOff>
    </xdr:from>
    <xdr:to>
      <xdr:col>55</xdr:col>
      <xdr:colOff>88900</xdr:colOff>
      <xdr:row>55</xdr:row>
      <xdr:rowOff>158750</xdr:rowOff>
    </xdr:to>
    <xdr:cxnSp macro="">
      <xdr:nvCxnSpPr>
        <xdr:cNvPr id="232" name="直線コネクタ 231">
          <a:extLst>
            <a:ext uri="{FF2B5EF4-FFF2-40B4-BE49-F238E27FC236}">
              <a16:creationId xmlns:a16="http://schemas.microsoft.com/office/drawing/2014/main" id="{58B34748-0DDF-4835-AA2E-9C166B21B758}"/>
            </a:ext>
          </a:extLst>
        </xdr:cNvPr>
        <xdr:cNvCxnSpPr/>
      </xdr:nvCxnSpPr>
      <xdr:spPr>
        <a:xfrm>
          <a:off x="10388600" y="958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1270</xdr:rowOff>
    </xdr:from>
    <xdr:ext cx="598805" cy="259080"/>
    <xdr:sp macro="" textlink="">
      <xdr:nvSpPr>
        <xdr:cNvPr id="233" name="【橋りょう・トンネル】&#10;一人当たり有形固定資産（償却資産）額平均値テキスト">
          <a:extLst>
            <a:ext uri="{FF2B5EF4-FFF2-40B4-BE49-F238E27FC236}">
              <a16:creationId xmlns:a16="http://schemas.microsoft.com/office/drawing/2014/main" id="{84421BAB-0862-4D62-871D-58697D951B48}"/>
            </a:ext>
          </a:extLst>
        </xdr:cNvPr>
        <xdr:cNvSpPr txBox="1"/>
      </xdr:nvSpPr>
      <xdr:spPr>
        <a:xfrm>
          <a:off x="10515600" y="106311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172,089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149860</xdr:rowOff>
    </xdr:from>
    <xdr:to>
      <xdr:col>55</xdr:col>
      <xdr:colOff>50800</xdr:colOff>
      <xdr:row>63</xdr:row>
      <xdr:rowOff>80010</xdr:rowOff>
    </xdr:to>
    <xdr:sp macro="" textlink="">
      <xdr:nvSpPr>
        <xdr:cNvPr id="234" name="フローチャート: 判断 233">
          <a:extLst>
            <a:ext uri="{FF2B5EF4-FFF2-40B4-BE49-F238E27FC236}">
              <a16:creationId xmlns:a16="http://schemas.microsoft.com/office/drawing/2014/main" id="{2C15A353-EB82-4404-AFB8-DEFC8BD43626}"/>
            </a:ext>
          </a:extLst>
        </xdr:cNvPr>
        <xdr:cNvSpPr/>
      </xdr:nvSpPr>
      <xdr:spPr>
        <a:xfrm>
          <a:off x="10426700" y="1077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166370</xdr:rowOff>
    </xdr:from>
    <xdr:to>
      <xdr:col>50</xdr:col>
      <xdr:colOff>165100</xdr:colOff>
      <xdr:row>63</xdr:row>
      <xdr:rowOff>95885</xdr:rowOff>
    </xdr:to>
    <xdr:sp macro="" textlink="">
      <xdr:nvSpPr>
        <xdr:cNvPr id="235" name="フローチャート: 判断 234">
          <a:extLst>
            <a:ext uri="{FF2B5EF4-FFF2-40B4-BE49-F238E27FC236}">
              <a16:creationId xmlns:a16="http://schemas.microsoft.com/office/drawing/2014/main" id="{2DD559E6-54FD-414E-A5D5-7194D2842EC0}"/>
            </a:ext>
          </a:extLst>
        </xdr:cNvPr>
        <xdr:cNvSpPr/>
      </xdr:nvSpPr>
      <xdr:spPr>
        <a:xfrm>
          <a:off x="9588500" y="10796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167005</xdr:rowOff>
    </xdr:from>
    <xdr:to>
      <xdr:col>46</xdr:col>
      <xdr:colOff>38100</xdr:colOff>
      <xdr:row>63</xdr:row>
      <xdr:rowOff>97790</xdr:rowOff>
    </xdr:to>
    <xdr:sp macro="" textlink="">
      <xdr:nvSpPr>
        <xdr:cNvPr id="236" name="フローチャート: 判断 235">
          <a:extLst>
            <a:ext uri="{FF2B5EF4-FFF2-40B4-BE49-F238E27FC236}">
              <a16:creationId xmlns:a16="http://schemas.microsoft.com/office/drawing/2014/main" id="{F200C00C-0644-43D3-8415-26E447DC08C9}"/>
            </a:ext>
          </a:extLst>
        </xdr:cNvPr>
        <xdr:cNvSpPr/>
      </xdr:nvSpPr>
      <xdr:spPr>
        <a:xfrm>
          <a:off x="8699500" y="10796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161925</xdr:rowOff>
    </xdr:from>
    <xdr:to>
      <xdr:col>41</xdr:col>
      <xdr:colOff>101600</xdr:colOff>
      <xdr:row>63</xdr:row>
      <xdr:rowOff>92075</xdr:rowOff>
    </xdr:to>
    <xdr:sp macro="" textlink="">
      <xdr:nvSpPr>
        <xdr:cNvPr id="237" name="フローチャート: 判断 236">
          <a:extLst>
            <a:ext uri="{FF2B5EF4-FFF2-40B4-BE49-F238E27FC236}">
              <a16:creationId xmlns:a16="http://schemas.microsoft.com/office/drawing/2014/main" id="{5800D1B4-988D-47DA-83EA-649C3501A2EB}"/>
            </a:ext>
          </a:extLst>
        </xdr:cNvPr>
        <xdr:cNvSpPr/>
      </xdr:nvSpPr>
      <xdr:spPr>
        <a:xfrm>
          <a:off x="7810500" y="1079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112395</xdr:rowOff>
    </xdr:from>
    <xdr:to>
      <xdr:col>36</xdr:col>
      <xdr:colOff>165100</xdr:colOff>
      <xdr:row>63</xdr:row>
      <xdr:rowOff>42545</xdr:rowOff>
    </xdr:to>
    <xdr:sp macro="" textlink="">
      <xdr:nvSpPr>
        <xdr:cNvPr id="238" name="フローチャート: 判断 237">
          <a:extLst>
            <a:ext uri="{FF2B5EF4-FFF2-40B4-BE49-F238E27FC236}">
              <a16:creationId xmlns:a16="http://schemas.microsoft.com/office/drawing/2014/main" id="{F3F98D66-8706-4B34-A7C1-2E3C48C51B2F}"/>
            </a:ext>
          </a:extLst>
        </xdr:cNvPr>
        <xdr:cNvSpPr/>
      </xdr:nvSpPr>
      <xdr:spPr>
        <a:xfrm>
          <a:off x="6921500" y="107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9" name="テキスト ボックス 238">
          <a:extLst>
            <a:ext uri="{FF2B5EF4-FFF2-40B4-BE49-F238E27FC236}">
              <a16:creationId xmlns:a16="http://schemas.microsoft.com/office/drawing/2014/main" id="{46EC4C03-FE66-4F8A-91E8-85B81315F5F1}"/>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0" name="テキスト ボックス 239">
          <a:extLst>
            <a:ext uri="{FF2B5EF4-FFF2-40B4-BE49-F238E27FC236}">
              <a16:creationId xmlns:a16="http://schemas.microsoft.com/office/drawing/2014/main" id="{804778F0-4A11-44BA-9640-62FA000C4719}"/>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900DBE40-72AE-4C66-BA2C-3620BC9083CC}"/>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9CD8572B-A777-4A25-A08E-1C502BC41F9D}"/>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F6FDD2FA-5E5A-4924-94B8-6CFA02DB701E}"/>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63500</xdr:rowOff>
    </xdr:from>
    <xdr:to>
      <xdr:col>55</xdr:col>
      <xdr:colOff>50800</xdr:colOff>
      <xdr:row>63</xdr:row>
      <xdr:rowOff>165100</xdr:rowOff>
    </xdr:to>
    <xdr:sp macro="" textlink="">
      <xdr:nvSpPr>
        <xdr:cNvPr id="244" name="楕円 243">
          <a:extLst>
            <a:ext uri="{FF2B5EF4-FFF2-40B4-BE49-F238E27FC236}">
              <a16:creationId xmlns:a16="http://schemas.microsoft.com/office/drawing/2014/main" id="{51E56F10-7886-46F0-B0C7-FD00634AE882}"/>
            </a:ext>
          </a:extLst>
        </xdr:cNvPr>
        <xdr:cNvSpPr/>
      </xdr:nvSpPr>
      <xdr:spPr>
        <a:xfrm>
          <a:off x="10426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41910</xdr:rowOff>
    </xdr:from>
    <xdr:ext cx="598805" cy="257175"/>
    <xdr:sp macro="" textlink="">
      <xdr:nvSpPr>
        <xdr:cNvPr id="245" name="【橋りょう・トンネル】&#10;一人当たり有形固定資産（償却資産）額該当値テキスト">
          <a:extLst>
            <a:ext uri="{FF2B5EF4-FFF2-40B4-BE49-F238E27FC236}">
              <a16:creationId xmlns:a16="http://schemas.microsoft.com/office/drawing/2014/main" id="{BA23A3B4-E2D3-4280-A66C-C5E2C248E31C}"/>
            </a:ext>
          </a:extLst>
        </xdr:cNvPr>
        <xdr:cNvSpPr txBox="1"/>
      </xdr:nvSpPr>
      <xdr:spPr>
        <a:xfrm>
          <a:off x="10515600" y="108432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104,856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66040</xdr:rowOff>
    </xdr:from>
    <xdr:to>
      <xdr:col>50</xdr:col>
      <xdr:colOff>165100</xdr:colOff>
      <xdr:row>63</xdr:row>
      <xdr:rowOff>167640</xdr:rowOff>
    </xdr:to>
    <xdr:sp macro="" textlink="">
      <xdr:nvSpPr>
        <xdr:cNvPr id="246" name="楕円 245">
          <a:extLst>
            <a:ext uri="{FF2B5EF4-FFF2-40B4-BE49-F238E27FC236}">
              <a16:creationId xmlns:a16="http://schemas.microsoft.com/office/drawing/2014/main" id="{2755ED93-F92A-40B1-9E79-FC0754A4EC9F}"/>
            </a:ext>
          </a:extLst>
        </xdr:cNvPr>
        <xdr:cNvSpPr/>
      </xdr:nvSpPr>
      <xdr:spPr>
        <a:xfrm>
          <a:off x="9588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116840</xdr:rowOff>
    </xdr:to>
    <xdr:cxnSp macro="">
      <xdr:nvCxnSpPr>
        <xdr:cNvPr id="247" name="直線コネクタ 246">
          <a:extLst>
            <a:ext uri="{FF2B5EF4-FFF2-40B4-BE49-F238E27FC236}">
              <a16:creationId xmlns:a16="http://schemas.microsoft.com/office/drawing/2014/main" id="{71CE26F2-6E19-414A-813D-8DB2970E782F}"/>
            </a:ext>
          </a:extLst>
        </xdr:cNvPr>
        <xdr:cNvCxnSpPr/>
      </xdr:nvCxnSpPr>
      <xdr:spPr>
        <a:xfrm flipV="1">
          <a:off x="9639300" y="109156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66675</xdr:rowOff>
    </xdr:from>
    <xdr:to>
      <xdr:col>46</xdr:col>
      <xdr:colOff>38100</xdr:colOff>
      <xdr:row>63</xdr:row>
      <xdr:rowOff>168275</xdr:rowOff>
    </xdr:to>
    <xdr:sp macro="" textlink="">
      <xdr:nvSpPr>
        <xdr:cNvPr id="248" name="楕円 247">
          <a:extLst>
            <a:ext uri="{FF2B5EF4-FFF2-40B4-BE49-F238E27FC236}">
              <a16:creationId xmlns:a16="http://schemas.microsoft.com/office/drawing/2014/main" id="{1B10A1C4-C87A-426A-B3A1-FCBA8711C61E}"/>
            </a:ext>
          </a:extLst>
        </xdr:cNvPr>
        <xdr:cNvSpPr/>
      </xdr:nvSpPr>
      <xdr:spPr>
        <a:xfrm>
          <a:off x="8699500" y="108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116840</xdr:rowOff>
    </xdr:from>
    <xdr:to>
      <xdr:col>50</xdr:col>
      <xdr:colOff>114300</xdr:colOff>
      <xdr:row>63</xdr:row>
      <xdr:rowOff>117475</xdr:rowOff>
    </xdr:to>
    <xdr:cxnSp macro="">
      <xdr:nvCxnSpPr>
        <xdr:cNvPr id="249" name="直線コネクタ 248">
          <a:extLst>
            <a:ext uri="{FF2B5EF4-FFF2-40B4-BE49-F238E27FC236}">
              <a16:creationId xmlns:a16="http://schemas.microsoft.com/office/drawing/2014/main" id="{7A49324E-5DE0-4B41-865B-8BC1740EB6FD}"/>
            </a:ext>
          </a:extLst>
        </xdr:cNvPr>
        <xdr:cNvCxnSpPr/>
      </xdr:nvCxnSpPr>
      <xdr:spPr>
        <a:xfrm flipV="1">
          <a:off x="8750300" y="109181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73025</xdr:rowOff>
    </xdr:from>
    <xdr:to>
      <xdr:col>41</xdr:col>
      <xdr:colOff>101600</xdr:colOff>
      <xdr:row>64</xdr:row>
      <xdr:rowOff>3175</xdr:rowOff>
    </xdr:to>
    <xdr:sp macro="" textlink="">
      <xdr:nvSpPr>
        <xdr:cNvPr id="250" name="楕円 249">
          <a:extLst>
            <a:ext uri="{FF2B5EF4-FFF2-40B4-BE49-F238E27FC236}">
              <a16:creationId xmlns:a16="http://schemas.microsoft.com/office/drawing/2014/main" id="{76453900-C285-41FF-AF3E-B7AE81D4CD9B}"/>
            </a:ext>
          </a:extLst>
        </xdr:cNvPr>
        <xdr:cNvSpPr/>
      </xdr:nvSpPr>
      <xdr:spPr>
        <a:xfrm>
          <a:off x="7810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117475</xdr:rowOff>
    </xdr:from>
    <xdr:to>
      <xdr:col>45</xdr:col>
      <xdr:colOff>177800</xdr:colOff>
      <xdr:row>63</xdr:row>
      <xdr:rowOff>123825</xdr:rowOff>
    </xdr:to>
    <xdr:cxnSp macro="">
      <xdr:nvCxnSpPr>
        <xdr:cNvPr id="251" name="直線コネクタ 250">
          <a:extLst>
            <a:ext uri="{FF2B5EF4-FFF2-40B4-BE49-F238E27FC236}">
              <a16:creationId xmlns:a16="http://schemas.microsoft.com/office/drawing/2014/main" id="{52679272-4818-4693-8ECB-9F6445F00B13}"/>
            </a:ext>
          </a:extLst>
        </xdr:cNvPr>
        <xdr:cNvCxnSpPr/>
      </xdr:nvCxnSpPr>
      <xdr:spPr>
        <a:xfrm flipV="1">
          <a:off x="7861300" y="109188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73660</xdr:rowOff>
    </xdr:from>
    <xdr:to>
      <xdr:col>36</xdr:col>
      <xdr:colOff>165100</xdr:colOff>
      <xdr:row>64</xdr:row>
      <xdr:rowOff>3810</xdr:rowOff>
    </xdr:to>
    <xdr:sp macro="" textlink="">
      <xdr:nvSpPr>
        <xdr:cNvPr id="252" name="楕円 251">
          <a:extLst>
            <a:ext uri="{FF2B5EF4-FFF2-40B4-BE49-F238E27FC236}">
              <a16:creationId xmlns:a16="http://schemas.microsoft.com/office/drawing/2014/main" id="{F77A4E96-23F1-4AAE-AA00-ED136100F131}"/>
            </a:ext>
          </a:extLst>
        </xdr:cNvPr>
        <xdr:cNvSpPr/>
      </xdr:nvSpPr>
      <xdr:spPr>
        <a:xfrm>
          <a:off x="6921500" y="108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123825</xdr:rowOff>
    </xdr:from>
    <xdr:to>
      <xdr:col>41</xdr:col>
      <xdr:colOff>50800</xdr:colOff>
      <xdr:row>63</xdr:row>
      <xdr:rowOff>124460</xdr:rowOff>
    </xdr:to>
    <xdr:cxnSp macro="">
      <xdr:nvCxnSpPr>
        <xdr:cNvPr id="253" name="直線コネクタ 252">
          <a:extLst>
            <a:ext uri="{FF2B5EF4-FFF2-40B4-BE49-F238E27FC236}">
              <a16:creationId xmlns:a16="http://schemas.microsoft.com/office/drawing/2014/main" id="{87868643-9B78-4951-B743-F95989C6655B}"/>
            </a:ext>
          </a:extLst>
        </xdr:cNvPr>
        <xdr:cNvCxnSpPr/>
      </xdr:nvCxnSpPr>
      <xdr:spPr>
        <a:xfrm flipV="1">
          <a:off x="6972300" y="109251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112395</xdr:rowOff>
    </xdr:from>
    <xdr:ext cx="596900" cy="257175"/>
    <xdr:sp macro="" textlink="">
      <xdr:nvSpPr>
        <xdr:cNvPr id="254" name="n_1aveValue【橋りょう・トンネル】&#10;一人当たり有形固定資産（償却資産）額">
          <a:extLst>
            <a:ext uri="{FF2B5EF4-FFF2-40B4-BE49-F238E27FC236}">
              <a16:creationId xmlns:a16="http://schemas.microsoft.com/office/drawing/2014/main" id="{11E0DF77-C99D-4519-95DD-444B4A2812F0}"/>
            </a:ext>
          </a:extLst>
        </xdr:cNvPr>
        <xdr:cNvSpPr txBox="1"/>
      </xdr:nvSpPr>
      <xdr:spPr>
        <a:xfrm>
          <a:off x="9326880" y="105708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159,292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113665</xdr:rowOff>
    </xdr:from>
    <xdr:ext cx="596900" cy="258445"/>
    <xdr:sp macro="" textlink="">
      <xdr:nvSpPr>
        <xdr:cNvPr id="255" name="n_2aveValue【橋りょう・トンネル】&#10;一人当たり有形固定資産（償却資産）額">
          <a:extLst>
            <a:ext uri="{FF2B5EF4-FFF2-40B4-BE49-F238E27FC236}">
              <a16:creationId xmlns:a16="http://schemas.microsoft.com/office/drawing/2014/main" id="{8B9D154A-88DF-4354-8CC0-1B25C65D720E}"/>
            </a:ext>
          </a:extLst>
        </xdr:cNvPr>
        <xdr:cNvSpPr txBox="1"/>
      </xdr:nvSpPr>
      <xdr:spPr>
        <a:xfrm>
          <a:off x="8450580" y="105721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158,327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109220</xdr:rowOff>
    </xdr:from>
    <xdr:ext cx="596900" cy="257175"/>
    <xdr:sp macro="" textlink="">
      <xdr:nvSpPr>
        <xdr:cNvPr id="256" name="n_3aveValue【橋りょう・トンネル】&#10;一人当たり有形固定資産（償却資産）額">
          <a:extLst>
            <a:ext uri="{FF2B5EF4-FFF2-40B4-BE49-F238E27FC236}">
              <a16:creationId xmlns:a16="http://schemas.microsoft.com/office/drawing/2014/main" id="{96525C9D-B06B-4C64-AD17-09F3C5B547B3}"/>
            </a:ext>
          </a:extLst>
        </xdr:cNvPr>
        <xdr:cNvSpPr txBox="1"/>
      </xdr:nvSpPr>
      <xdr:spPr>
        <a:xfrm>
          <a:off x="7561580" y="105676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162,342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59055</xdr:rowOff>
    </xdr:from>
    <xdr:ext cx="596900" cy="259080"/>
    <xdr:sp macro="" textlink="">
      <xdr:nvSpPr>
        <xdr:cNvPr id="257" name="n_4aveValue【橋りょう・トンネル】&#10;一人当たり有形固定資産（償却資産）額">
          <a:extLst>
            <a:ext uri="{FF2B5EF4-FFF2-40B4-BE49-F238E27FC236}">
              <a16:creationId xmlns:a16="http://schemas.microsoft.com/office/drawing/2014/main" id="{48FD9844-1ECE-489B-9F7A-A8BF7C3DC45D}"/>
            </a:ext>
          </a:extLst>
        </xdr:cNvPr>
        <xdr:cNvSpPr txBox="1"/>
      </xdr:nvSpPr>
      <xdr:spPr>
        <a:xfrm>
          <a:off x="6672580" y="105175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201,472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158750</xdr:rowOff>
    </xdr:from>
    <xdr:ext cx="596900" cy="259080"/>
    <xdr:sp macro="" textlink="">
      <xdr:nvSpPr>
        <xdr:cNvPr id="258" name="n_1mainValue【橋りょう・トンネル】&#10;一人当たり有形固定資産（償却資産）額">
          <a:extLst>
            <a:ext uri="{FF2B5EF4-FFF2-40B4-BE49-F238E27FC236}">
              <a16:creationId xmlns:a16="http://schemas.microsoft.com/office/drawing/2014/main" id="{5F1CB407-2DC1-4542-8CF5-5242E250E9AB}"/>
            </a:ext>
          </a:extLst>
        </xdr:cNvPr>
        <xdr:cNvSpPr txBox="1"/>
      </xdr:nvSpPr>
      <xdr:spPr>
        <a:xfrm>
          <a:off x="9326880" y="109601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102,850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159385</xdr:rowOff>
    </xdr:from>
    <xdr:ext cx="596900" cy="258445"/>
    <xdr:sp macro="" textlink="">
      <xdr:nvSpPr>
        <xdr:cNvPr id="259" name="n_2mainValue【橋りょう・トンネル】&#10;一人当たり有形固定資産（償却資産）額">
          <a:extLst>
            <a:ext uri="{FF2B5EF4-FFF2-40B4-BE49-F238E27FC236}">
              <a16:creationId xmlns:a16="http://schemas.microsoft.com/office/drawing/2014/main" id="{A82C6DA3-1F3F-4EA9-B73C-B0F2C40631DF}"/>
            </a:ext>
          </a:extLst>
        </xdr:cNvPr>
        <xdr:cNvSpPr txBox="1"/>
      </xdr:nvSpPr>
      <xdr:spPr>
        <a:xfrm>
          <a:off x="8450580" y="109607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102,344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63</xdr:row>
      <xdr:rowOff>166370</xdr:rowOff>
    </xdr:from>
    <xdr:ext cx="532765" cy="257175"/>
    <xdr:sp macro="" textlink="">
      <xdr:nvSpPr>
        <xdr:cNvPr id="260" name="n_3mainValue【橋りょう・トンネル】&#10;一人当たり有形固定資産（償却資産）額">
          <a:extLst>
            <a:ext uri="{FF2B5EF4-FFF2-40B4-BE49-F238E27FC236}">
              <a16:creationId xmlns:a16="http://schemas.microsoft.com/office/drawing/2014/main" id="{3300850E-5C64-4D7E-ADA3-ABDE8E28B849}"/>
            </a:ext>
          </a:extLst>
        </xdr:cNvPr>
        <xdr:cNvSpPr txBox="1"/>
      </xdr:nvSpPr>
      <xdr:spPr>
        <a:xfrm>
          <a:off x="7593965" y="109677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97,637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63</xdr:row>
      <xdr:rowOff>166370</xdr:rowOff>
    </xdr:from>
    <xdr:ext cx="532765" cy="257175"/>
    <xdr:sp macro="" textlink="">
      <xdr:nvSpPr>
        <xdr:cNvPr id="261" name="n_4mainValue【橋りょう・トンネル】&#10;一人当たり有形固定資産（償却資産）額">
          <a:extLst>
            <a:ext uri="{FF2B5EF4-FFF2-40B4-BE49-F238E27FC236}">
              <a16:creationId xmlns:a16="http://schemas.microsoft.com/office/drawing/2014/main" id="{D4D2E086-0374-4110-890B-00AF6CEC6FA6}"/>
            </a:ext>
          </a:extLst>
        </xdr:cNvPr>
        <xdr:cNvSpPr txBox="1"/>
      </xdr:nvSpPr>
      <xdr:spPr>
        <a:xfrm>
          <a:off x="6704965" y="109677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7C63217-F84F-4CB8-96FB-F83D69C440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508308C-1731-4120-AC8E-CD74015535BE}"/>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ACFCB5C-2A77-444D-84BD-BE0C8F1BC37F}"/>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328CB6E-9F91-4DA5-AA50-93443AD76D8E}"/>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5FC4AC1-0CD6-4607-B737-82D8F99CC742}"/>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2496475-206A-4FC9-8C08-99CB2AA60CDB}"/>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5D521F7-DB21-45DF-8F8A-3F60672B7631}"/>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57ABE3B-12E0-4E95-BCBB-EC429D7C63C8}"/>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0" name="テキスト ボックス 269">
          <a:extLst>
            <a:ext uri="{FF2B5EF4-FFF2-40B4-BE49-F238E27FC236}">
              <a16:creationId xmlns:a16="http://schemas.microsoft.com/office/drawing/2014/main" id="{8D4B298A-B1AA-4546-9AD1-DCAE1F01ACCB}"/>
            </a:ext>
          </a:extLst>
        </xdr:cNvPr>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11E9953-DAF1-4DD4-9D19-5F041EADEBBA}"/>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2" name="テキスト ボックス 271">
          <a:extLst>
            <a:ext uri="{FF2B5EF4-FFF2-40B4-BE49-F238E27FC236}">
              <a16:creationId xmlns:a16="http://schemas.microsoft.com/office/drawing/2014/main" id="{26D69091-866E-4ED5-A941-1B555405DBF6}"/>
            </a:ext>
          </a:extLst>
        </xdr:cNvPr>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3" name="直線コネクタ 272">
          <a:extLst>
            <a:ext uri="{FF2B5EF4-FFF2-40B4-BE49-F238E27FC236}">
              <a16:creationId xmlns:a16="http://schemas.microsoft.com/office/drawing/2014/main" id="{1A986570-54A9-4A62-AB60-057938A2580C}"/>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5455" cy="259080"/>
    <xdr:sp macro="" textlink="">
      <xdr:nvSpPr>
        <xdr:cNvPr id="274" name="テキスト ボックス 273">
          <a:extLst>
            <a:ext uri="{FF2B5EF4-FFF2-40B4-BE49-F238E27FC236}">
              <a16:creationId xmlns:a16="http://schemas.microsoft.com/office/drawing/2014/main" id="{00B64C67-6D1E-4C3B-9C40-A056BAF1DB57}"/>
            </a:ext>
          </a:extLst>
        </xdr:cNvPr>
        <xdr:cNvSpPr txBox="1"/>
      </xdr:nvSpPr>
      <xdr:spPr>
        <a:xfrm>
          <a:off x="294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5" name="直線コネクタ 274">
          <a:extLst>
            <a:ext uri="{FF2B5EF4-FFF2-40B4-BE49-F238E27FC236}">
              <a16:creationId xmlns:a16="http://schemas.microsoft.com/office/drawing/2014/main" id="{41920FA6-4781-46DE-9B9C-87CF6E347F87}"/>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175"/>
    <xdr:sp macro="" textlink="">
      <xdr:nvSpPr>
        <xdr:cNvPr id="276" name="テキスト ボックス 275">
          <a:extLst>
            <a:ext uri="{FF2B5EF4-FFF2-40B4-BE49-F238E27FC236}">
              <a16:creationId xmlns:a16="http://schemas.microsoft.com/office/drawing/2014/main" id="{E37F1644-F596-42B8-AF6E-3D48C8B3E89A}"/>
            </a:ext>
          </a:extLst>
        </xdr:cNvPr>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7" name="直線コネクタ 276">
          <a:extLst>
            <a:ext uri="{FF2B5EF4-FFF2-40B4-BE49-F238E27FC236}">
              <a16:creationId xmlns:a16="http://schemas.microsoft.com/office/drawing/2014/main" id="{D7AE0D4D-6708-4C73-A7B9-3320D75A5683}"/>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8" name="テキスト ボックス 277">
          <a:extLst>
            <a:ext uri="{FF2B5EF4-FFF2-40B4-BE49-F238E27FC236}">
              <a16:creationId xmlns:a16="http://schemas.microsoft.com/office/drawing/2014/main" id="{CCFCB236-D8C0-4E9A-9733-051572628A5B}"/>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9" name="直線コネクタ 278">
          <a:extLst>
            <a:ext uri="{FF2B5EF4-FFF2-40B4-BE49-F238E27FC236}">
              <a16:creationId xmlns:a16="http://schemas.microsoft.com/office/drawing/2014/main" id="{3BF7BBFF-EF43-4600-948F-0445C2842CFD}"/>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175"/>
    <xdr:sp macro="" textlink="">
      <xdr:nvSpPr>
        <xdr:cNvPr id="280" name="テキスト ボックス 279">
          <a:extLst>
            <a:ext uri="{FF2B5EF4-FFF2-40B4-BE49-F238E27FC236}">
              <a16:creationId xmlns:a16="http://schemas.microsoft.com/office/drawing/2014/main" id="{881AC182-41D4-4B1C-A688-7848F388A011}"/>
            </a:ext>
          </a:extLst>
        </xdr:cNvPr>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1" name="直線コネクタ 280">
          <a:extLst>
            <a:ext uri="{FF2B5EF4-FFF2-40B4-BE49-F238E27FC236}">
              <a16:creationId xmlns:a16="http://schemas.microsoft.com/office/drawing/2014/main" id="{1195EAF5-3DBD-4AF2-A426-79E48ED61A79}"/>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2" name="テキスト ボックス 281">
          <a:extLst>
            <a:ext uri="{FF2B5EF4-FFF2-40B4-BE49-F238E27FC236}">
              <a16:creationId xmlns:a16="http://schemas.microsoft.com/office/drawing/2014/main" id="{CCCBE577-CA19-44DD-AC0E-88F5A024CCA2}"/>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3" name="直線コネクタ 282">
          <a:extLst>
            <a:ext uri="{FF2B5EF4-FFF2-40B4-BE49-F238E27FC236}">
              <a16:creationId xmlns:a16="http://schemas.microsoft.com/office/drawing/2014/main" id="{2015C7B0-018D-4E17-96FF-B8EA7E2EE2CE}"/>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7185" cy="259080"/>
    <xdr:sp macro="" textlink="">
      <xdr:nvSpPr>
        <xdr:cNvPr id="284" name="テキスト ボックス 283">
          <a:extLst>
            <a:ext uri="{FF2B5EF4-FFF2-40B4-BE49-F238E27FC236}">
              <a16:creationId xmlns:a16="http://schemas.microsoft.com/office/drawing/2014/main" id="{0C7D0790-8780-44C2-957C-CD7F1EAAC066}"/>
            </a:ext>
          </a:extLst>
        </xdr:cNvPr>
        <xdr:cNvSpPr txBox="1"/>
      </xdr:nvSpPr>
      <xdr:spPr>
        <a:xfrm>
          <a:off x="422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D2A6799-99E1-47C0-8EA9-38B1DAB04A47}"/>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74E89B4-8CEA-4016-A9EF-4030E57DDCC2}"/>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8890</xdr:rowOff>
    </xdr:from>
    <xdr:to>
      <xdr:col>24</xdr:col>
      <xdr:colOff>62865</xdr:colOff>
      <xdr:row>86</xdr:row>
      <xdr:rowOff>168910</xdr:rowOff>
    </xdr:to>
    <xdr:cxnSp macro="">
      <xdr:nvCxnSpPr>
        <xdr:cNvPr id="287" name="直線コネクタ 286">
          <a:extLst>
            <a:ext uri="{FF2B5EF4-FFF2-40B4-BE49-F238E27FC236}">
              <a16:creationId xmlns:a16="http://schemas.microsoft.com/office/drawing/2014/main" id="{1F86C825-2B72-47C9-9EF5-06852A98CD64}"/>
            </a:ext>
          </a:extLst>
        </xdr:cNvPr>
        <xdr:cNvCxnSpPr/>
      </xdr:nvCxnSpPr>
      <xdr:spPr>
        <a:xfrm flipV="1">
          <a:off x="4634865" y="1338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88" name="【公営住宅】&#10;有形固定資産減価償却率最小値テキスト">
          <a:extLst>
            <a:ext uri="{FF2B5EF4-FFF2-40B4-BE49-F238E27FC236}">
              <a16:creationId xmlns:a16="http://schemas.microsoft.com/office/drawing/2014/main" id="{4F846354-A946-480F-8CF1-716D427C053E}"/>
            </a:ext>
          </a:extLst>
        </xdr:cNvPr>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89" name="直線コネクタ 288">
          <a:extLst>
            <a:ext uri="{FF2B5EF4-FFF2-40B4-BE49-F238E27FC236}">
              <a16:creationId xmlns:a16="http://schemas.microsoft.com/office/drawing/2014/main" id="{18A99E08-A8A1-4410-BE7C-48D3F6F9871E}"/>
            </a:ext>
          </a:extLst>
        </xdr:cNvPr>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127000</xdr:rowOff>
    </xdr:from>
    <xdr:ext cx="340360" cy="259080"/>
    <xdr:sp macro="" textlink="">
      <xdr:nvSpPr>
        <xdr:cNvPr id="290" name="【公営住宅】&#10;有形固定資産減価償却率最大値テキスト">
          <a:extLst>
            <a:ext uri="{FF2B5EF4-FFF2-40B4-BE49-F238E27FC236}">
              <a16:creationId xmlns:a16="http://schemas.microsoft.com/office/drawing/2014/main" id="{D680F53E-5DD8-4A96-BD05-A99D2DF743C5}"/>
            </a:ext>
          </a:extLst>
        </xdr:cNvPr>
        <xdr:cNvSpPr txBox="1"/>
      </xdr:nvSpPr>
      <xdr:spPr>
        <a:xfrm>
          <a:off x="4673600" y="1315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8890</xdr:rowOff>
    </xdr:from>
    <xdr:to>
      <xdr:col>24</xdr:col>
      <xdr:colOff>152400</xdr:colOff>
      <xdr:row>78</xdr:row>
      <xdr:rowOff>8890</xdr:rowOff>
    </xdr:to>
    <xdr:cxnSp macro="">
      <xdr:nvCxnSpPr>
        <xdr:cNvPr id="291" name="直線コネクタ 290">
          <a:extLst>
            <a:ext uri="{FF2B5EF4-FFF2-40B4-BE49-F238E27FC236}">
              <a16:creationId xmlns:a16="http://schemas.microsoft.com/office/drawing/2014/main" id="{9C06C2F7-AE57-4A8C-9370-34B450DB4597}"/>
            </a:ext>
          </a:extLst>
        </xdr:cNvPr>
        <xdr:cNvCxnSpPr/>
      </xdr:nvCxnSpPr>
      <xdr:spPr>
        <a:xfrm>
          <a:off x="4546600" y="1338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85090</xdr:rowOff>
    </xdr:from>
    <xdr:ext cx="405130" cy="259080"/>
    <xdr:sp macro="" textlink="">
      <xdr:nvSpPr>
        <xdr:cNvPr id="292" name="【公営住宅】&#10;有形固定資産減価償却率平均値テキスト">
          <a:extLst>
            <a:ext uri="{FF2B5EF4-FFF2-40B4-BE49-F238E27FC236}">
              <a16:creationId xmlns:a16="http://schemas.microsoft.com/office/drawing/2014/main" id="{91156260-46B5-42BC-8024-E15F40C7A120}"/>
            </a:ext>
          </a:extLst>
        </xdr:cNvPr>
        <xdr:cNvSpPr txBox="1"/>
      </xdr:nvSpPr>
      <xdr:spPr>
        <a:xfrm>
          <a:off x="4673600" y="141439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62230</xdr:rowOff>
    </xdr:from>
    <xdr:to>
      <xdr:col>24</xdr:col>
      <xdr:colOff>114300</xdr:colOff>
      <xdr:row>83</xdr:row>
      <xdr:rowOff>163830</xdr:rowOff>
    </xdr:to>
    <xdr:sp macro="" textlink="">
      <xdr:nvSpPr>
        <xdr:cNvPr id="293" name="フローチャート: 判断 292">
          <a:extLst>
            <a:ext uri="{FF2B5EF4-FFF2-40B4-BE49-F238E27FC236}">
              <a16:creationId xmlns:a16="http://schemas.microsoft.com/office/drawing/2014/main" id="{87B7B205-9208-4198-A501-AED9FA67ECCA}"/>
            </a:ext>
          </a:extLst>
        </xdr:cNvPr>
        <xdr:cNvSpPr/>
      </xdr:nvSpPr>
      <xdr:spPr>
        <a:xfrm>
          <a:off x="4584700" y="142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6AF3614A-2C49-4BF2-931B-DF8EB110F373}"/>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140970</xdr:rowOff>
    </xdr:from>
    <xdr:to>
      <xdr:col>15</xdr:col>
      <xdr:colOff>101600</xdr:colOff>
      <xdr:row>83</xdr:row>
      <xdr:rowOff>71120</xdr:rowOff>
    </xdr:to>
    <xdr:sp macro="" textlink="">
      <xdr:nvSpPr>
        <xdr:cNvPr id="295" name="フローチャート: 判断 294">
          <a:extLst>
            <a:ext uri="{FF2B5EF4-FFF2-40B4-BE49-F238E27FC236}">
              <a16:creationId xmlns:a16="http://schemas.microsoft.com/office/drawing/2014/main" id="{A53CF7E3-C2AA-4F60-AE58-F57EAE78FFFD}"/>
            </a:ext>
          </a:extLst>
        </xdr:cNvPr>
        <xdr:cNvSpPr/>
      </xdr:nvSpPr>
      <xdr:spPr>
        <a:xfrm>
          <a:off x="28575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41275</xdr:rowOff>
    </xdr:from>
    <xdr:to>
      <xdr:col>10</xdr:col>
      <xdr:colOff>165100</xdr:colOff>
      <xdr:row>83</xdr:row>
      <xdr:rowOff>143510</xdr:rowOff>
    </xdr:to>
    <xdr:sp macro="" textlink="">
      <xdr:nvSpPr>
        <xdr:cNvPr id="296" name="フローチャート: 判断 295">
          <a:extLst>
            <a:ext uri="{FF2B5EF4-FFF2-40B4-BE49-F238E27FC236}">
              <a16:creationId xmlns:a16="http://schemas.microsoft.com/office/drawing/2014/main" id="{E4B7629F-ACB0-44B8-87EB-B0D40D7B963B}"/>
            </a:ext>
          </a:extLst>
        </xdr:cNvPr>
        <xdr:cNvSpPr/>
      </xdr:nvSpPr>
      <xdr:spPr>
        <a:xfrm>
          <a:off x="1968500" y="14271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2162D20C-15E3-4079-8CFB-208996B9F654}"/>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32E56DEE-2DFA-4A02-96EC-0F33C0C7EE6C}"/>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552B228B-40E0-444F-A092-35CED3D317E7}"/>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C0A175AF-DE52-426F-9DFD-F95DD0643967}"/>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94586300-B49F-454B-B576-0A18A0A8961A}"/>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793BBD0E-1B0C-4F0E-9E7A-AD6EE06967E7}"/>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96520</xdr:rowOff>
    </xdr:from>
    <xdr:to>
      <xdr:col>24</xdr:col>
      <xdr:colOff>114300</xdr:colOff>
      <xdr:row>84</xdr:row>
      <xdr:rowOff>26670</xdr:rowOff>
    </xdr:to>
    <xdr:sp macro="" textlink="">
      <xdr:nvSpPr>
        <xdr:cNvPr id="303" name="楕円 302">
          <a:extLst>
            <a:ext uri="{FF2B5EF4-FFF2-40B4-BE49-F238E27FC236}">
              <a16:creationId xmlns:a16="http://schemas.microsoft.com/office/drawing/2014/main" id="{FDFA4300-FA7A-41A7-ADE0-5653BF55ED58}"/>
            </a:ext>
          </a:extLst>
        </xdr:cNvPr>
        <xdr:cNvSpPr/>
      </xdr:nvSpPr>
      <xdr:spPr>
        <a:xfrm>
          <a:off x="4584700" y="143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74930</xdr:rowOff>
    </xdr:from>
    <xdr:ext cx="405130" cy="257175"/>
    <xdr:sp macro="" textlink="">
      <xdr:nvSpPr>
        <xdr:cNvPr id="304" name="【公営住宅】&#10;有形固定資産減価償却率該当値テキスト">
          <a:extLst>
            <a:ext uri="{FF2B5EF4-FFF2-40B4-BE49-F238E27FC236}">
              <a16:creationId xmlns:a16="http://schemas.microsoft.com/office/drawing/2014/main" id="{4161CD5D-B3E3-4641-89AC-51B52E8636B3}"/>
            </a:ext>
          </a:extLst>
        </xdr:cNvPr>
        <xdr:cNvSpPr txBox="1"/>
      </xdr:nvSpPr>
      <xdr:spPr>
        <a:xfrm>
          <a:off x="4673600" y="143052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104775</xdr:rowOff>
    </xdr:from>
    <xdr:to>
      <xdr:col>20</xdr:col>
      <xdr:colOff>38100</xdr:colOff>
      <xdr:row>84</xdr:row>
      <xdr:rowOff>34925</xdr:rowOff>
    </xdr:to>
    <xdr:sp macro="" textlink="">
      <xdr:nvSpPr>
        <xdr:cNvPr id="305" name="楕円 304">
          <a:extLst>
            <a:ext uri="{FF2B5EF4-FFF2-40B4-BE49-F238E27FC236}">
              <a16:creationId xmlns:a16="http://schemas.microsoft.com/office/drawing/2014/main" id="{458BB303-6019-405A-94C5-DDA9F419EB14}"/>
            </a:ext>
          </a:extLst>
        </xdr:cNvPr>
        <xdr:cNvSpPr/>
      </xdr:nvSpPr>
      <xdr:spPr>
        <a:xfrm>
          <a:off x="3746500" y="143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147320</xdr:rowOff>
    </xdr:from>
    <xdr:to>
      <xdr:col>24</xdr:col>
      <xdr:colOff>63500</xdr:colOff>
      <xdr:row>83</xdr:row>
      <xdr:rowOff>155575</xdr:rowOff>
    </xdr:to>
    <xdr:cxnSp macro="">
      <xdr:nvCxnSpPr>
        <xdr:cNvPr id="306" name="直線コネクタ 305">
          <a:extLst>
            <a:ext uri="{FF2B5EF4-FFF2-40B4-BE49-F238E27FC236}">
              <a16:creationId xmlns:a16="http://schemas.microsoft.com/office/drawing/2014/main" id="{2277C469-14D7-462F-A138-9D441378C464}"/>
            </a:ext>
          </a:extLst>
        </xdr:cNvPr>
        <xdr:cNvCxnSpPr/>
      </xdr:nvCxnSpPr>
      <xdr:spPr>
        <a:xfrm flipV="1">
          <a:off x="3797300" y="1437767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76835</xdr:rowOff>
    </xdr:from>
    <xdr:to>
      <xdr:col>15</xdr:col>
      <xdr:colOff>101600</xdr:colOff>
      <xdr:row>84</xdr:row>
      <xdr:rowOff>6985</xdr:rowOff>
    </xdr:to>
    <xdr:sp macro="" textlink="">
      <xdr:nvSpPr>
        <xdr:cNvPr id="307" name="楕円 306">
          <a:extLst>
            <a:ext uri="{FF2B5EF4-FFF2-40B4-BE49-F238E27FC236}">
              <a16:creationId xmlns:a16="http://schemas.microsoft.com/office/drawing/2014/main" id="{5CE747B9-5173-441B-A79B-D67F1726ECA0}"/>
            </a:ext>
          </a:extLst>
        </xdr:cNvPr>
        <xdr:cNvSpPr/>
      </xdr:nvSpPr>
      <xdr:spPr>
        <a:xfrm>
          <a:off x="2857500" y="143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127635</xdr:rowOff>
    </xdr:from>
    <xdr:to>
      <xdr:col>19</xdr:col>
      <xdr:colOff>177800</xdr:colOff>
      <xdr:row>83</xdr:row>
      <xdr:rowOff>155575</xdr:rowOff>
    </xdr:to>
    <xdr:cxnSp macro="">
      <xdr:nvCxnSpPr>
        <xdr:cNvPr id="308" name="直線コネクタ 307">
          <a:extLst>
            <a:ext uri="{FF2B5EF4-FFF2-40B4-BE49-F238E27FC236}">
              <a16:creationId xmlns:a16="http://schemas.microsoft.com/office/drawing/2014/main" id="{B158E002-420D-4D74-B137-BD7619D654AF}"/>
            </a:ext>
          </a:extLst>
        </xdr:cNvPr>
        <xdr:cNvCxnSpPr/>
      </xdr:nvCxnSpPr>
      <xdr:spPr>
        <a:xfrm>
          <a:off x="2908300" y="1435798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49530</xdr:rowOff>
    </xdr:from>
    <xdr:to>
      <xdr:col>10</xdr:col>
      <xdr:colOff>165100</xdr:colOff>
      <xdr:row>83</xdr:row>
      <xdr:rowOff>151130</xdr:rowOff>
    </xdr:to>
    <xdr:sp macro="" textlink="">
      <xdr:nvSpPr>
        <xdr:cNvPr id="309" name="楕円 308">
          <a:extLst>
            <a:ext uri="{FF2B5EF4-FFF2-40B4-BE49-F238E27FC236}">
              <a16:creationId xmlns:a16="http://schemas.microsoft.com/office/drawing/2014/main" id="{163BCA66-6EF7-42EE-B619-7A44689C0506}"/>
            </a:ext>
          </a:extLst>
        </xdr:cNvPr>
        <xdr:cNvSpPr/>
      </xdr:nvSpPr>
      <xdr:spPr>
        <a:xfrm>
          <a:off x="1968500" y="1427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100330</xdr:rowOff>
    </xdr:from>
    <xdr:to>
      <xdr:col>15</xdr:col>
      <xdr:colOff>50800</xdr:colOff>
      <xdr:row>83</xdr:row>
      <xdr:rowOff>127635</xdr:rowOff>
    </xdr:to>
    <xdr:cxnSp macro="">
      <xdr:nvCxnSpPr>
        <xdr:cNvPr id="310" name="直線コネクタ 309">
          <a:extLst>
            <a:ext uri="{FF2B5EF4-FFF2-40B4-BE49-F238E27FC236}">
              <a16:creationId xmlns:a16="http://schemas.microsoft.com/office/drawing/2014/main" id="{1EED8AB2-1B1E-4A65-A393-DAC998B26C9A}"/>
            </a:ext>
          </a:extLst>
        </xdr:cNvPr>
        <xdr:cNvCxnSpPr/>
      </xdr:nvCxnSpPr>
      <xdr:spPr>
        <a:xfrm>
          <a:off x="2019300" y="1433068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21590</xdr:rowOff>
    </xdr:from>
    <xdr:to>
      <xdr:col>6</xdr:col>
      <xdr:colOff>38100</xdr:colOff>
      <xdr:row>83</xdr:row>
      <xdr:rowOff>123190</xdr:rowOff>
    </xdr:to>
    <xdr:sp macro="" textlink="">
      <xdr:nvSpPr>
        <xdr:cNvPr id="311" name="楕円 310">
          <a:extLst>
            <a:ext uri="{FF2B5EF4-FFF2-40B4-BE49-F238E27FC236}">
              <a16:creationId xmlns:a16="http://schemas.microsoft.com/office/drawing/2014/main" id="{2F7D4671-8E8D-447F-854F-0000581B5709}"/>
            </a:ext>
          </a:extLst>
        </xdr:cNvPr>
        <xdr:cNvSpPr/>
      </xdr:nvSpPr>
      <xdr:spPr>
        <a:xfrm>
          <a:off x="1079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72390</xdr:rowOff>
    </xdr:from>
    <xdr:to>
      <xdr:col>10</xdr:col>
      <xdr:colOff>114300</xdr:colOff>
      <xdr:row>83</xdr:row>
      <xdr:rowOff>100330</xdr:rowOff>
    </xdr:to>
    <xdr:cxnSp macro="">
      <xdr:nvCxnSpPr>
        <xdr:cNvPr id="312" name="直線コネクタ 311">
          <a:extLst>
            <a:ext uri="{FF2B5EF4-FFF2-40B4-BE49-F238E27FC236}">
              <a16:creationId xmlns:a16="http://schemas.microsoft.com/office/drawing/2014/main" id="{34054474-C330-40FF-B1D5-E2FD4D43C19D}"/>
            </a:ext>
          </a:extLst>
        </xdr:cNvPr>
        <xdr:cNvCxnSpPr/>
      </xdr:nvCxnSpPr>
      <xdr:spPr>
        <a:xfrm>
          <a:off x="1130300" y="143027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105410</xdr:rowOff>
    </xdr:from>
    <xdr:ext cx="405130" cy="259080"/>
    <xdr:sp macro="" textlink="">
      <xdr:nvSpPr>
        <xdr:cNvPr id="313" name="n_1aveValue【公営住宅】&#10;有形固定資産減価償却率">
          <a:extLst>
            <a:ext uri="{FF2B5EF4-FFF2-40B4-BE49-F238E27FC236}">
              <a16:creationId xmlns:a16="http://schemas.microsoft.com/office/drawing/2014/main" id="{CBB1E388-2F83-41AF-8094-10AF576C9F0F}"/>
            </a:ext>
          </a:extLst>
        </xdr:cNvPr>
        <xdr:cNvSpPr txBox="1"/>
      </xdr:nvSpPr>
      <xdr:spPr>
        <a:xfrm>
          <a:off x="3582035" y="13992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87630</xdr:rowOff>
    </xdr:from>
    <xdr:ext cx="403225" cy="257175"/>
    <xdr:sp macro="" textlink="">
      <xdr:nvSpPr>
        <xdr:cNvPr id="314" name="n_2aveValue【公営住宅】&#10;有形固定資産減価償却率">
          <a:extLst>
            <a:ext uri="{FF2B5EF4-FFF2-40B4-BE49-F238E27FC236}">
              <a16:creationId xmlns:a16="http://schemas.microsoft.com/office/drawing/2014/main" id="{E1F21509-3617-4EDD-961B-9FA6AD39AF88}"/>
            </a:ext>
          </a:extLst>
        </xdr:cNvPr>
        <xdr:cNvSpPr txBox="1"/>
      </xdr:nvSpPr>
      <xdr:spPr>
        <a:xfrm>
          <a:off x="2705735" y="139750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159385</xdr:rowOff>
    </xdr:from>
    <xdr:ext cx="403225" cy="258445"/>
    <xdr:sp macro="" textlink="">
      <xdr:nvSpPr>
        <xdr:cNvPr id="315" name="n_3aveValue【公営住宅】&#10;有形固定資産減価償却率">
          <a:extLst>
            <a:ext uri="{FF2B5EF4-FFF2-40B4-BE49-F238E27FC236}">
              <a16:creationId xmlns:a16="http://schemas.microsoft.com/office/drawing/2014/main" id="{EA877310-117C-4D44-8A27-8ABFFB9D2C89}"/>
            </a:ext>
          </a:extLst>
        </xdr:cNvPr>
        <xdr:cNvSpPr txBox="1"/>
      </xdr:nvSpPr>
      <xdr:spPr>
        <a:xfrm>
          <a:off x="1816735" y="140468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137160</xdr:rowOff>
    </xdr:from>
    <xdr:ext cx="403225" cy="259080"/>
    <xdr:sp macro="" textlink="">
      <xdr:nvSpPr>
        <xdr:cNvPr id="316" name="n_4aveValue【公営住宅】&#10;有形固定資産減価償却率">
          <a:extLst>
            <a:ext uri="{FF2B5EF4-FFF2-40B4-BE49-F238E27FC236}">
              <a16:creationId xmlns:a16="http://schemas.microsoft.com/office/drawing/2014/main" id="{266E952A-CB4A-4703-8757-6B6D21FB3760}"/>
            </a:ext>
          </a:extLst>
        </xdr:cNvPr>
        <xdr:cNvSpPr txBox="1"/>
      </xdr:nvSpPr>
      <xdr:spPr>
        <a:xfrm>
          <a:off x="927735" y="1436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26035</xdr:rowOff>
    </xdr:from>
    <xdr:ext cx="405130" cy="259080"/>
    <xdr:sp macro="" textlink="">
      <xdr:nvSpPr>
        <xdr:cNvPr id="317" name="n_1mainValue【公営住宅】&#10;有形固定資産減価償却率">
          <a:extLst>
            <a:ext uri="{FF2B5EF4-FFF2-40B4-BE49-F238E27FC236}">
              <a16:creationId xmlns:a16="http://schemas.microsoft.com/office/drawing/2014/main" id="{6A126C68-90C4-4A34-8062-E574EA13644D}"/>
            </a:ext>
          </a:extLst>
        </xdr:cNvPr>
        <xdr:cNvSpPr txBox="1"/>
      </xdr:nvSpPr>
      <xdr:spPr>
        <a:xfrm>
          <a:off x="3582035" y="14427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169545</xdr:rowOff>
    </xdr:from>
    <xdr:ext cx="403225" cy="257175"/>
    <xdr:sp macro="" textlink="">
      <xdr:nvSpPr>
        <xdr:cNvPr id="318" name="n_2mainValue【公営住宅】&#10;有形固定資産減価償却率">
          <a:extLst>
            <a:ext uri="{FF2B5EF4-FFF2-40B4-BE49-F238E27FC236}">
              <a16:creationId xmlns:a16="http://schemas.microsoft.com/office/drawing/2014/main" id="{F94105C8-9189-4951-934D-5E1A42A60AF8}"/>
            </a:ext>
          </a:extLst>
        </xdr:cNvPr>
        <xdr:cNvSpPr txBox="1"/>
      </xdr:nvSpPr>
      <xdr:spPr>
        <a:xfrm>
          <a:off x="2705735" y="143998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142240</xdr:rowOff>
    </xdr:from>
    <xdr:ext cx="403225" cy="259080"/>
    <xdr:sp macro="" textlink="">
      <xdr:nvSpPr>
        <xdr:cNvPr id="319" name="n_3mainValue【公営住宅】&#10;有形固定資産減価償却率">
          <a:extLst>
            <a:ext uri="{FF2B5EF4-FFF2-40B4-BE49-F238E27FC236}">
              <a16:creationId xmlns:a16="http://schemas.microsoft.com/office/drawing/2014/main" id="{10AC340C-B7DA-474A-A044-231382C05C21}"/>
            </a:ext>
          </a:extLst>
        </xdr:cNvPr>
        <xdr:cNvSpPr txBox="1"/>
      </xdr:nvSpPr>
      <xdr:spPr>
        <a:xfrm>
          <a:off x="1816735" y="14372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139700</xdr:rowOff>
    </xdr:from>
    <xdr:ext cx="403225" cy="259080"/>
    <xdr:sp macro="" textlink="">
      <xdr:nvSpPr>
        <xdr:cNvPr id="320" name="n_4mainValue【公営住宅】&#10;有形固定資産減価償却率">
          <a:extLst>
            <a:ext uri="{FF2B5EF4-FFF2-40B4-BE49-F238E27FC236}">
              <a16:creationId xmlns:a16="http://schemas.microsoft.com/office/drawing/2014/main" id="{1B4162C9-9418-4948-84A9-A79A6DB979B3}"/>
            </a:ext>
          </a:extLst>
        </xdr:cNvPr>
        <xdr:cNvSpPr txBox="1"/>
      </xdr:nvSpPr>
      <xdr:spPr>
        <a:xfrm>
          <a:off x="927735" y="14027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5C01254-7659-4A90-A97C-17E2819EFBC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0275573-0E32-4BBA-BD5C-185FD17E64AF}"/>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B674981-FD57-4EC4-B7ED-89C1862E12F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E668F7D-8DD0-419E-A7C8-94C3255BC3CA}"/>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3B787D1-6D9E-4780-B80F-C75634E63526}"/>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BE1968C-8D3E-4473-895E-049C789DF00A}"/>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525B82E5-8869-4B0C-91A0-977B81ABA25B}"/>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32EF665-6405-4816-BF08-D88BA4EC212C}"/>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9" name="テキスト ボックス 328">
          <a:extLst>
            <a:ext uri="{FF2B5EF4-FFF2-40B4-BE49-F238E27FC236}">
              <a16:creationId xmlns:a16="http://schemas.microsoft.com/office/drawing/2014/main" id="{5FCBE5D8-ADDB-41C2-9E60-79F2B1A552D7}"/>
            </a:ext>
          </a:extLst>
        </xdr:cNvPr>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9A57E0E-0E53-4ED6-9D07-7AAEDA1C0B9A}"/>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3B22E4EE-1C6C-4B30-BA10-6911422C96B9}"/>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5455" cy="259080"/>
    <xdr:sp macro="" textlink="">
      <xdr:nvSpPr>
        <xdr:cNvPr id="332" name="テキスト ボックス 331">
          <a:extLst>
            <a:ext uri="{FF2B5EF4-FFF2-40B4-BE49-F238E27FC236}">
              <a16:creationId xmlns:a16="http://schemas.microsoft.com/office/drawing/2014/main" id="{043B864F-11A9-4F24-8204-8930F3EA8855}"/>
            </a:ext>
          </a:extLst>
        </xdr:cNvPr>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DEF7CCB4-5302-4374-B481-F1F609B63227}"/>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5455" cy="259080"/>
    <xdr:sp macro="" textlink="">
      <xdr:nvSpPr>
        <xdr:cNvPr id="334" name="テキスト ボックス 333">
          <a:extLst>
            <a:ext uri="{FF2B5EF4-FFF2-40B4-BE49-F238E27FC236}">
              <a16:creationId xmlns:a16="http://schemas.microsoft.com/office/drawing/2014/main" id="{6E266B40-DB2B-487A-B010-90CCDBAD761B}"/>
            </a:ext>
          </a:extLst>
        </xdr:cNvPr>
        <xdr:cNvSpPr txBox="1"/>
      </xdr:nvSpPr>
      <xdr:spPr>
        <a:xfrm>
          <a:off x="6136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7D5340EE-EDD3-45FE-80BB-82697D9C25FC}"/>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5455" cy="259080"/>
    <xdr:sp macro="" textlink="">
      <xdr:nvSpPr>
        <xdr:cNvPr id="336" name="テキスト ボックス 335">
          <a:extLst>
            <a:ext uri="{FF2B5EF4-FFF2-40B4-BE49-F238E27FC236}">
              <a16:creationId xmlns:a16="http://schemas.microsoft.com/office/drawing/2014/main" id="{04512EE7-7A8D-4153-BEA4-C821947694C2}"/>
            </a:ext>
          </a:extLst>
        </xdr:cNvPr>
        <xdr:cNvSpPr txBox="1"/>
      </xdr:nvSpPr>
      <xdr:spPr>
        <a:xfrm>
          <a:off x="6136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50BD84B9-A25E-48F4-AEB2-F3C06F19095C}"/>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5455" cy="259080"/>
    <xdr:sp macro="" textlink="">
      <xdr:nvSpPr>
        <xdr:cNvPr id="338" name="テキスト ボックス 337">
          <a:extLst>
            <a:ext uri="{FF2B5EF4-FFF2-40B4-BE49-F238E27FC236}">
              <a16:creationId xmlns:a16="http://schemas.microsoft.com/office/drawing/2014/main" id="{95E68350-349B-4120-890D-0F67DD0C1FC7}"/>
            </a:ext>
          </a:extLst>
        </xdr:cNvPr>
        <xdr:cNvSpPr txBox="1"/>
      </xdr:nvSpPr>
      <xdr:spPr>
        <a:xfrm>
          <a:off x="6136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BFE5C5B-7325-4605-B952-F7359AF59FCA}"/>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40" name="テキスト ボックス 339">
          <a:extLst>
            <a:ext uri="{FF2B5EF4-FFF2-40B4-BE49-F238E27FC236}">
              <a16:creationId xmlns:a16="http://schemas.microsoft.com/office/drawing/2014/main" id="{F6694447-6A59-449A-A556-54674F92DB3C}"/>
            </a:ext>
          </a:extLst>
        </xdr:cNvPr>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48803A7E-BFBB-47C0-9C24-B177EB626DF7}"/>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68580</xdr:rowOff>
    </xdr:from>
    <xdr:to>
      <xdr:col>54</xdr:col>
      <xdr:colOff>189865</xdr:colOff>
      <xdr:row>86</xdr:row>
      <xdr:rowOff>34925</xdr:rowOff>
    </xdr:to>
    <xdr:cxnSp macro="">
      <xdr:nvCxnSpPr>
        <xdr:cNvPr id="342" name="直線コネクタ 341">
          <a:extLst>
            <a:ext uri="{FF2B5EF4-FFF2-40B4-BE49-F238E27FC236}">
              <a16:creationId xmlns:a16="http://schemas.microsoft.com/office/drawing/2014/main" id="{93A2BE54-BC79-48AF-9674-FCD2D099FDE6}"/>
            </a:ext>
          </a:extLst>
        </xdr:cNvPr>
        <xdr:cNvCxnSpPr/>
      </xdr:nvCxnSpPr>
      <xdr:spPr>
        <a:xfrm flipV="1">
          <a:off x="10476865" y="13441680"/>
          <a:ext cx="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38735</xdr:rowOff>
    </xdr:from>
    <xdr:ext cx="469900" cy="259080"/>
    <xdr:sp macro="" textlink="">
      <xdr:nvSpPr>
        <xdr:cNvPr id="343" name="【公営住宅】&#10;一人当たり面積最小値テキスト">
          <a:extLst>
            <a:ext uri="{FF2B5EF4-FFF2-40B4-BE49-F238E27FC236}">
              <a16:creationId xmlns:a16="http://schemas.microsoft.com/office/drawing/2014/main" id="{45A3D3F0-E039-4B7E-AD80-B17C80EAD0AE}"/>
            </a:ext>
          </a:extLst>
        </xdr:cNvPr>
        <xdr:cNvSpPr txBox="1"/>
      </xdr:nvSpPr>
      <xdr:spPr>
        <a:xfrm>
          <a:off x="10515600" y="1478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34925</xdr:rowOff>
    </xdr:from>
    <xdr:to>
      <xdr:col>55</xdr:col>
      <xdr:colOff>88900</xdr:colOff>
      <xdr:row>86</xdr:row>
      <xdr:rowOff>34925</xdr:rowOff>
    </xdr:to>
    <xdr:cxnSp macro="">
      <xdr:nvCxnSpPr>
        <xdr:cNvPr id="344" name="直線コネクタ 343">
          <a:extLst>
            <a:ext uri="{FF2B5EF4-FFF2-40B4-BE49-F238E27FC236}">
              <a16:creationId xmlns:a16="http://schemas.microsoft.com/office/drawing/2014/main" id="{3ED6E224-B209-4BF4-BA24-2D22C62A43AE}"/>
            </a:ext>
          </a:extLst>
        </xdr:cNvPr>
        <xdr:cNvCxnSpPr/>
      </xdr:nvCxnSpPr>
      <xdr:spPr>
        <a:xfrm>
          <a:off x="10388600" y="1477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15240</xdr:rowOff>
    </xdr:from>
    <xdr:ext cx="469900" cy="259080"/>
    <xdr:sp macro="" textlink="">
      <xdr:nvSpPr>
        <xdr:cNvPr id="345" name="【公営住宅】&#10;一人当たり面積最大値テキスト">
          <a:extLst>
            <a:ext uri="{FF2B5EF4-FFF2-40B4-BE49-F238E27FC236}">
              <a16:creationId xmlns:a16="http://schemas.microsoft.com/office/drawing/2014/main" id="{4C7E442E-DF0C-45F3-8FC5-18F07EB1F959}"/>
            </a:ext>
          </a:extLst>
        </xdr:cNvPr>
        <xdr:cNvSpPr txBox="1"/>
      </xdr:nvSpPr>
      <xdr:spPr>
        <a:xfrm>
          <a:off x="10515600" y="13216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68580</xdr:rowOff>
    </xdr:from>
    <xdr:to>
      <xdr:col>55</xdr:col>
      <xdr:colOff>88900</xdr:colOff>
      <xdr:row>78</xdr:row>
      <xdr:rowOff>68580</xdr:rowOff>
    </xdr:to>
    <xdr:cxnSp macro="">
      <xdr:nvCxnSpPr>
        <xdr:cNvPr id="346" name="直線コネクタ 345">
          <a:extLst>
            <a:ext uri="{FF2B5EF4-FFF2-40B4-BE49-F238E27FC236}">
              <a16:creationId xmlns:a16="http://schemas.microsoft.com/office/drawing/2014/main" id="{E71F4AE7-6689-410E-BA74-F9A0A3E53ACF}"/>
            </a:ext>
          </a:extLst>
        </xdr:cNvPr>
        <xdr:cNvCxnSpPr/>
      </xdr:nvCxnSpPr>
      <xdr:spPr>
        <a:xfrm>
          <a:off x="10388600" y="1344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48895</xdr:rowOff>
    </xdr:from>
    <xdr:ext cx="469900" cy="259080"/>
    <xdr:sp macro="" textlink="">
      <xdr:nvSpPr>
        <xdr:cNvPr id="347" name="【公営住宅】&#10;一人当たり面積平均値テキスト">
          <a:extLst>
            <a:ext uri="{FF2B5EF4-FFF2-40B4-BE49-F238E27FC236}">
              <a16:creationId xmlns:a16="http://schemas.microsoft.com/office/drawing/2014/main" id="{6380BB10-F0F3-403A-BE0A-5AC984FB643A}"/>
            </a:ext>
          </a:extLst>
        </xdr:cNvPr>
        <xdr:cNvSpPr txBox="1"/>
      </xdr:nvSpPr>
      <xdr:spPr>
        <a:xfrm>
          <a:off x="10515600" y="14450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26035</xdr:rowOff>
    </xdr:from>
    <xdr:to>
      <xdr:col>55</xdr:col>
      <xdr:colOff>50800</xdr:colOff>
      <xdr:row>85</xdr:row>
      <xdr:rowOff>127635</xdr:rowOff>
    </xdr:to>
    <xdr:sp macro="" textlink="">
      <xdr:nvSpPr>
        <xdr:cNvPr id="348" name="フローチャート: 判断 347">
          <a:extLst>
            <a:ext uri="{FF2B5EF4-FFF2-40B4-BE49-F238E27FC236}">
              <a16:creationId xmlns:a16="http://schemas.microsoft.com/office/drawing/2014/main" id="{524472FA-027C-412D-81E6-314A88F09387}"/>
            </a:ext>
          </a:extLst>
        </xdr:cNvPr>
        <xdr:cNvSpPr/>
      </xdr:nvSpPr>
      <xdr:spPr>
        <a:xfrm>
          <a:off x="10426700" y="1459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27305</xdr:rowOff>
    </xdr:from>
    <xdr:to>
      <xdr:col>50</xdr:col>
      <xdr:colOff>165100</xdr:colOff>
      <xdr:row>85</xdr:row>
      <xdr:rowOff>128905</xdr:rowOff>
    </xdr:to>
    <xdr:sp macro="" textlink="">
      <xdr:nvSpPr>
        <xdr:cNvPr id="349" name="フローチャート: 判断 348">
          <a:extLst>
            <a:ext uri="{FF2B5EF4-FFF2-40B4-BE49-F238E27FC236}">
              <a16:creationId xmlns:a16="http://schemas.microsoft.com/office/drawing/2014/main" id="{C3089191-D95B-414B-B49C-7997659E7C16}"/>
            </a:ext>
          </a:extLst>
        </xdr:cNvPr>
        <xdr:cNvSpPr/>
      </xdr:nvSpPr>
      <xdr:spPr>
        <a:xfrm>
          <a:off x="9588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27940</xdr:rowOff>
    </xdr:from>
    <xdr:to>
      <xdr:col>46</xdr:col>
      <xdr:colOff>38100</xdr:colOff>
      <xdr:row>85</xdr:row>
      <xdr:rowOff>129540</xdr:rowOff>
    </xdr:to>
    <xdr:sp macro="" textlink="">
      <xdr:nvSpPr>
        <xdr:cNvPr id="350" name="フローチャート: 判断 349">
          <a:extLst>
            <a:ext uri="{FF2B5EF4-FFF2-40B4-BE49-F238E27FC236}">
              <a16:creationId xmlns:a16="http://schemas.microsoft.com/office/drawing/2014/main" id="{3BF3C0FB-4ACE-40F4-97B7-7A1E14C9B9AE}"/>
            </a:ext>
          </a:extLst>
        </xdr:cNvPr>
        <xdr:cNvSpPr/>
      </xdr:nvSpPr>
      <xdr:spPr>
        <a:xfrm>
          <a:off x="8699500" y="1460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34290</xdr:rowOff>
    </xdr:from>
    <xdr:to>
      <xdr:col>41</xdr:col>
      <xdr:colOff>101600</xdr:colOff>
      <xdr:row>85</xdr:row>
      <xdr:rowOff>135890</xdr:rowOff>
    </xdr:to>
    <xdr:sp macro="" textlink="">
      <xdr:nvSpPr>
        <xdr:cNvPr id="351" name="フローチャート: 判断 350">
          <a:extLst>
            <a:ext uri="{FF2B5EF4-FFF2-40B4-BE49-F238E27FC236}">
              <a16:creationId xmlns:a16="http://schemas.microsoft.com/office/drawing/2014/main" id="{888341DE-B81B-406B-9FE3-591B9D26107D}"/>
            </a:ext>
          </a:extLst>
        </xdr:cNvPr>
        <xdr:cNvSpPr/>
      </xdr:nvSpPr>
      <xdr:spPr>
        <a:xfrm>
          <a:off x="7810500" y="146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20320</xdr:rowOff>
    </xdr:from>
    <xdr:to>
      <xdr:col>36</xdr:col>
      <xdr:colOff>165100</xdr:colOff>
      <xdr:row>85</xdr:row>
      <xdr:rowOff>121920</xdr:rowOff>
    </xdr:to>
    <xdr:sp macro="" textlink="">
      <xdr:nvSpPr>
        <xdr:cNvPr id="352" name="フローチャート: 判断 351">
          <a:extLst>
            <a:ext uri="{FF2B5EF4-FFF2-40B4-BE49-F238E27FC236}">
              <a16:creationId xmlns:a16="http://schemas.microsoft.com/office/drawing/2014/main" id="{BF183766-975F-40BA-A8FF-7B2D3F48B1DD}"/>
            </a:ext>
          </a:extLst>
        </xdr:cNvPr>
        <xdr:cNvSpPr/>
      </xdr:nvSpPr>
      <xdr:spPr>
        <a:xfrm>
          <a:off x="6921500" y="145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3987CC86-0462-4E0E-AF9E-0A7528360C75}"/>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4F110C5E-6D5A-4904-A042-9EC016B8006E}"/>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1B746661-AE78-4A1D-A9EF-3C2EAE8CA70E}"/>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E765F662-C810-4969-8A21-1DD005BE93F6}"/>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937FD8AD-D67A-4F49-AE1E-D3B403160178}"/>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91440</xdr:rowOff>
    </xdr:from>
    <xdr:to>
      <xdr:col>55</xdr:col>
      <xdr:colOff>50800</xdr:colOff>
      <xdr:row>86</xdr:row>
      <xdr:rowOff>21590</xdr:rowOff>
    </xdr:to>
    <xdr:sp macro="" textlink="">
      <xdr:nvSpPr>
        <xdr:cNvPr id="358" name="楕円 357">
          <a:extLst>
            <a:ext uri="{FF2B5EF4-FFF2-40B4-BE49-F238E27FC236}">
              <a16:creationId xmlns:a16="http://schemas.microsoft.com/office/drawing/2014/main" id="{02762113-93D3-47F6-906A-4B373EF84933}"/>
            </a:ext>
          </a:extLst>
        </xdr:cNvPr>
        <xdr:cNvSpPr/>
      </xdr:nvSpPr>
      <xdr:spPr>
        <a:xfrm>
          <a:off x="10426700" y="146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6350</xdr:rowOff>
    </xdr:from>
    <xdr:ext cx="469900" cy="257175"/>
    <xdr:sp macro="" textlink="">
      <xdr:nvSpPr>
        <xdr:cNvPr id="359" name="【公営住宅】&#10;一人当たり面積該当値テキスト">
          <a:extLst>
            <a:ext uri="{FF2B5EF4-FFF2-40B4-BE49-F238E27FC236}">
              <a16:creationId xmlns:a16="http://schemas.microsoft.com/office/drawing/2014/main" id="{3225C2BA-B3FC-4E16-AAAF-B3565D72526F}"/>
            </a:ext>
          </a:extLst>
        </xdr:cNvPr>
        <xdr:cNvSpPr txBox="1"/>
      </xdr:nvSpPr>
      <xdr:spPr>
        <a:xfrm>
          <a:off x="10515600" y="145796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92075</xdr:rowOff>
    </xdr:from>
    <xdr:to>
      <xdr:col>50</xdr:col>
      <xdr:colOff>165100</xdr:colOff>
      <xdr:row>86</xdr:row>
      <xdr:rowOff>22225</xdr:rowOff>
    </xdr:to>
    <xdr:sp macro="" textlink="">
      <xdr:nvSpPr>
        <xdr:cNvPr id="360" name="楕円 359">
          <a:extLst>
            <a:ext uri="{FF2B5EF4-FFF2-40B4-BE49-F238E27FC236}">
              <a16:creationId xmlns:a16="http://schemas.microsoft.com/office/drawing/2014/main" id="{ECE6BE16-2D83-4CF4-9C62-703D3A349035}"/>
            </a:ext>
          </a:extLst>
        </xdr:cNvPr>
        <xdr:cNvSpPr/>
      </xdr:nvSpPr>
      <xdr:spPr>
        <a:xfrm>
          <a:off x="9588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142240</xdr:rowOff>
    </xdr:from>
    <xdr:to>
      <xdr:col>55</xdr:col>
      <xdr:colOff>0</xdr:colOff>
      <xdr:row>85</xdr:row>
      <xdr:rowOff>143510</xdr:rowOff>
    </xdr:to>
    <xdr:cxnSp macro="">
      <xdr:nvCxnSpPr>
        <xdr:cNvPr id="361" name="直線コネクタ 360">
          <a:extLst>
            <a:ext uri="{FF2B5EF4-FFF2-40B4-BE49-F238E27FC236}">
              <a16:creationId xmlns:a16="http://schemas.microsoft.com/office/drawing/2014/main" id="{83CAE6F3-2711-4C9E-AE67-D5C85BC7FDF3}"/>
            </a:ext>
          </a:extLst>
        </xdr:cNvPr>
        <xdr:cNvCxnSpPr/>
      </xdr:nvCxnSpPr>
      <xdr:spPr>
        <a:xfrm flipV="1">
          <a:off x="9639300" y="147154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92075</xdr:rowOff>
    </xdr:from>
    <xdr:to>
      <xdr:col>46</xdr:col>
      <xdr:colOff>38100</xdr:colOff>
      <xdr:row>86</xdr:row>
      <xdr:rowOff>22225</xdr:rowOff>
    </xdr:to>
    <xdr:sp macro="" textlink="">
      <xdr:nvSpPr>
        <xdr:cNvPr id="362" name="楕円 361">
          <a:extLst>
            <a:ext uri="{FF2B5EF4-FFF2-40B4-BE49-F238E27FC236}">
              <a16:creationId xmlns:a16="http://schemas.microsoft.com/office/drawing/2014/main" id="{4D98FAE9-5B50-4FF0-841F-7D0B09E25A0D}"/>
            </a:ext>
          </a:extLst>
        </xdr:cNvPr>
        <xdr:cNvSpPr/>
      </xdr:nvSpPr>
      <xdr:spPr>
        <a:xfrm>
          <a:off x="8699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143510</xdr:rowOff>
    </xdr:from>
    <xdr:to>
      <xdr:col>50</xdr:col>
      <xdr:colOff>114300</xdr:colOff>
      <xdr:row>85</xdr:row>
      <xdr:rowOff>143510</xdr:rowOff>
    </xdr:to>
    <xdr:cxnSp macro="">
      <xdr:nvCxnSpPr>
        <xdr:cNvPr id="363" name="直線コネクタ 362">
          <a:extLst>
            <a:ext uri="{FF2B5EF4-FFF2-40B4-BE49-F238E27FC236}">
              <a16:creationId xmlns:a16="http://schemas.microsoft.com/office/drawing/2014/main" id="{13E31992-5A7A-4727-8F8D-BC1650D52F0F}"/>
            </a:ext>
          </a:extLst>
        </xdr:cNvPr>
        <xdr:cNvCxnSpPr/>
      </xdr:nvCxnSpPr>
      <xdr:spPr>
        <a:xfrm flipV="1">
          <a:off x="8750300" y="147167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92710</xdr:rowOff>
    </xdr:from>
    <xdr:to>
      <xdr:col>41</xdr:col>
      <xdr:colOff>101600</xdr:colOff>
      <xdr:row>86</xdr:row>
      <xdr:rowOff>22860</xdr:rowOff>
    </xdr:to>
    <xdr:sp macro="" textlink="">
      <xdr:nvSpPr>
        <xdr:cNvPr id="364" name="楕円 363">
          <a:extLst>
            <a:ext uri="{FF2B5EF4-FFF2-40B4-BE49-F238E27FC236}">
              <a16:creationId xmlns:a16="http://schemas.microsoft.com/office/drawing/2014/main" id="{08B30B6E-7350-46FD-A03B-68F10D6DEC5C}"/>
            </a:ext>
          </a:extLst>
        </xdr:cNvPr>
        <xdr:cNvSpPr/>
      </xdr:nvSpPr>
      <xdr:spPr>
        <a:xfrm>
          <a:off x="7810500" y="1466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143510</xdr:rowOff>
    </xdr:from>
    <xdr:to>
      <xdr:col>45</xdr:col>
      <xdr:colOff>177800</xdr:colOff>
      <xdr:row>85</xdr:row>
      <xdr:rowOff>143510</xdr:rowOff>
    </xdr:to>
    <xdr:cxnSp macro="">
      <xdr:nvCxnSpPr>
        <xdr:cNvPr id="365" name="直線コネクタ 364">
          <a:extLst>
            <a:ext uri="{FF2B5EF4-FFF2-40B4-BE49-F238E27FC236}">
              <a16:creationId xmlns:a16="http://schemas.microsoft.com/office/drawing/2014/main" id="{A3B4E326-BAE0-428C-89F4-C70EFC2BAB6E}"/>
            </a:ext>
          </a:extLst>
        </xdr:cNvPr>
        <xdr:cNvCxnSpPr/>
      </xdr:nvCxnSpPr>
      <xdr:spPr>
        <a:xfrm flipV="1">
          <a:off x="7861300" y="147167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92710</xdr:rowOff>
    </xdr:from>
    <xdr:to>
      <xdr:col>36</xdr:col>
      <xdr:colOff>165100</xdr:colOff>
      <xdr:row>86</xdr:row>
      <xdr:rowOff>22860</xdr:rowOff>
    </xdr:to>
    <xdr:sp macro="" textlink="">
      <xdr:nvSpPr>
        <xdr:cNvPr id="366" name="楕円 365">
          <a:extLst>
            <a:ext uri="{FF2B5EF4-FFF2-40B4-BE49-F238E27FC236}">
              <a16:creationId xmlns:a16="http://schemas.microsoft.com/office/drawing/2014/main" id="{0DD9D0E5-2761-4B42-A525-76E1CCAE7653}"/>
            </a:ext>
          </a:extLst>
        </xdr:cNvPr>
        <xdr:cNvSpPr/>
      </xdr:nvSpPr>
      <xdr:spPr>
        <a:xfrm>
          <a:off x="6921500" y="1466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143510</xdr:rowOff>
    </xdr:from>
    <xdr:to>
      <xdr:col>41</xdr:col>
      <xdr:colOff>50800</xdr:colOff>
      <xdr:row>85</xdr:row>
      <xdr:rowOff>143510</xdr:rowOff>
    </xdr:to>
    <xdr:cxnSp macro="">
      <xdr:nvCxnSpPr>
        <xdr:cNvPr id="367" name="直線コネクタ 366">
          <a:extLst>
            <a:ext uri="{FF2B5EF4-FFF2-40B4-BE49-F238E27FC236}">
              <a16:creationId xmlns:a16="http://schemas.microsoft.com/office/drawing/2014/main" id="{05EF56E5-0DA7-4BAC-8208-7566020C70CA}"/>
            </a:ext>
          </a:extLst>
        </xdr:cNvPr>
        <xdr:cNvCxnSpPr/>
      </xdr:nvCxnSpPr>
      <xdr:spPr>
        <a:xfrm>
          <a:off x="6972300" y="147167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145415</xdr:rowOff>
    </xdr:from>
    <xdr:ext cx="469900" cy="257175"/>
    <xdr:sp macro="" textlink="">
      <xdr:nvSpPr>
        <xdr:cNvPr id="368" name="n_1aveValue【公営住宅】&#10;一人当たり面積">
          <a:extLst>
            <a:ext uri="{FF2B5EF4-FFF2-40B4-BE49-F238E27FC236}">
              <a16:creationId xmlns:a16="http://schemas.microsoft.com/office/drawing/2014/main" id="{A134ABA1-B849-4A87-B3AB-57E9CB8A04E8}"/>
            </a:ext>
          </a:extLst>
        </xdr:cNvPr>
        <xdr:cNvSpPr txBox="1"/>
      </xdr:nvSpPr>
      <xdr:spPr>
        <a:xfrm>
          <a:off x="9391650" y="143757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146050</xdr:rowOff>
    </xdr:from>
    <xdr:ext cx="467995" cy="257175"/>
    <xdr:sp macro="" textlink="">
      <xdr:nvSpPr>
        <xdr:cNvPr id="369" name="n_2aveValue【公営住宅】&#10;一人当たり面積">
          <a:extLst>
            <a:ext uri="{FF2B5EF4-FFF2-40B4-BE49-F238E27FC236}">
              <a16:creationId xmlns:a16="http://schemas.microsoft.com/office/drawing/2014/main" id="{3DADF89F-23CF-43CB-BBCE-5AE9B5B498E7}"/>
            </a:ext>
          </a:extLst>
        </xdr:cNvPr>
        <xdr:cNvSpPr txBox="1"/>
      </xdr:nvSpPr>
      <xdr:spPr>
        <a:xfrm>
          <a:off x="8515350" y="143764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152400</xdr:rowOff>
    </xdr:from>
    <xdr:ext cx="467995" cy="259080"/>
    <xdr:sp macro="" textlink="">
      <xdr:nvSpPr>
        <xdr:cNvPr id="370" name="n_3aveValue【公営住宅】&#10;一人当たり面積">
          <a:extLst>
            <a:ext uri="{FF2B5EF4-FFF2-40B4-BE49-F238E27FC236}">
              <a16:creationId xmlns:a16="http://schemas.microsoft.com/office/drawing/2014/main" id="{32F86A71-5E88-4671-BC8A-4B91B224DBD9}"/>
            </a:ext>
          </a:extLst>
        </xdr:cNvPr>
        <xdr:cNvSpPr txBox="1"/>
      </xdr:nvSpPr>
      <xdr:spPr>
        <a:xfrm>
          <a:off x="7626350" y="14382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138430</xdr:rowOff>
    </xdr:from>
    <xdr:ext cx="467995" cy="259080"/>
    <xdr:sp macro="" textlink="">
      <xdr:nvSpPr>
        <xdr:cNvPr id="371" name="n_4aveValue【公営住宅】&#10;一人当たり面積">
          <a:extLst>
            <a:ext uri="{FF2B5EF4-FFF2-40B4-BE49-F238E27FC236}">
              <a16:creationId xmlns:a16="http://schemas.microsoft.com/office/drawing/2014/main" id="{6CDEC80D-0C09-4181-8199-0302764237D8}"/>
            </a:ext>
          </a:extLst>
        </xdr:cNvPr>
        <xdr:cNvSpPr txBox="1"/>
      </xdr:nvSpPr>
      <xdr:spPr>
        <a:xfrm>
          <a:off x="6737350" y="14368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0.605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13335</xdr:rowOff>
    </xdr:from>
    <xdr:ext cx="469900" cy="259080"/>
    <xdr:sp macro="" textlink="">
      <xdr:nvSpPr>
        <xdr:cNvPr id="372" name="n_1mainValue【公営住宅】&#10;一人当たり面積">
          <a:extLst>
            <a:ext uri="{FF2B5EF4-FFF2-40B4-BE49-F238E27FC236}">
              <a16:creationId xmlns:a16="http://schemas.microsoft.com/office/drawing/2014/main" id="{A1C2F63A-4A26-4119-8E3D-EEE19DA08ECD}"/>
            </a:ext>
          </a:extLst>
        </xdr:cNvPr>
        <xdr:cNvSpPr txBox="1"/>
      </xdr:nvSpPr>
      <xdr:spPr>
        <a:xfrm>
          <a:off x="9391650" y="14758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13335</xdr:rowOff>
    </xdr:from>
    <xdr:ext cx="467995" cy="259080"/>
    <xdr:sp macro="" textlink="">
      <xdr:nvSpPr>
        <xdr:cNvPr id="373" name="n_2mainValue【公営住宅】&#10;一人当たり面積">
          <a:extLst>
            <a:ext uri="{FF2B5EF4-FFF2-40B4-BE49-F238E27FC236}">
              <a16:creationId xmlns:a16="http://schemas.microsoft.com/office/drawing/2014/main" id="{1925FF7E-8F5B-4620-A966-57EE4AE93DD8}"/>
            </a:ext>
          </a:extLst>
        </xdr:cNvPr>
        <xdr:cNvSpPr txBox="1"/>
      </xdr:nvSpPr>
      <xdr:spPr>
        <a:xfrm>
          <a:off x="8515350" y="147580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13970</xdr:rowOff>
    </xdr:from>
    <xdr:ext cx="467995" cy="259080"/>
    <xdr:sp macro="" textlink="">
      <xdr:nvSpPr>
        <xdr:cNvPr id="374" name="n_3mainValue【公営住宅】&#10;一人当たり面積">
          <a:extLst>
            <a:ext uri="{FF2B5EF4-FFF2-40B4-BE49-F238E27FC236}">
              <a16:creationId xmlns:a16="http://schemas.microsoft.com/office/drawing/2014/main" id="{596F5635-506C-423A-BD9E-0A06D5AC9AB1}"/>
            </a:ext>
          </a:extLst>
        </xdr:cNvPr>
        <xdr:cNvSpPr txBox="1"/>
      </xdr:nvSpPr>
      <xdr:spPr>
        <a:xfrm>
          <a:off x="7626350" y="14758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13970</xdr:rowOff>
    </xdr:from>
    <xdr:ext cx="467995" cy="259080"/>
    <xdr:sp macro="" textlink="">
      <xdr:nvSpPr>
        <xdr:cNvPr id="375" name="n_4mainValue【公営住宅】&#10;一人当たり面積">
          <a:extLst>
            <a:ext uri="{FF2B5EF4-FFF2-40B4-BE49-F238E27FC236}">
              <a16:creationId xmlns:a16="http://schemas.microsoft.com/office/drawing/2014/main" id="{FE2B2842-41FC-42EB-BEC5-6B203A3D1717}"/>
            </a:ext>
          </a:extLst>
        </xdr:cNvPr>
        <xdr:cNvSpPr txBox="1"/>
      </xdr:nvSpPr>
      <xdr:spPr>
        <a:xfrm>
          <a:off x="6737350" y="14758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C7468C79-F19A-4449-8E10-51B89C4448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DD2E7493-F566-43FC-B421-AC6CF82E712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F7925BE2-D8B0-4666-8BD4-51625100888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4C568A1-230C-4B23-9499-FA472DAF0F44}"/>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414E81F7-82AC-4389-ADB4-DF5D1784B534}"/>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93980EC-E798-4C5A-801C-D3B29930045C}"/>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959BF14-5D61-4822-BE92-7D7DCE694829}"/>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279518BF-5915-4039-9CE1-48A1D862EDD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22ED7D10-B672-48A6-B700-E274CD5307D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2E6AAE73-C688-4195-8CFA-E1FE136A5FBE}"/>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A0928C2C-2A21-49D7-8D8D-A73F3E73FE19}"/>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CA942C37-251C-4A25-9110-28F81C40CF3C}"/>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59FB714-8A38-4FE9-BCB0-F78C0A992A69}"/>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C0A2ADC0-FB0D-4B64-9BDC-30B89CE98B3F}"/>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914177AC-75F7-4AC0-97F8-A8A47E6DCC12}"/>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250,607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A9F2547-4AFE-435A-A2C0-3A1AEAA416A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B2CFB7BA-BAE4-463E-A368-CA3914C3369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508EB181-8F4F-4FDA-93D7-9DA1D8822B1D}"/>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F561575-DD94-4A07-867E-63E21A937A1A}"/>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451E7FF6-CFE9-415C-B147-EE7B34DF3384}"/>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B172A01C-00D9-4456-AE84-1A32086F76A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330091B5-CA79-4DD2-A20F-BB5930F0180C}"/>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5B53EAE5-B9A6-4DF2-95BE-98F402C9B43B}"/>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5849C2B-1AF7-4065-AC6E-685F1C02981B}"/>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00" name="テキスト ボックス 399">
          <a:extLst>
            <a:ext uri="{FF2B5EF4-FFF2-40B4-BE49-F238E27FC236}">
              <a16:creationId xmlns:a16="http://schemas.microsoft.com/office/drawing/2014/main" id="{B3941AC5-F7B5-400E-807F-21B8A5D33FE3}"/>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213F5388-C539-47C8-ADC5-0E28E218549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02" name="テキスト ボックス 401">
          <a:extLst>
            <a:ext uri="{FF2B5EF4-FFF2-40B4-BE49-F238E27FC236}">
              <a16:creationId xmlns:a16="http://schemas.microsoft.com/office/drawing/2014/main" id="{65DEDB2F-E931-4904-B4CC-04516457B0D3}"/>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3" name="直線コネクタ 402">
          <a:extLst>
            <a:ext uri="{FF2B5EF4-FFF2-40B4-BE49-F238E27FC236}">
              <a16:creationId xmlns:a16="http://schemas.microsoft.com/office/drawing/2014/main" id="{1C8D2876-A517-4C2E-8E31-D05C8F2B5B35}"/>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404" name="テキスト ボックス 403">
          <a:extLst>
            <a:ext uri="{FF2B5EF4-FFF2-40B4-BE49-F238E27FC236}">
              <a16:creationId xmlns:a16="http://schemas.microsoft.com/office/drawing/2014/main" id="{7A53CA6D-E123-415C-A9B9-83EA0E100875}"/>
            </a:ext>
          </a:extLst>
        </xdr:cNvPr>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5" name="直線コネクタ 404">
          <a:extLst>
            <a:ext uri="{FF2B5EF4-FFF2-40B4-BE49-F238E27FC236}">
              <a16:creationId xmlns:a16="http://schemas.microsoft.com/office/drawing/2014/main" id="{D2A07AA4-A128-448A-B46F-706E791D398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6" name="テキスト ボックス 405">
          <a:extLst>
            <a:ext uri="{FF2B5EF4-FFF2-40B4-BE49-F238E27FC236}">
              <a16:creationId xmlns:a16="http://schemas.microsoft.com/office/drawing/2014/main" id="{CE14830D-C87D-4B18-831E-6EED515BF58A}"/>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7" name="直線コネクタ 406">
          <a:extLst>
            <a:ext uri="{FF2B5EF4-FFF2-40B4-BE49-F238E27FC236}">
              <a16:creationId xmlns:a16="http://schemas.microsoft.com/office/drawing/2014/main" id="{EE6440CC-096F-40AD-B5B8-65EDFE93EBEF}"/>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408" name="テキスト ボックス 407">
          <a:extLst>
            <a:ext uri="{FF2B5EF4-FFF2-40B4-BE49-F238E27FC236}">
              <a16:creationId xmlns:a16="http://schemas.microsoft.com/office/drawing/2014/main" id="{5C1391FF-114C-43B5-8DE5-BF11D9D0DD26}"/>
            </a:ext>
          </a:extLst>
        </xdr:cNvPr>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09" name="直線コネクタ 408">
          <a:extLst>
            <a:ext uri="{FF2B5EF4-FFF2-40B4-BE49-F238E27FC236}">
              <a16:creationId xmlns:a16="http://schemas.microsoft.com/office/drawing/2014/main" id="{5D07EE95-1F77-4E28-99DF-A8831E12ABE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0" name="テキスト ボックス 409">
          <a:extLst>
            <a:ext uri="{FF2B5EF4-FFF2-40B4-BE49-F238E27FC236}">
              <a16:creationId xmlns:a16="http://schemas.microsoft.com/office/drawing/2014/main" id="{EFD44E2E-A851-48CC-9D43-73511C19952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1" name="直線コネクタ 410">
          <a:extLst>
            <a:ext uri="{FF2B5EF4-FFF2-40B4-BE49-F238E27FC236}">
              <a16:creationId xmlns:a16="http://schemas.microsoft.com/office/drawing/2014/main" id="{A37EDDE6-10D8-46D2-AFE5-9FF0F970A456}"/>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2" name="テキスト ボックス 411">
          <a:extLst>
            <a:ext uri="{FF2B5EF4-FFF2-40B4-BE49-F238E27FC236}">
              <a16:creationId xmlns:a16="http://schemas.microsoft.com/office/drawing/2014/main" id="{D9B88E09-71CB-4BC4-A42C-782C0C950FAE}"/>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3" name="直線コネクタ 412">
          <a:extLst>
            <a:ext uri="{FF2B5EF4-FFF2-40B4-BE49-F238E27FC236}">
              <a16:creationId xmlns:a16="http://schemas.microsoft.com/office/drawing/2014/main" id="{49845085-ED3D-4304-8429-D32C14929D86}"/>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414" name="テキスト ボックス 413">
          <a:extLst>
            <a:ext uri="{FF2B5EF4-FFF2-40B4-BE49-F238E27FC236}">
              <a16:creationId xmlns:a16="http://schemas.microsoft.com/office/drawing/2014/main" id="{665FA997-3015-4C4F-B1BB-98E8F2A30672}"/>
            </a:ext>
          </a:extLst>
        </xdr:cNvPr>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0C3351E-3047-4DDA-9233-CBB0E3B3201B}"/>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A808D4B7-C21E-4F72-84E5-1FFC43453B13}"/>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56515</xdr:rowOff>
    </xdr:from>
    <xdr:to>
      <xdr:col>85</xdr:col>
      <xdr:colOff>126365</xdr:colOff>
      <xdr:row>42</xdr:row>
      <xdr:rowOff>92710</xdr:rowOff>
    </xdr:to>
    <xdr:cxnSp macro="">
      <xdr:nvCxnSpPr>
        <xdr:cNvPr id="417" name="直線コネクタ 416">
          <a:extLst>
            <a:ext uri="{FF2B5EF4-FFF2-40B4-BE49-F238E27FC236}">
              <a16:creationId xmlns:a16="http://schemas.microsoft.com/office/drawing/2014/main" id="{67A502F2-5F1D-4DC5-9CA0-11D847A38F5E}"/>
            </a:ext>
          </a:extLst>
        </xdr:cNvPr>
        <xdr:cNvCxnSpPr/>
      </xdr:nvCxnSpPr>
      <xdr:spPr>
        <a:xfrm flipV="1">
          <a:off x="16318865" y="588581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18" name="【認定こども園・幼稚園・保育所】&#10;有形固定資産減価償却率最小値テキスト">
          <a:extLst>
            <a:ext uri="{FF2B5EF4-FFF2-40B4-BE49-F238E27FC236}">
              <a16:creationId xmlns:a16="http://schemas.microsoft.com/office/drawing/2014/main" id="{42312876-CB40-4A3D-AE82-9D7E37492223}"/>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19" name="直線コネクタ 418">
          <a:extLst>
            <a:ext uri="{FF2B5EF4-FFF2-40B4-BE49-F238E27FC236}">
              <a16:creationId xmlns:a16="http://schemas.microsoft.com/office/drawing/2014/main" id="{906D2ABA-5F65-4C70-A99D-43A4BB6D6A30}"/>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3175</xdr:rowOff>
    </xdr:from>
    <xdr:ext cx="405130" cy="259080"/>
    <xdr:sp macro="" textlink="">
      <xdr:nvSpPr>
        <xdr:cNvPr id="420" name="【認定こども園・幼稚園・保育所】&#10;有形固定資産減価償却率最大値テキスト">
          <a:extLst>
            <a:ext uri="{FF2B5EF4-FFF2-40B4-BE49-F238E27FC236}">
              <a16:creationId xmlns:a16="http://schemas.microsoft.com/office/drawing/2014/main" id="{2E34AF31-C0B0-4A40-B9A8-6B0C7B7916A8}"/>
            </a:ext>
          </a:extLst>
        </xdr:cNvPr>
        <xdr:cNvSpPr txBox="1"/>
      </xdr:nvSpPr>
      <xdr:spPr>
        <a:xfrm>
          <a:off x="16357600" y="5661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56515</xdr:rowOff>
    </xdr:from>
    <xdr:to>
      <xdr:col>86</xdr:col>
      <xdr:colOff>25400</xdr:colOff>
      <xdr:row>34</xdr:row>
      <xdr:rowOff>56515</xdr:rowOff>
    </xdr:to>
    <xdr:cxnSp macro="">
      <xdr:nvCxnSpPr>
        <xdr:cNvPr id="421" name="直線コネクタ 420">
          <a:extLst>
            <a:ext uri="{FF2B5EF4-FFF2-40B4-BE49-F238E27FC236}">
              <a16:creationId xmlns:a16="http://schemas.microsoft.com/office/drawing/2014/main" id="{7D04B3AF-FA3B-4C80-9361-FA9585404B37}"/>
            </a:ext>
          </a:extLst>
        </xdr:cNvPr>
        <xdr:cNvCxnSpPr/>
      </xdr:nvCxnSpPr>
      <xdr:spPr>
        <a:xfrm>
          <a:off x="16230600" y="588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40640</xdr:rowOff>
    </xdr:from>
    <xdr:ext cx="405130" cy="257175"/>
    <xdr:sp macro="" textlink="">
      <xdr:nvSpPr>
        <xdr:cNvPr id="422" name="【認定こども園・幼稚園・保育所】&#10;有形固定資産減価償却率平均値テキスト">
          <a:extLst>
            <a:ext uri="{FF2B5EF4-FFF2-40B4-BE49-F238E27FC236}">
              <a16:creationId xmlns:a16="http://schemas.microsoft.com/office/drawing/2014/main" id="{705E4326-6C92-46A6-806A-3BE2B8E058E1}"/>
            </a:ext>
          </a:extLst>
        </xdr:cNvPr>
        <xdr:cNvSpPr txBox="1"/>
      </xdr:nvSpPr>
      <xdr:spPr>
        <a:xfrm>
          <a:off x="16357600" y="63842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17780</xdr:rowOff>
    </xdr:from>
    <xdr:to>
      <xdr:col>85</xdr:col>
      <xdr:colOff>177800</xdr:colOff>
      <xdr:row>38</xdr:row>
      <xdr:rowOff>118745</xdr:rowOff>
    </xdr:to>
    <xdr:sp macro="" textlink="">
      <xdr:nvSpPr>
        <xdr:cNvPr id="423" name="フローチャート: 判断 422">
          <a:extLst>
            <a:ext uri="{FF2B5EF4-FFF2-40B4-BE49-F238E27FC236}">
              <a16:creationId xmlns:a16="http://schemas.microsoft.com/office/drawing/2014/main" id="{32604FD8-CE5C-45AB-B203-F4F52FDA7C3C}"/>
            </a:ext>
          </a:extLst>
        </xdr:cNvPr>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23495</xdr:rowOff>
    </xdr:from>
    <xdr:to>
      <xdr:col>81</xdr:col>
      <xdr:colOff>101600</xdr:colOff>
      <xdr:row>38</xdr:row>
      <xdr:rowOff>125095</xdr:rowOff>
    </xdr:to>
    <xdr:sp macro="" textlink="">
      <xdr:nvSpPr>
        <xdr:cNvPr id="424" name="フローチャート: 判断 423">
          <a:extLst>
            <a:ext uri="{FF2B5EF4-FFF2-40B4-BE49-F238E27FC236}">
              <a16:creationId xmlns:a16="http://schemas.microsoft.com/office/drawing/2014/main" id="{C0477C86-E2F3-45CC-8B7C-A0F1558632E2}"/>
            </a:ext>
          </a:extLst>
        </xdr:cNvPr>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164465</xdr:rowOff>
    </xdr:from>
    <xdr:to>
      <xdr:col>76</xdr:col>
      <xdr:colOff>165100</xdr:colOff>
      <xdr:row>38</xdr:row>
      <xdr:rowOff>94615</xdr:rowOff>
    </xdr:to>
    <xdr:sp macro="" textlink="">
      <xdr:nvSpPr>
        <xdr:cNvPr id="425" name="フローチャート: 判断 424">
          <a:extLst>
            <a:ext uri="{FF2B5EF4-FFF2-40B4-BE49-F238E27FC236}">
              <a16:creationId xmlns:a16="http://schemas.microsoft.com/office/drawing/2014/main" id="{2342D1A2-1093-4C01-BE49-EA2A8D752CF5}"/>
            </a:ext>
          </a:extLst>
        </xdr:cNvPr>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146050</xdr:rowOff>
    </xdr:from>
    <xdr:to>
      <xdr:col>72</xdr:col>
      <xdr:colOff>38100</xdr:colOff>
      <xdr:row>38</xdr:row>
      <xdr:rowOff>76200</xdr:rowOff>
    </xdr:to>
    <xdr:sp macro="" textlink="">
      <xdr:nvSpPr>
        <xdr:cNvPr id="426" name="フローチャート: 判断 425">
          <a:extLst>
            <a:ext uri="{FF2B5EF4-FFF2-40B4-BE49-F238E27FC236}">
              <a16:creationId xmlns:a16="http://schemas.microsoft.com/office/drawing/2014/main" id="{DF8ABD9C-A3D3-429A-9ED1-99456F38D353}"/>
            </a:ext>
          </a:extLst>
        </xdr:cNvPr>
        <xdr:cNvSpPr/>
      </xdr:nvSpPr>
      <xdr:spPr>
        <a:xfrm>
          <a:off x="1365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141605</xdr:rowOff>
    </xdr:from>
    <xdr:to>
      <xdr:col>67</xdr:col>
      <xdr:colOff>101600</xdr:colOff>
      <xdr:row>38</xdr:row>
      <xdr:rowOff>71755</xdr:rowOff>
    </xdr:to>
    <xdr:sp macro="" textlink="">
      <xdr:nvSpPr>
        <xdr:cNvPr id="427" name="フローチャート: 判断 426">
          <a:extLst>
            <a:ext uri="{FF2B5EF4-FFF2-40B4-BE49-F238E27FC236}">
              <a16:creationId xmlns:a16="http://schemas.microsoft.com/office/drawing/2014/main" id="{3A4C848D-48DE-44A8-BE89-75EA2F21264A}"/>
            </a:ext>
          </a:extLst>
        </xdr:cNvPr>
        <xdr:cNvSpPr/>
      </xdr:nvSpPr>
      <xdr:spPr>
        <a:xfrm>
          <a:off x="12763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7C14B9D1-6C4A-4C1F-B399-9ECDEB33A2ED}"/>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0280A3EE-E2FD-4556-A74F-D7ADDB6BD2A3}"/>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A2342BE8-D167-4DC3-B7C9-738A9097641A}"/>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1" name="テキスト ボックス 430">
          <a:extLst>
            <a:ext uri="{FF2B5EF4-FFF2-40B4-BE49-F238E27FC236}">
              <a16:creationId xmlns:a16="http://schemas.microsoft.com/office/drawing/2014/main" id="{01EE5D9E-6335-4A1D-AEEA-54EFA7C8A558}"/>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DFC4A156-45B4-4EE3-92F2-2B1AB146E803}"/>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8890</xdr:rowOff>
    </xdr:from>
    <xdr:to>
      <xdr:col>85</xdr:col>
      <xdr:colOff>177800</xdr:colOff>
      <xdr:row>39</xdr:row>
      <xdr:rowOff>110490</xdr:rowOff>
    </xdr:to>
    <xdr:sp macro="" textlink="">
      <xdr:nvSpPr>
        <xdr:cNvPr id="433" name="楕円 432">
          <a:extLst>
            <a:ext uri="{FF2B5EF4-FFF2-40B4-BE49-F238E27FC236}">
              <a16:creationId xmlns:a16="http://schemas.microsoft.com/office/drawing/2014/main" id="{5B4365BB-E96C-4F6E-B2B0-BA37CFCF74FC}"/>
            </a:ext>
          </a:extLst>
        </xdr:cNvPr>
        <xdr:cNvSpPr/>
      </xdr:nvSpPr>
      <xdr:spPr>
        <a:xfrm>
          <a:off x="162687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158750</xdr:rowOff>
    </xdr:from>
    <xdr:ext cx="405130" cy="259080"/>
    <xdr:sp macro="" textlink="">
      <xdr:nvSpPr>
        <xdr:cNvPr id="434" name="【認定こども園・幼稚園・保育所】&#10;有形固定資産減価償却率該当値テキスト">
          <a:extLst>
            <a:ext uri="{FF2B5EF4-FFF2-40B4-BE49-F238E27FC236}">
              <a16:creationId xmlns:a16="http://schemas.microsoft.com/office/drawing/2014/main" id="{07C890A8-541A-45B6-9AF0-6D99DF0CEF6E}"/>
            </a:ext>
          </a:extLst>
        </xdr:cNvPr>
        <xdr:cNvSpPr txBox="1"/>
      </xdr:nvSpPr>
      <xdr:spPr>
        <a:xfrm>
          <a:off x="16357600" y="6673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29210</xdr:rowOff>
    </xdr:from>
    <xdr:to>
      <xdr:col>81</xdr:col>
      <xdr:colOff>101600</xdr:colOff>
      <xdr:row>39</xdr:row>
      <xdr:rowOff>130175</xdr:rowOff>
    </xdr:to>
    <xdr:sp macro="" textlink="">
      <xdr:nvSpPr>
        <xdr:cNvPr id="435" name="楕円 434">
          <a:extLst>
            <a:ext uri="{FF2B5EF4-FFF2-40B4-BE49-F238E27FC236}">
              <a16:creationId xmlns:a16="http://schemas.microsoft.com/office/drawing/2014/main" id="{5A2EF64D-F194-400E-B96B-F47AB22C2D3C}"/>
            </a:ext>
          </a:extLst>
        </xdr:cNvPr>
        <xdr:cNvSpPr/>
      </xdr:nvSpPr>
      <xdr:spPr>
        <a:xfrm>
          <a:off x="15430500" y="6715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59690</xdr:rowOff>
    </xdr:from>
    <xdr:to>
      <xdr:col>85</xdr:col>
      <xdr:colOff>127000</xdr:colOff>
      <xdr:row>39</xdr:row>
      <xdr:rowOff>79375</xdr:rowOff>
    </xdr:to>
    <xdr:cxnSp macro="">
      <xdr:nvCxnSpPr>
        <xdr:cNvPr id="436" name="直線コネクタ 435">
          <a:extLst>
            <a:ext uri="{FF2B5EF4-FFF2-40B4-BE49-F238E27FC236}">
              <a16:creationId xmlns:a16="http://schemas.microsoft.com/office/drawing/2014/main" id="{3836BC02-390B-4513-B692-0E400D817103}"/>
            </a:ext>
          </a:extLst>
        </xdr:cNvPr>
        <xdr:cNvCxnSpPr/>
      </xdr:nvCxnSpPr>
      <xdr:spPr>
        <a:xfrm flipV="1">
          <a:off x="15481300" y="674624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7620</xdr:rowOff>
    </xdr:from>
    <xdr:to>
      <xdr:col>76</xdr:col>
      <xdr:colOff>165100</xdr:colOff>
      <xdr:row>39</xdr:row>
      <xdr:rowOff>109220</xdr:rowOff>
    </xdr:to>
    <xdr:sp macro="" textlink="">
      <xdr:nvSpPr>
        <xdr:cNvPr id="437" name="楕円 436">
          <a:extLst>
            <a:ext uri="{FF2B5EF4-FFF2-40B4-BE49-F238E27FC236}">
              <a16:creationId xmlns:a16="http://schemas.microsoft.com/office/drawing/2014/main" id="{4910506A-61E1-4D8D-8CD5-EF1FEB08B636}"/>
            </a:ext>
          </a:extLst>
        </xdr:cNvPr>
        <xdr:cNvSpPr/>
      </xdr:nvSpPr>
      <xdr:spPr>
        <a:xfrm>
          <a:off x="14541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58420</xdr:rowOff>
    </xdr:from>
    <xdr:to>
      <xdr:col>81</xdr:col>
      <xdr:colOff>50800</xdr:colOff>
      <xdr:row>39</xdr:row>
      <xdr:rowOff>79375</xdr:rowOff>
    </xdr:to>
    <xdr:cxnSp macro="">
      <xdr:nvCxnSpPr>
        <xdr:cNvPr id="438" name="直線コネクタ 437">
          <a:extLst>
            <a:ext uri="{FF2B5EF4-FFF2-40B4-BE49-F238E27FC236}">
              <a16:creationId xmlns:a16="http://schemas.microsoft.com/office/drawing/2014/main" id="{C32AD99A-26AD-4C26-9A73-A0704EB47DA9}"/>
            </a:ext>
          </a:extLst>
        </xdr:cNvPr>
        <xdr:cNvCxnSpPr/>
      </xdr:nvCxnSpPr>
      <xdr:spPr>
        <a:xfrm>
          <a:off x="14592300" y="67449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95885</xdr:rowOff>
    </xdr:to>
    <xdr:sp macro="" textlink="">
      <xdr:nvSpPr>
        <xdr:cNvPr id="439" name="楕円 438">
          <a:extLst>
            <a:ext uri="{FF2B5EF4-FFF2-40B4-BE49-F238E27FC236}">
              <a16:creationId xmlns:a16="http://schemas.microsoft.com/office/drawing/2014/main" id="{8545DC77-6AB4-4D4C-9F0A-FA4CA1B74D07}"/>
            </a:ext>
          </a:extLst>
        </xdr:cNvPr>
        <xdr:cNvSpPr/>
      </xdr:nvSpPr>
      <xdr:spPr>
        <a:xfrm>
          <a:off x="13652500" y="6681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45085</xdr:rowOff>
    </xdr:from>
    <xdr:to>
      <xdr:col>76</xdr:col>
      <xdr:colOff>114300</xdr:colOff>
      <xdr:row>39</xdr:row>
      <xdr:rowOff>58420</xdr:rowOff>
    </xdr:to>
    <xdr:cxnSp macro="">
      <xdr:nvCxnSpPr>
        <xdr:cNvPr id="440" name="直線コネクタ 439">
          <a:extLst>
            <a:ext uri="{FF2B5EF4-FFF2-40B4-BE49-F238E27FC236}">
              <a16:creationId xmlns:a16="http://schemas.microsoft.com/office/drawing/2014/main" id="{301255E1-2377-4BD8-9557-A3CB396AEF68}"/>
            </a:ext>
          </a:extLst>
        </xdr:cNvPr>
        <xdr:cNvCxnSpPr/>
      </xdr:nvCxnSpPr>
      <xdr:spPr>
        <a:xfrm>
          <a:off x="13703300" y="67316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130175</xdr:rowOff>
    </xdr:from>
    <xdr:to>
      <xdr:col>67</xdr:col>
      <xdr:colOff>101600</xdr:colOff>
      <xdr:row>39</xdr:row>
      <xdr:rowOff>60325</xdr:rowOff>
    </xdr:to>
    <xdr:sp macro="" textlink="">
      <xdr:nvSpPr>
        <xdr:cNvPr id="441" name="楕円 440">
          <a:extLst>
            <a:ext uri="{FF2B5EF4-FFF2-40B4-BE49-F238E27FC236}">
              <a16:creationId xmlns:a16="http://schemas.microsoft.com/office/drawing/2014/main" id="{C3726558-C511-4C70-9D9D-6BF2C7671467}"/>
            </a:ext>
          </a:extLst>
        </xdr:cNvPr>
        <xdr:cNvSpPr/>
      </xdr:nvSpPr>
      <xdr:spPr>
        <a:xfrm>
          <a:off x="12763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9525</xdr:rowOff>
    </xdr:from>
    <xdr:to>
      <xdr:col>71</xdr:col>
      <xdr:colOff>177800</xdr:colOff>
      <xdr:row>39</xdr:row>
      <xdr:rowOff>45085</xdr:rowOff>
    </xdr:to>
    <xdr:cxnSp macro="">
      <xdr:nvCxnSpPr>
        <xdr:cNvPr id="442" name="直線コネクタ 441">
          <a:extLst>
            <a:ext uri="{FF2B5EF4-FFF2-40B4-BE49-F238E27FC236}">
              <a16:creationId xmlns:a16="http://schemas.microsoft.com/office/drawing/2014/main" id="{47767D83-CE3A-4DA0-94DB-3BA5F15C38FD}"/>
            </a:ext>
          </a:extLst>
        </xdr:cNvPr>
        <xdr:cNvCxnSpPr/>
      </xdr:nvCxnSpPr>
      <xdr:spPr>
        <a:xfrm>
          <a:off x="12814300" y="66960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141605</xdr:rowOff>
    </xdr:from>
    <xdr:ext cx="405130" cy="259080"/>
    <xdr:sp macro="" textlink="">
      <xdr:nvSpPr>
        <xdr:cNvPr id="443" name="n_1aveValue【認定こども園・幼稚園・保育所】&#10;有形固定資産減価償却率">
          <a:extLst>
            <a:ext uri="{FF2B5EF4-FFF2-40B4-BE49-F238E27FC236}">
              <a16:creationId xmlns:a16="http://schemas.microsoft.com/office/drawing/2014/main" id="{72544EFD-4070-4087-894C-736776CB071C}"/>
            </a:ext>
          </a:extLst>
        </xdr:cNvPr>
        <xdr:cNvSpPr txBox="1"/>
      </xdr:nvSpPr>
      <xdr:spPr>
        <a:xfrm>
          <a:off x="15266035" y="631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111125</xdr:rowOff>
    </xdr:from>
    <xdr:ext cx="403225" cy="257175"/>
    <xdr:sp macro="" textlink="">
      <xdr:nvSpPr>
        <xdr:cNvPr id="444" name="n_2aveValue【認定こども園・幼稚園・保育所】&#10;有形固定資産減価償却率">
          <a:extLst>
            <a:ext uri="{FF2B5EF4-FFF2-40B4-BE49-F238E27FC236}">
              <a16:creationId xmlns:a16="http://schemas.microsoft.com/office/drawing/2014/main" id="{3CF37544-DCF2-4E56-889F-C3A1F6FB3925}"/>
            </a:ext>
          </a:extLst>
        </xdr:cNvPr>
        <xdr:cNvSpPr txBox="1"/>
      </xdr:nvSpPr>
      <xdr:spPr>
        <a:xfrm>
          <a:off x="14389735" y="6283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92710</xdr:rowOff>
    </xdr:from>
    <xdr:ext cx="403225" cy="259080"/>
    <xdr:sp macro="" textlink="">
      <xdr:nvSpPr>
        <xdr:cNvPr id="445" name="n_3aveValue【認定こども園・幼稚園・保育所】&#10;有形固定資産減価償却率">
          <a:extLst>
            <a:ext uri="{FF2B5EF4-FFF2-40B4-BE49-F238E27FC236}">
              <a16:creationId xmlns:a16="http://schemas.microsoft.com/office/drawing/2014/main" id="{26006532-0C8F-497E-BB30-A32594ABE0F9}"/>
            </a:ext>
          </a:extLst>
        </xdr:cNvPr>
        <xdr:cNvSpPr txBox="1"/>
      </xdr:nvSpPr>
      <xdr:spPr>
        <a:xfrm>
          <a:off x="13500735" y="6264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88265</xdr:rowOff>
    </xdr:from>
    <xdr:ext cx="403225" cy="257175"/>
    <xdr:sp macro="" textlink="">
      <xdr:nvSpPr>
        <xdr:cNvPr id="446" name="n_4aveValue【認定こども園・幼稚園・保育所】&#10;有形固定資産減価償却率">
          <a:extLst>
            <a:ext uri="{FF2B5EF4-FFF2-40B4-BE49-F238E27FC236}">
              <a16:creationId xmlns:a16="http://schemas.microsoft.com/office/drawing/2014/main" id="{C2C85D04-A030-4243-998E-2649CC0D943C}"/>
            </a:ext>
          </a:extLst>
        </xdr:cNvPr>
        <xdr:cNvSpPr txBox="1"/>
      </xdr:nvSpPr>
      <xdr:spPr>
        <a:xfrm>
          <a:off x="12611735" y="62604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121285</xdr:rowOff>
    </xdr:from>
    <xdr:ext cx="405130" cy="257175"/>
    <xdr:sp macro="" textlink="">
      <xdr:nvSpPr>
        <xdr:cNvPr id="447" name="n_1mainValue【認定こども園・幼稚園・保育所】&#10;有形固定資産減価償却率">
          <a:extLst>
            <a:ext uri="{FF2B5EF4-FFF2-40B4-BE49-F238E27FC236}">
              <a16:creationId xmlns:a16="http://schemas.microsoft.com/office/drawing/2014/main" id="{EB8D1C96-94F3-4B07-A278-7122F147AD11}"/>
            </a:ext>
          </a:extLst>
        </xdr:cNvPr>
        <xdr:cNvSpPr txBox="1"/>
      </xdr:nvSpPr>
      <xdr:spPr>
        <a:xfrm>
          <a:off x="15266035" y="68078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100330</xdr:rowOff>
    </xdr:from>
    <xdr:ext cx="403225" cy="257175"/>
    <xdr:sp macro="" textlink="">
      <xdr:nvSpPr>
        <xdr:cNvPr id="448" name="n_2mainValue【認定こども園・幼稚園・保育所】&#10;有形固定資産減価償却率">
          <a:extLst>
            <a:ext uri="{FF2B5EF4-FFF2-40B4-BE49-F238E27FC236}">
              <a16:creationId xmlns:a16="http://schemas.microsoft.com/office/drawing/2014/main" id="{298C317D-C71E-4ABB-A15D-0194C241663F}"/>
            </a:ext>
          </a:extLst>
        </xdr:cNvPr>
        <xdr:cNvSpPr txBox="1"/>
      </xdr:nvSpPr>
      <xdr:spPr>
        <a:xfrm>
          <a:off x="14389735" y="67868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86995</xdr:rowOff>
    </xdr:from>
    <xdr:ext cx="403225" cy="257175"/>
    <xdr:sp macro="" textlink="">
      <xdr:nvSpPr>
        <xdr:cNvPr id="449" name="n_3mainValue【認定こども園・幼稚園・保育所】&#10;有形固定資産減価償却率">
          <a:extLst>
            <a:ext uri="{FF2B5EF4-FFF2-40B4-BE49-F238E27FC236}">
              <a16:creationId xmlns:a16="http://schemas.microsoft.com/office/drawing/2014/main" id="{CBD0F0CD-5AB8-4117-93AE-5B6C906C8BC5}"/>
            </a:ext>
          </a:extLst>
        </xdr:cNvPr>
        <xdr:cNvSpPr txBox="1"/>
      </xdr:nvSpPr>
      <xdr:spPr>
        <a:xfrm>
          <a:off x="13500735" y="67735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52070</xdr:rowOff>
    </xdr:from>
    <xdr:ext cx="403225" cy="257175"/>
    <xdr:sp macro="" textlink="">
      <xdr:nvSpPr>
        <xdr:cNvPr id="450" name="n_4mainValue【認定こども園・幼稚園・保育所】&#10;有形固定資産減価償却率">
          <a:extLst>
            <a:ext uri="{FF2B5EF4-FFF2-40B4-BE49-F238E27FC236}">
              <a16:creationId xmlns:a16="http://schemas.microsoft.com/office/drawing/2014/main" id="{343D911D-3BD3-48DB-BF44-06D30B0B4245}"/>
            </a:ext>
          </a:extLst>
        </xdr:cNvPr>
        <xdr:cNvSpPr txBox="1"/>
      </xdr:nvSpPr>
      <xdr:spPr>
        <a:xfrm>
          <a:off x="12611735" y="67386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EBF40851-3F95-4C15-99BD-9FF045AF7B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8CC76E02-7975-424B-82B7-2BEC0935AE9E}"/>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60A16F5-C8E4-48C7-BFF6-551FCAEB1174}"/>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62DAC2C-28F6-462B-ACCE-D8A0E00AB9C2}"/>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DEF38B4B-14DC-4F7D-986E-5C41B12ABCD6}"/>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9840DB33-3DBC-4750-A2A7-509822AA9628}"/>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111F5B2F-E0F6-47A4-9EE4-F799D96DEE05}"/>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A1C0C427-FBCC-436F-BCF8-DD43C5F8B7DA}"/>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59" name="テキスト ボックス 458">
          <a:extLst>
            <a:ext uri="{FF2B5EF4-FFF2-40B4-BE49-F238E27FC236}">
              <a16:creationId xmlns:a16="http://schemas.microsoft.com/office/drawing/2014/main" id="{1D7D6640-8498-46B2-AF56-FB2D7C96336E}"/>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9EA54844-123F-4EFA-B756-BADF043F1CCE}"/>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90787FAB-6B39-46F9-8465-64CB26A3F1DF}"/>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5455" cy="259080"/>
    <xdr:sp macro="" textlink="">
      <xdr:nvSpPr>
        <xdr:cNvPr id="462" name="テキスト ボックス 461">
          <a:extLst>
            <a:ext uri="{FF2B5EF4-FFF2-40B4-BE49-F238E27FC236}">
              <a16:creationId xmlns:a16="http://schemas.microsoft.com/office/drawing/2014/main" id="{A799EDF8-E87D-45DE-B104-E051755A7389}"/>
            </a:ext>
          </a:extLst>
        </xdr:cNvPr>
        <xdr:cNvSpPr txBox="1"/>
      </xdr:nvSpPr>
      <xdr:spPr>
        <a:xfrm>
          <a:off x="17820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CA7E9000-F296-40C5-996F-0E88BEA17CD6}"/>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5455" cy="259080"/>
    <xdr:sp macro="" textlink="">
      <xdr:nvSpPr>
        <xdr:cNvPr id="464" name="テキスト ボックス 463">
          <a:extLst>
            <a:ext uri="{FF2B5EF4-FFF2-40B4-BE49-F238E27FC236}">
              <a16:creationId xmlns:a16="http://schemas.microsoft.com/office/drawing/2014/main" id="{69DAA10D-5787-4972-815C-1CF80D3B29F3}"/>
            </a:ext>
          </a:extLst>
        </xdr:cNvPr>
        <xdr:cNvSpPr txBox="1"/>
      </xdr:nvSpPr>
      <xdr:spPr>
        <a:xfrm>
          <a:off x="17820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B9D30B29-36A7-48E7-9DF7-F1D18D71952E}"/>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5455" cy="259080"/>
    <xdr:sp macro="" textlink="">
      <xdr:nvSpPr>
        <xdr:cNvPr id="466" name="テキスト ボックス 465">
          <a:extLst>
            <a:ext uri="{FF2B5EF4-FFF2-40B4-BE49-F238E27FC236}">
              <a16:creationId xmlns:a16="http://schemas.microsoft.com/office/drawing/2014/main" id="{D7212B22-67A0-4BB6-996E-8C1092D6FB1B}"/>
            </a:ext>
          </a:extLst>
        </xdr:cNvPr>
        <xdr:cNvSpPr txBox="1"/>
      </xdr:nvSpPr>
      <xdr:spPr>
        <a:xfrm>
          <a:off x="17820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25254790-F096-493F-A898-C56BDCF39042}"/>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5455" cy="259080"/>
    <xdr:sp macro="" textlink="">
      <xdr:nvSpPr>
        <xdr:cNvPr id="468" name="テキスト ボックス 467">
          <a:extLst>
            <a:ext uri="{FF2B5EF4-FFF2-40B4-BE49-F238E27FC236}">
              <a16:creationId xmlns:a16="http://schemas.microsoft.com/office/drawing/2014/main" id="{026978B5-366A-4E20-BB6A-3E98087ED035}"/>
            </a:ext>
          </a:extLst>
        </xdr:cNvPr>
        <xdr:cNvSpPr txBox="1"/>
      </xdr:nvSpPr>
      <xdr:spPr>
        <a:xfrm>
          <a:off x="17820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8054F2AE-298F-4BEE-A95F-0A9DDC9C4442}"/>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70" name="テキスト ボックス 469">
          <a:extLst>
            <a:ext uri="{FF2B5EF4-FFF2-40B4-BE49-F238E27FC236}">
              <a16:creationId xmlns:a16="http://schemas.microsoft.com/office/drawing/2014/main" id="{ADE5B7C2-4358-42A3-AFD3-D969A53D2E0F}"/>
            </a:ext>
          </a:extLst>
        </xdr:cNvPr>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DFE269AB-980F-49EC-AF6D-7A59EA5C3971}"/>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170180</xdr:rowOff>
    </xdr:from>
    <xdr:to>
      <xdr:col>116</xdr:col>
      <xdr:colOff>62865</xdr:colOff>
      <xdr:row>41</xdr:row>
      <xdr:rowOff>114935</xdr:rowOff>
    </xdr:to>
    <xdr:cxnSp macro="">
      <xdr:nvCxnSpPr>
        <xdr:cNvPr id="472" name="直線コネクタ 471">
          <a:extLst>
            <a:ext uri="{FF2B5EF4-FFF2-40B4-BE49-F238E27FC236}">
              <a16:creationId xmlns:a16="http://schemas.microsoft.com/office/drawing/2014/main" id="{CEB19227-50EB-4787-ACAA-ECE0AF846616}"/>
            </a:ext>
          </a:extLst>
        </xdr:cNvPr>
        <xdr:cNvCxnSpPr/>
      </xdr:nvCxnSpPr>
      <xdr:spPr>
        <a:xfrm flipV="1">
          <a:off x="22160865" y="5999480"/>
          <a:ext cx="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118745</xdr:rowOff>
    </xdr:from>
    <xdr:ext cx="469900" cy="259080"/>
    <xdr:sp macro="" textlink="">
      <xdr:nvSpPr>
        <xdr:cNvPr id="473" name="【認定こども園・幼稚園・保育所】&#10;一人当たり面積最小値テキスト">
          <a:extLst>
            <a:ext uri="{FF2B5EF4-FFF2-40B4-BE49-F238E27FC236}">
              <a16:creationId xmlns:a16="http://schemas.microsoft.com/office/drawing/2014/main" id="{806A0CE7-449A-42D3-80E6-DB1860249A0E}"/>
            </a:ext>
          </a:extLst>
        </xdr:cNvPr>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114935</xdr:rowOff>
    </xdr:from>
    <xdr:to>
      <xdr:col>116</xdr:col>
      <xdr:colOff>152400</xdr:colOff>
      <xdr:row>41</xdr:row>
      <xdr:rowOff>114935</xdr:rowOff>
    </xdr:to>
    <xdr:cxnSp macro="">
      <xdr:nvCxnSpPr>
        <xdr:cNvPr id="474" name="直線コネクタ 473">
          <a:extLst>
            <a:ext uri="{FF2B5EF4-FFF2-40B4-BE49-F238E27FC236}">
              <a16:creationId xmlns:a16="http://schemas.microsoft.com/office/drawing/2014/main" id="{A6DD1DD3-B067-4794-83DA-B17CB5D56A3A}"/>
            </a:ext>
          </a:extLst>
        </xdr:cNvPr>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116840</xdr:rowOff>
    </xdr:from>
    <xdr:ext cx="469900" cy="259080"/>
    <xdr:sp macro="" textlink="">
      <xdr:nvSpPr>
        <xdr:cNvPr id="475" name="【認定こども園・幼稚園・保育所】&#10;一人当たり面積最大値テキスト">
          <a:extLst>
            <a:ext uri="{FF2B5EF4-FFF2-40B4-BE49-F238E27FC236}">
              <a16:creationId xmlns:a16="http://schemas.microsoft.com/office/drawing/2014/main" id="{904E0F63-230E-4293-BC77-B215B62A2ADB}"/>
            </a:ext>
          </a:extLst>
        </xdr:cNvPr>
        <xdr:cNvSpPr txBox="1"/>
      </xdr:nvSpPr>
      <xdr:spPr>
        <a:xfrm>
          <a:off x="22199600" y="577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0.509</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170180</xdr:rowOff>
    </xdr:from>
    <xdr:to>
      <xdr:col>116</xdr:col>
      <xdr:colOff>152400</xdr:colOff>
      <xdr:row>34</xdr:row>
      <xdr:rowOff>170180</xdr:rowOff>
    </xdr:to>
    <xdr:cxnSp macro="">
      <xdr:nvCxnSpPr>
        <xdr:cNvPr id="476" name="直線コネクタ 475">
          <a:extLst>
            <a:ext uri="{FF2B5EF4-FFF2-40B4-BE49-F238E27FC236}">
              <a16:creationId xmlns:a16="http://schemas.microsoft.com/office/drawing/2014/main" id="{1A9A7D84-625F-4464-8F5B-537CFED3261C}"/>
            </a:ext>
          </a:extLst>
        </xdr:cNvPr>
        <xdr:cNvCxnSpPr/>
      </xdr:nvCxnSpPr>
      <xdr:spPr>
        <a:xfrm>
          <a:off x="22072600" y="599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132080</xdr:rowOff>
    </xdr:from>
    <xdr:ext cx="469900" cy="257175"/>
    <xdr:sp macro="" textlink="">
      <xdr:nvSpPr>
        <xdr:cNvPr id="477" name="【認定こども園・幼稚園・保育所】&#10;一人当たり面積平均値テキスト">
          <a:extLst>
            <a:ext uri="{FF2B5EF4-FFF2-40B4-BE49-F238E27FC236}">
              <a16:creationId xmlns:a16="http://schemas.microsoft.com/office/drawing/2014/main" id="{B3A34EC7-A3AE-4A12-AF77-D15AA4B22A9B}"/>
            </a:ext>
          </a:extLst>
        </xdr:cNvPr>
        <xdr:cNvSpPr txBox="1"/>
      </xdr:nvSpPr>
      <xdr:spPr>
        <a:xfrm>
          <a:off x="22199600" y="681863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153670</xdr:rowOff>
    </xdr:from>
    <xdr:to>
      <xdr:col>116</xdr:col>
      <xdr:colOff>114300</xdr:colOff>
      <xdr:row>40</xdr:row>
      <xdr:rowOff>83820</xdr:rowOff>
    </xdr:to>
    <xdr:sp macro="" textlink="">
      <xdr:nvSpPr>
        <xdr:cNvPr id="478" name="フローチャート: 判断 477">
          <a:extLst>
            <a:ext uri="{FF2B5EF4-FFF2-40B4-BE49-F238E27FC236}">
              <a16:creationId xmlns:a16="http://schemas.microsoft.com/office/drawing/2014/main" id="{85747185-1EB8-4435-A645-23CD831522A0}"/>
            </a:ext>
          </a:extLst>
        </xdr:cNvPr>
        <xdr:cNvSpPr/>
      </xdr:nvSpPr>
      <xdr:spPr>
        <a:xfrm>
          <a:off x="221107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148590</xdr:rowOff>
    </xdr:from>
    <xdr:to>
      <xdr:col>112</xdr:col>
      <xdr:colOff>38100</xdr:colOff>
      <xdr:row>40</xdr:row>
      <xdr:rowOff>78740</xdr:rowOff>
    </xdr:to>
    <xdr:sp macro="" textlink="">
      <xdr:nvSpPr>
        <xdr:cNvPr id="479" name="フローチャート: 判断 478">
          <a:extLst>
            <a:ext uri="{FF2B5EF4-FFF2-40B4-BE49-F238E27FC236}">
              <a16:creationId xmlns:a16="http://schemas.microsoft.com/office/drawing/2014/main" id="{FF949BA6-3993-4A35-82D3-0976E0F59789}"/>
            </a:ext>
          </a:extLst>
        </xdr:cNvPr>
        <xdr:cNvSpPr/>
      </xdr:nvSpPr>
      <xdr:spPr>
        <a:xfrm>
          <a:off x="21272500" y="683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144145</xdr:rowOff>
    </xdr:from>
    <xdr:to>
      <xdr:col>107</xdr:col>
      <xdr:colOff>101600</xdr:colOff>
      <xdr:row>40</xdr:row>
      <xdr:rowOff>74930</xdr:rowOff>
    </xdr:to>
    <xdr:sp macro="" textlink="">
      <xdr:nvSpPr>
        <xdr:cNvPr id="480" name="フローチャート: 判断 479">
          <a:extLst>
            <a:ext uri="{FF2B5EF4-FFF2-40B4-BE49-F238E27FC236}">
              <a16:creationId xmlns:a16="http://schemas.microsoft.com/office/drawing/2014/main" id="{D27BFF3F-5612-48D3-A44D-00304EC315D8}"/>
            </a:ext>
          </a:extLst>
        </xdr:cNvPr>
        <xdr:cNvSpPr/>
      </xdr:nvSpPr>
      <xdr:spPr>
        <a:xfrm>
          <a:off x="203835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137160</xdr:rowOff>
    </xdr:from>
    <xdr:to>
      <xdr:col>102</xdr:col>
      <xdr:colOff>165100</xdr:colOff>
      <xdr:row>40</xdr:row>
      <xdr:rowOff>67310</xdr:rowOff>
    </xdr:to>
    <xdr:sp macro="" textlink="">
      <xdr:nvSpPr>
        <xdr:cNvPr id="481" name="フローチャート: 判断 480">
          <a:extLst>
            <a:ext uri="{FF2B5EF4-FFF2-40B4-BE49-F238E27FC236}">
              <a16:creationId xmlns:a16="http://schemas.microsoft.com/office/drawing/2014/main" id="{887B92B1-5D3C-4009-B968-9563B630D02F}"/>
            </a:ext>
          </a:extLst>
        </xdr:cNvPr>
        <xdr:cNvSpPr/>
      </xdr:nvSpPr>
      <xdr:spPr>
        <a:xfrm>
          <a:off x="19494500" y="682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119380</xdr:rowOff>
    </xdr:from>
    <xdr:to>
      <xdr:col>98</xdr:col>
      <xdr:colOff>38100</xdr:colOff>
      <xdr:row>40</xdr:row>
      <xdr:rowOff>49530</xdr:rowOff>
    </xdr:to>
    <xdr:sp macro="" textlink="">
      <xdr:nvSpPr>
        <xdr:cNvPr id="482" name="フローチャート: 判断 481">
          <a:extLst>
            <a:ext uri="{FF2B5EF4-FFF2-40B4-BE49-F238E27FC236}">
              <a16:creationId xmlns:a16="http://schemas.microsoft.com/office/drawing/2014/main" id="{36199442-6C98-46F7-85ED-764581F44D71}"/>
            </a:ext>
          </a:extLst>
        </xdr:cNvPr>
        <xdr:cNvSpPr/>
      </xdr:nvSpPr>
      <xdr:spPr>
        <a:xfrm>
          <a:off x="18605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B3AF64A8-6FD8-41B8-BC8E-2AFD723C107A}"/>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8D007217-44AB-4D66-BA03-AE30290BC60B}"/>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BAD30047-B074-457B-9681-CD54AE6ADD29}"/>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159A0A40-9DC8-4068-8798-A3F8BFC338A9}"/>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88D61372-9A4E-47BE-9E76-FF3DAC7D6A83}"/>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144145</xdr:rowOff>
    </xdr:from>
    <xdr:to>
      <xdr:col>116</xdr:col>
      <xdr:colOff>114300</xdr:colOff>
      <xdr:row>39</xdr:row>
      <xdr:rowOff>74930</xdr:rowOff>
    </xdr:to>
    <xdr:sp macro="" textlink="">
      <xdr:nvSpPr>
        <xdr:cNvPr id="488" name="楕円 487">
          <a:extLst>
            <a:ext uri="{FF2B5EF4-FFF2-40B4-BE49-F238E27FC236}">
              <a16:creationId xmlns:a16="http://schemas.microsoft.com/office/drawing/2014/main" id="{EF3526BD-6561-49D9-858A-BA73659BDF18}"/>
            </a:ext>
          </a:extLst>
        </xdr:cNvPr>
        <xdr:cNvSpPr/>
      </xdr:nvSpPr>
      <xdr:spPr>
        <a:xfrm>
          <a:off x="221107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167005</xdr:rowOff>
    </xdr:from>
    <xdr:ext cx="469900" cy="257175"/>
    <xdr:sp macro="" textlink="">
      <xdr:nvSpPr>
        <xdr:cNvPr id="489" name="【認定こども園・幼稚園・保育所】&#10;一人当たり面積該当値テキスト">
          <a:extLst>
            <a:ext uri="{FF2B5EF4-FFF2-40B4-BE49-F238E27FC236}">
              <a16:creationId xmlns:a16="http://schemas.microsoft.com/office/drawing/2014/main" id="{7FB667DA-CB9C-43A8-A3BB-A366FD2F4D2F}"/>
            </a:ext>
          </a:extLst>
        </xdr:cNvPr>
        <xdr:cNvSpPr txBox="1"/>
      </xdr:nvSpPr>
      <xdr:spPr>
        <a:xfrm>
          <a:off x="22199600" y="65106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146685</xdr:rowOff>
    </xdr:from>
    <xdr:to>
      <xdr:col>112</xdr:col>
      <xdr:colOff>38100</xdr:colOff>
      <xdr:row>39</xdr:row>
      <xdr:rowOff>76835</xdr:rowOff>
    </xdr:to>
    <xdr:sp macro="" textlink="">
      <xdr:nvSpPr>
        <xdr:cNvPr id="490" name="楕円 489">
          <a:extLst>
            <a:ext uri="{FF2B5EF4-FFF2-40B4-BE49-F238E27FC236}">
              <a16:creationId xmlns:a16="http://schemas.microsoft.com/office/drawing/2014/main" id="{C340C372-E191-46AD-AD47-46B0DB7EDFAD}"/>
            </a:ext>
          </a:extLst>
        </xdr:cNvPr>
        <xdr:cNvSpPr/>
      </xdr:nvSpPr>
      <xdr:spPr>
        <a:xfrm>
          <a:off x="21272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23495</xdr:rowOff>
    </xdr:from>
    <xdr:to>
      <xdr:col>116</xdr:col>
      <xdr:colOff>63500</xdr:colOff>
      <xdr:row>39</xdr:row>
      <xdr:rowOff>26035</xdr:rowOff>
    </xdr:to>
    <xdr:cxnSp macro="">
      <xdr:nvCxnSpPr>
        <xdr:cNvPr id="491" name="直線コネクタ 490">
          <a:extLst>
            <a:ext uri="{FF2B5EF4-FFF2-40B4-BE49-F238E27FC236}">
              <a16:creationId xmlns:a16="http://schemas.microsoft.com/office/drawing/2014/main" id="{7BCEFFFB-00DC-4399-AE06-855CD5D03483}"/>
            </a:ext>
          </a:extLst>
        </xdr:cNvPr>
        <xdr:cNvCxnSpPr/>
      </xdr:nvCxnSpPr>
      <xdr:spPr>
        <a:xfrm flipV="1">
          <a:off x="21323300" y="671004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148590</xdr:rowOff>
    </xdr:from>
    <xdr:to>
      <xdr:col>107</xdr:col>
      <xdr:colOff>101600</xdr:colOff>
      <xdr:row>39</xdr:row>
      <xdr:rowOff>78740</xdr:rowOff>
    </xdr:to>
    <xdr:sp macro="" textlink="">
      <xdr:nvSpPr>
        <xdr:cNvPr id="492" name="楕円 491">
          <a:extLst>
            <a:ext uri="{FF2B5EF4-FFF2-40B4-BE49-F238E27FC236}">
              <a16:creationId xmlns:a16="http://schemas.microsoft.com/office/drawing/2014/main" id="{8721D1B5-3F72-4E55-9B72-09A0E297ECED}"/>
            </a:ext>
          </a:extLst>
        </xdr:cNvPr>
        <xdr:cNvSpPr/>
      </xdr:nvSpPr>
      <xdr:spPr>
        <a:xfrm>
          <a:off x="20383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26035</xdr:rowOff>
    </xdr:from>
    <xdr:to>
      <xdr:col>111</xdr:col>
      <xdr:colOff>177800</xdr:colOff>
      <xdr:row>39</xdr:row>
      <xdr:rowOff>27940</xdr:rowOff>
    </xdr:to>
    <xdr:cxnSp macro="">
      <xdr:nvCxnSpPr>
        <xdr:cNvPr id="493" name="直線コネクタ 492">
          <a:extLst>
            <a:ext uri="{FF2B5EF4-FFF2-40B4-BE49-F238E27FC236}">
              <a16:creationId xmlns:a16="http://schemas.microsoft.com/office/drawing/2014/main" id="{23629C46-2B15-4C00-98CF-BEFC6D7C599B}"/>
            </a:ext>
          </a:extLst>
        </xdr:cNvPr>
        <xdr:cNvCxnSpPr/>
      </xdr:nvCxnSpPr>
      <xdr:spPr>
        <a:xfrm flipV="1">
          <a:off x="20434300" y="67125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151130</xdr:rowOff>
    </xdr:from>
    <xdr:to>
      <xdr:col>102</xdr:col>
      <xdr:colOff>165100</xdr:colOff>
      <xdr:row>39</xdr:row>
      <xdr:rowOff>81280</xdr:rowOff>
    </xdr:to>
    <xdr:sp macro="" textlink="">
      <xdr:nvSpPr>
        <xdr:cNvPr id="494" name="楕円 493">
          <a:extLst>
            <a:ext uri="{FF2B5EF4-FFF2-40B4-BE49-F238E27FC236}">
              <a16:creationId xmlns:a16="http://schemas.microsoft.com/office/drawing/2014/main" id="{E75FE5D5-4FC6-4BE3-94E5-C7C3574BB764}"/>
            </a:ext>
          </a:extLst>
        </xdr:cNvPr>
        <xdr:cNvSpPr/>
      </xdr:nvSpPr>
      <xdr:spPr>
        <a:xfrm>
          <a:off x="19494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27940</xdr:rowOff>
    </xdr:from>
    <xdr:to>
      <xdr:col>107</xdr:col>
      <xdr:colOff>50800</xdr:colOff>
      <xdr:row>39</xdr:row>
      <xdr:rowOff>30480</xdr:rowOff>
    </xdr:to>
    <xdr:cxnSp macro="">
      <xdr:nvCxnSpPr>
        <xdr:cNvPr id="495" name="直線コネクタ 494">
          <a:extLst>
            <a:ext uri="{FF2B5EF4-FFF2-40B4-BE49-F238E27FC236}">
              <a16:creationId xmlns:a16="http://schemas.microsoft.com/office/drawing/2014/main" id="{E68EE086-C015-482E-8D97-18E8C60CFCAC}"/>
            </a:ext>
          </a:extLst>
        </xdr:cNvPr>
        <xdr:cNvCxnSpPr/>
      </xdr:nvCxnSpPr>
      <xdr:spPr>
        <a:xfrm flipV="1">
          <a:off x="19545300" y="67144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153670</xdr:rowOff>
    </xdr:from>
    <xdr:to>
      <xdr:col>98</xdr:col>
      <xdr:colOff>38100</xdr:colOff>
      <xdr:row>39</xdr:row>
      <xdr:rowOff>83820</xdr:rowOff>
    </xdr:to>
    <xdr:sp macro="" textlink="">
      <xdr:nvSpPr>
        <xdr:cNvPr id="496" name="楕円 495">
          <a:extLst>
            <a:ext uri="{FF2B5EF4-FFF2-40B4-BE49-F238E27FC236}">
              <a16:creationId xmlns:a16="http://schemas.microsoft.com/office/drawing/2014/main" id="{EC6993E2-C783-4C3E-BD6B-A081569160B7}"/>
            </a:ext>
          </a:extLst>
        </xdr:cNvPr>
        <xdr:cNvSpPr/>
      </xdr:nvSpPr>
      <xdr:spPr>
        <a:xfrm>
          <a:off x="18605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30480</xdr:rowOff>
    </xdr:from>
    <xdr:to>
      <xdr:col>102</xdr:col>
      <xdr:colOff>114300</xdr:colOff>
      <xdr:row>39</xdr:row>
      <xdr:rowOff>33020</xdr:rowOff>
    </xdr:to>
    <xdr:cxnSp macro="">
      <xdr:nvCxnSpPr>
        <xdr:cNvPr id="497" name="直線コネクタ 496">
          <a:extLst>
            <a:ext uri="{FF2B5EF4-FFF2-40B4-BE49-F238E27FC236}">
              <a16:creationId xmlns:a16="http://schemas.microsoft.com/office/drawing/2014/main" id="{473695B2-7E2B-45C7-B249-11AA89E7E663}"/>
            </a:ext>
          </a:extLst>
        </xdr:cNvPr>
        <xdr:cNvCxnSpPr/>
      </xdr:nvCxnSpPr>
      <xdr:spPr>
        <a:xfrm flipV="1">
          <a:off x="18656300" y="6717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69850</xdr:rowOff>
    </xdr:from>
    <xdr:ext cx="469900" cy="259080"/>
    <xdr:sp macro="" textlink="">
      <xdr:nvSpPr>
        <xdr:cNvPr id="498" name="n_1aveValue【認定こども園・幼稚園・保育所】&#10;一人当たり面積">
          <a:extLst>
            <a:ext uri="{FF2B5EF4-FFF2-40B4-BE49-F238E27FC236}">
              <a16:creationId xmlns:a16="http://schemas.microsoft.com/office/drawing/2014/main" id="{6FF2795E-4EDC-4744-B1FB-13EB679463A2}"/>
            </a:ext>
          </a:extLst>
        </xdr:cNvPr>
        <xdr:cNvSpPr txBox="1"/>
      </xdr:nvSpPr>
      <xdr:spPr>
        <a:xfrm>
          <a:off x="21075650" y="692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65405</xdr:rowOff>
    </xdr:from>
    <xdr:ext cx="467995" cy="257175"/>
    <xdr:sp macro="" textlink="">
      <xdr:nvSpPr>
        <xdr:cNvPr id="499" name="n_2aveValue【認定こども園・幼稚園・保育所】&#10;一人当たり面積">
          <a:extLst>
            <a:ext uri="{FF2B5EF4-FFF2-40B4-BE49-F238E27FC236}">
              <a16:creationId xmlns:a16="http://schemas.microsoft.com/office/drawing/2014/main" id="{2A9E0E29-B3E1-44C1-8800-4C1565A07CC6}"/>
            </a:ext>
          </a:extLst>
        </xdr:cNvPr>
        <xdr:cNvSpPr txBox="1"/>
      </xdr:nvSpPr>
      <xdr:spPr>
        <a:xfrm>
          <a:off x="20199350" y="69234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58420</xdr:rowOff>
    </xdr:from>
    <xdr:ext cx="467995" cy="259080"/>
    <xdr:sp macro="" textlink="">
      <xdr:nvSpPr>
        <xdr:cNvPr id="500" name="n_3aveValue【認定こども園・幼稚園・保育所】&#10;一人当たり面積">
          <a:extLst>
            <a:ext uri="{FF2B5EF4-FFF2-40B4-BE49-F238E27FC236}">
              <a16:creationId xmlns:a16="http://schemas.microsoft.com/office/drawing/2014/main" id="{F00B124E-AA2E-44E4-9B31-EB83EB8991B6}"/>
            </a:ext>
          </a:extLst>
        </xdr:cNvPr>
        <xdr:cNvSpPr txBox="1"/>
      </xdr:nvSpPr>
      <xdr:spPr>
        <a:xfrm>
          <a:off x="19310350" y="6916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40640</xdr:rowOff>
    </xdr:from>
    <xdr:ext cx="467995" cy="257175"/>
    <xdr:sp macro="" textlink="">
      <xdr:nvSpPr>
        <xdr:cNvPr id="501" name="n_4aveValue【認定こども園・幼稚園・保育所】&#10;一人当たり面積">
          <a:extLst>
            <a:ext uri="{FF2B5EF4-FFF2-40B4-BE49-F238E27FC236}">
              <a16:creationId xmlns:a16="http://schemas.microsoft.com/office/drawing/2014/main" id="{A5C4C567-B5B2-4FE5-9A1D-86D55772024A}"/>
            </a:ext>
          </a:extLst>
        </xdr:cNvPr>
        <xdr:cNvSpPr txBox="1"/>
      </xdr:nvSpPr>
      <xdr:spPr>
        <a:xfrm>
          <a:off x="18421350" y="68986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37</xdr:row>
      <xdr:rowOff>93345</xdr:rowOff>
    </xdr:from>
    <xdr:ext cx="469900" cy="259080"/>
    <xdr:sp macro="" textlink="">
      <xdr:nvSpPr>
        <xdr:cNvPr id="502" name="n_1mainValue【認定こども園・幼稚園・保育所】&#10;一人当たり面積">
          <a:extLst>
            <a:ext uri="{FF2B5EF4-FFF2-40B4-BE49-F238E27FC236}">
              <a16:creationId xmlns:a16="http://schemas.microsoft.com/office/drawing/2014/main" id="{D4F0CE22-2016-4817-8E48-D95C46E0F361}"/>
            </a:ext>
          </a:extLst>
        </xdr:cNvPr>
        <xdr:cNvSpPr txBox="1"/>
      </xdr:nvSpPr>
      <xdr:spPr>
        <a:xfrm>
          <a:off x="21075650" y="6436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37</xdr:row>
      <xdr:rowOff>95250</xdr:rowOff>
    </xdr:from>
    <xdr:ext cx="467995" cy="259080"/>
    <xdr:sp macro="" textlink="">
      <xdr:nvSpPr>
        <xdr:cNvPr id="503" name="n_2mainValue【認定こども園・幼稚園・保育所】&#10;一人当たり面積">
          <a:extLst>
            <a:ext uri="{FF2B5EF4-FFF2-40B4-BE49-F238E27FC236}">
              <a16:creationId xmlns:a16="http://schemas.microsoft.com/office/drawing/2014/main" id="{F07F99CF-9CFD-411C-B7E1-09193EA90C65}"/>
            </a:ext>
          </a:extLst>
        </xdr:cNvPr>
        <xdr:cNvSpPr txBox="1"/>
      </xdr:nvSpPr>
      <xdr:spPr>
        <a:xfrm>
          <a:off x="20199350" y="6438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37</xdr:row>
      <xdr:rowOff>97790</xdr:rowOff>
    </xdr:from>
    <xdr:ext cx="467995" cy="257175"/>
    <xdr:sp macro="" textlink="">
      <xdr:nvSpPr>
        <xdr:cNvPr id="504" name="n_3mainValue【認定こども園・幼稚園・保育所】&#10;一人当たり面積">
          <a:extLst>
            <a:ext uri="{FF2B5EF4-FFF2-40B4-BE49-F238E27FC236}">
              <a16:creationId xmlns:a16="http://schemas.microsoft.com/office/drawing/2014/main" id="{64CD85E4-FE55-4C55-80CA-4CB50C5E09FD}"/>
            </a:ext>
          </a:extLst>
        </xdr:cNvPr>
        <xdr:cNvSpPr txBox="1"/>
      </xdr:nvSpPr>
      <xdr:spPr>
        <a:xfrm>
          <a:off x="19310350" y="64414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37</xdr:row>
      <xdr:rowOff>100330</xdr:rowOff>
    </xdr:from>
    <xdr:ext cx="467995" cy="257175"/>
    <xdr:sp macro="" textlink="">
      <xdr:nvSpPr>
        <xdr:cNvPr id="505" name="n_4mainValue【認定こども園・幼稚園・保育所】&#10;一人当たり面積">
          <a:extLst>
            <a:ext uri="{FF2B5EF4-FFF2-40B4-BE49-F238E27FC236}">
              <a16:creationId xmlns:a16="http://schemas.microsoft.com/office/drawing/2014/main" id="{2FF94A19-68FA-4083-843C-F3C54D9CABD5}"/>
            </a:ext>
          </a:extLst>
        </xdr:cNvPr>
        <xdr:cNvSpPr txBox="1"/>
      </xdr:nvSpPr>
      <xdr:spPr>
        <a:xfrm>
          <a:off x="18421350" y="64439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149EDCA7-F5BC-482C-81A9-906660DAA4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B3F88949-3C7E-4055-AC03-6571417FAEF5}"/>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1AD0D68A-C2E8-4707-B405-8F475E2D52D4}"/>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D14432DB-8BAE-4B74-AA43-72A14B94377D}"/>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13C6D595-5A2D-4EF5-AC95-E6A52C6410AF}"/>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2D9CCCAD-A806-434D-ACE8-FA6084F2F668}"/>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68EF517A-560C-495B-9CF0-B6C36D96CDD7}"/>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50C9D17D-F243-40C5-995E-1C3A8B8721D7}"/>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14" name="テキスト ボックス 513">
          <a:extLst>
            <a:ext uri="{FF2B5EF4-FFF2-40B4-BE49-F238E27FC236}">
              <a16:creationId xmlns:a16="http://schemas.microsoft.com/office/drawing/2014/main" id="{958940E2-3228-43A9-BC8D-D79D185142AB}"/>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D6B1A709-5B43-477B-ACB3-E2FE3554F175}"/>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16" name="テキスト ボックス 515">
          <a:extLst>
            <a:ext uri="{FF2B5EF4-FFF2-40B4-BE49-F238E27FC236}">
              <a16:creationId xmlns:a16="http://schemas.microsoft.com/office/drawing/2014/main" id="{A24380A0-F09E-4E6F-A230-C0AAC8652168}"/>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EF252543-0BAD-429B-8B28-140EBE66039B}"/>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5455" cy="257175"/>
    <xdr:sp macro="" textlink="">
      <xdr:nvSpPr>
        <xdr:cNvPr id="518" name="テキスト ボックス 517">
          <a:extLst>
            <a:ext uri="{FF2B5EF4-FFF2-40B4-BE49-F238E27FC236}">
              <a16:creationId xmlns:a16="http://schemas.microsoft.com/office/drawing/2014/main" id="{835B9285-5F21-4A15-8C80-5ADCE3BAF5B3}"/>
            </a:ext>
          </a:extLst>
        </xdr:cNvPr>
        <xdr:cNvSpPr txBox="1"/>
      </xdr:nvSpPr>
      <xdr:spPr>
        <a:xfrm>
          <a:off x="11978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E8A8311D-F289-4C64-9193-74695FD7518D}"/>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7175"/>
    <xdr:sp macro="" textlink="">
      <xdr:nvSpPr>
        <xdr:cNvPr id="520" name="テキスト ボックス 519">
          <a:extLst>
            <a:ext uri="{FF2B5EF4-FFF2-40B4-BE49-F238E27FC236}">
              <a16:creationId xmlns:a16="http://schemas.microsoft.com/office/drawing/2014/main" id="{C3E03FD9-1426-4D2E-A3DB-5BB42C479226}"/>
            </a:ext>
          </a:extLst>
        </xdr:cNvPr>
        <xdr:cNvSpPr txBox="1"/>
      </xdr:nvSpPr>
      <xdr:spPr>
        <a:xfrm>
          <a:off x="12042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3777F54E-AE6E-425B-9746-56DB8127FA29}"/>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7175"/>
    <xdr:sp macro="" textlink="">
      <xdr:nvSpPr>
        <xdr:cNvPr id="522" name="テキスト ボックス 521">
          <a:extLst>
            <a:ext uri="{FF2B5EF4-FFF2-40B4-BE49-F238E27FC236}">
              <a16:creationId xmlns:a16="http://schemas.microsoft.com/office/drawing/2014/main" id="{474443A9-2AD7-425F-8C6A-23F7ECECA6F3}"/>
            </a:ext>
          </a:extLst>
        </xdr:cNvPr>
        <xdr:cNvSpPr txBox="1"/>
      </xdr:nvSpPr>
      <xdr:spPr>
        <a:xfrm>
          <a:off x="12042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0C6037E7-4E70-46C9-B906-E752201CDCC6}"/>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7175"/>
    <xdr:sp macro="" textlink="">
      <xdr:nvSpPr>
        <xdr:cNvPr id="524" name="テキスト ボックス 523">
          <a:extLst>
            <a:ext uri="{FF2B5EF4-FFF2-40B4-BE49-F238E27FC236}">
              <a16:creationId xmlns:a16="http://schemas.microsoft.com/office/drawing/2014/main" id="{DC2BD6DD-BF18-467A-B554-4A11BE1E821A}"/>
            </a:ext>
          </a:extLst>
        </xdr:cNvPr>
        <xdr:cNvSpPr txBox="1"/>
      </xdr:nvSpPr>
      <xdr:spPr>
        <a:xfrm>
          <a:off x="12042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353613BA-8312-4A3D-AD60-E5C253DFC8E5}"/>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526" name="テキスト ボックス 525">
          <a:extLst>
            <a:ext uri="{FF2B5EF4-FFF2-40B4-BE49-F238E27FC236}">
              <a16:creationId xmlns:a16="http://schemas.microsoft.com/office/drawing/2014/main" id="{B4B4B09D-7712-485C-BF53-6287FF5974E0}"/>
            </a:ext>
          </a:extLst>
        </xdr:cNvPr>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1D966E2-F39F-4D7F-83B6-1F49F533F66C}"/>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102870</xdr:rowOff>
    </xdr:from>
    <xdr:to>
      <xdr:col>85</xdr:col>
      <xdr:colOff>126365</xdr:colOff>
      <xdr:row>62</xdr:row>
      <xdr:rowOff>137160</xdr:rowOff>
    </xdr:to>
    <xdr:cxnSp macro="">
      <xdr:nvCxnSpPr>
        <xdr:cNvPr id="528" name="直線コネクタ 527">
          <a:extLst>
            <a:ext uri="{FF2B5EF4-FFF2-40B4-BE49-F238E27FC236}">
              <a16:creationId xmlns:a16="http://schemas.microsoft.com/office/drawing/2014/main" id="{2B7B1BD5-016E-438C-B2AB-113E119B5865}"/>
            </a:ext>
          </a:extLst>
        </xdr:cNvPr>
        <xdr:cNvCxnSpPr/>
      </xdr:nvCxnSpPr>
      <xdr:spPr>
        <a:xfrm flipV="1">
          <a:off x="16318865" y="953262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140970</xdr:rowOff>
    </xdr:from>
    <xdr:ext cx="405130" cy="259080"/>
    <xdr:sp macro="" textlink="">
      <xdr:nvSpPr>
        <xdr:cNvPr id="529" name="【学校施設】&#10;有形固定資産減価償却率最小値テキスト">
          <a:extLst>
            <a:ext uri="{FF2B5EF4-FFF2-40B4-BE49-F238E27FC236}">
              <a16:creationId xmlns:a16="http://schemas.microsoft.com/office/drawing/2014/main" id="{18BF4C80-BBBF-4813-94ED-379B315D09FB}"/>
            </a:ext>
          </a:extLst>
        </xdr:cNvPr>
        <xdr:cNvSpPr txBox="1"/>
      </xdr:nvSpPr>
      <xdr:spPr>
        <a:xfrm>
          <a:off x="16357600" y="10770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C554407F-3E16-4D36-95C0-279D5D183000}"/>
            </a:ext>
          </a:extLst>
        </xdr:cNvPr>
        <xdr:cNvCxnSpPr/>
      </xdr:nvCxnSpPr>
      <xdr:spPr>
        <a:xfrm>
          <a:off x="16230600" y="1076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49530</xdr:rowOff>
    </xdr:from>
    <xdr:ext cx="405130" cy="259080"/>
    <xdr:sp macro="" textlink="">
      <xdr:nvSpPr>
        <xdr:cNvPr id="531" name="【学校施設】&#10;有形固定資産減価償却率最大値テキスト">
          <a:extLst>
            <a:ext uri="{FF2B5EF4-FFF2-40B4-BE49-F238E27FC236}">
              <a16:creationId xmlns:a16="http://schemas.microsoft.com/office/drawing/2014/main" id="{494FBDD9-769E-438B-A963-7B0455A9E109}"/>
            </a:ext>
          </a:extLst>
        </xdr:cNvPr>
        <xdr:cNvSpPr txBox="1"/>
      </xdr:nvSpPr>
      <xdr:spPr>
        <a:xfrm>
          <a:off x="16357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04496008-203D-494B-B011-AB6BFECFC388}"/>
            </a:ext>
          </a:extLst>
        </xdr:cNvPr>
        <xdr:cNvCxnSpPr/>
      </xdr:nvCxnSpPr>
      <xdr:spPr>
        <a:xfrm>
          <a:off x="16230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21590</xdr:rowOff>
    </xdr:from>
    <xdr:ext cx="405130" cy="259080"/>
    <xdr:sp macro="" textlink="">
      <xdr:nvSpPr>
        <xdr:cNvPr id="533" name="【学校施設】&#10;有形固定資産減価償却率平均値テキスト">
          <a:extLst>
            <a:ext uri="{FF2B5EF4-FFF2-40B4-BE49-F238E27FC236}">
              <a16:creationId xmlns:a16="http://schemas.microsoft.com/office/drawing/2014/main" id="{EDE767EC-A3FF-4441-A69D-4FB199F800FF}"/>
            </a:ext>
          </a:extLst>
        </xdr:cNvPr>
        <xdr:cNvSpPr txBox="1"/>
      </xdr:nvSpPr>
      <xdr:spPr>
        <a:xfrm>
          <a:off x="16357600" y="10137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43180</xdr:rowOff>
    </xdr:from>
    <xdr:to>
      <xdr:col>85</xdr:col>
      <xdr:colOff>177800</xdr:colOff>
      <xdr:row>59</xdr:row>
      <xdr:rowOff>144780</xdr:rowOff>
    </xdr:to>
    <xdr:sp macro="" textlink="">
      <xdr:nvSpPr>
        <xdr:cNvPr id="534" name="フローチャート: 判断 533">
          <a:extLst>
            <a:ext uri="{FF2B5EF4-FFF2-40B4-BE49-F238E27FC236}">
              <a16:creationId xmlns:a16="http://schemas.microsoft.com/office/drawing/2014/main" id="{99D236B4-2498-4097-A88C-6E9842B22DC5}"/>
            </a:ext>
          </a:extLst>
        </xdr:cNvPr>
        <xdr:cNvSpPr/>
      </xdr:nvSpPr>
      <xdr:spPr>
        <a:xfrm>
          <a:off x="16268700" y="1015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22225</xdr:rowOff>
    </xdr:from>
    <xdr:to>
      <xdr:col>81</xdr:col>
      <xdr:colOff>101600</xdr:colOff>
      <xdr:row>59</xdr:row>
      <xdr:rowOff>123825</xdr:rowOff>
    </xdr:to>
    <xdr:sp macro="" textlink="">
      <xdr:nvSpPr>
        <xdr:cNvPr id="535" name="フローチャート: 判断 534">
          <a:extLst>
            <a:ext uri="{FF2B5EF4-FFF2-40B4-BE49-F238E27FC236}">
              <a16:creationId xmlns:a16="http://schemas.microsoft.com/office/drawing/2014/main" id="{307A1056-EF3E-405D-9980-43741FA6C051}"/>
            </a:ext>
          </a:extLst>
        </xdr:cNvPr>
        <xdr:cNvSpPr/>
      </xdr:nvSpPr>
      <xdr:spPr>
        <a:xfrm>
          <a:off x="15430500" y="1013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159385</xdr:rowOff>
    </xdr:from>
    <xdr:to>
      <xdr:col>76</xdr:col>
      <xdr:colOff>165100</xdr:colOff>
      <xdr:row>59</xdr:row>
      <xdr:rowOff>89535</xdr:rowOff>
    </xdr:to>
    <xdr:sp macro="" textlink="">
      <xdr:nvSpPr>
        <xdr:cNvPr id="536" name="フローチャート: 判断 535">
          <a:extLst>
            <a:ext uri="{FF2B5EF4-FFF2-40B4-BE49-F238E27FC236}">
              <a16:creationId xmlns:a16="http://schemas.microsoft.com/office/drawing/2014/main" id="{6C906206-B662-4176-8EF6-0282F233AC90}"/>
            </a:ext>
          </a:extLst>
        </xdr:cNvPr>
        <xdr:cNvSpPr/>
      </xdr:nvSpPr>
      <xdr:spPr>
        <a:xfrm>
          <a:off x="14541500" y="101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140970</xdr:rowOff>
    </xdr:from>
    <xdr:to>
      <xdr:col>72</xdr:col>
      <xdr:colOff>38100</xdr:colOff>
      <xdr:row>59</xdr:row>
      <xdr:rowOff>71120</xdr:rowOff>
    </xdr:to>
    <xdr:sp macro="" textlink="">
      <xdr:nvSpPr>
        <xdr:cNvPr id="537" name="フローチャート: 判断 536">
          <a:extLst>
            <a:ext uri="{FF2B5EF4-FFF2-40B4-BE49-F238E27FC236}">
              <a16:creationId xmlns:a16="http://schemas.microsoft.com/office/drawing/2014/main" id="{E17D85B5-3C44-4E45-ADC3-18C7D5C0A2A6}"/>
            </a:ext>
          </a:extLst>
        </xdr:cNvPr>
        <xdr:cNvSpPr/>
      </xdr:nvSpPr>
      <xdr:spPr>
        <a:xfrm>
          <a:off x="13652500" y="100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123190</xdr:rowOff>
    </xdr:from>
    <xdr:to>
      <xdr:col>67</xdr:col>
      <xdr:colOff>101600</xdr:colOff>
      <xdr:row>59</xdr:row>
      <xdr:rowOff>53340</xdr:rowOff>
    </xdr:to>
    <xdr:sp macro="" textlink="">
      <xdr:nvSpPr>
        <xdr:cNvPr id="538" name="フローチャート: 判断 537">
          <a:extLst>
            <a:ext uri="{FF2B5EF4-FFF2-40B4-BE49-F238E27FC236}">
              <a16:creationId xmlns:a16="http://schemas.microsoft.com/office/drawing/2014/main" id="{C1EFF806-4672-490C-90E2-6E4974E59CAA}"/>
            </a:ext>
          </a:extLst>
        </xdr:cNvPr>
        <xdr:cNvSpPr/>
      </xdr:nvSpPr>
      <xdr:spPr>
        <a:xfrm>
          <a:off x="12763500" y="1006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39" name="テキスト ボックス 538">
          <a:extLst>
            <a:ext uri="{FF2B5EF4-FFF2-40B4-BE49-F238E27FC236}">
              <a16:creationId xmlns:a16="http://schemas.microsoft.com/office/drawing/2014/main" id="{4B5E0B08-D36D-482A-A383-D40EDE74A9D1}"/>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40" name="テキスト ボックス 539">
          <a:extLst>
            <a:ext uri="{FF2B5EF4-FFF2-40B4-BE49-F238E27FC236}">
              <a16:creationId xmlns:a16="http://schemas.microsoft.com/office/drawing/2014/main" id="{752B709F-BCF5-4856-91D3-73E79349E7E8}"/>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41" name="テキスト ボックス 540">
          <a:extLst>
            <a:ext uri="{FF2B5EF4-FFF2-40B4-BE49-F238E27FC236}">
              <a16:creationId xmlns:a16="http://schemas.microsoft.com/office/drawing/2014/main" id="{9661BE00-A715-45D7-BF57-8447272278E4}"/>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42" name="テキスト ボックス 541">
          <a:extLst>
            <a:ext uri="{FF2B5EF4-FFF2-40B4-BE49-F238E27FC236}">
              <a16:creationId xmlns:a16="http://schemas.microsoft.com/office/drawing/2014/main" id="{620660FE-3880-4A8D-AF7F-C5198D6C673A}"/>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43" name="テキスト ボックス 542">
          <a:extLst>
            <a:ext uri="{FF2B5EF4-FFF2-40B4-BE49-F238E27FC236}">
              <a16:creationId xmlns:a16="http://schemas.microsoft.com/office/drawing/2014/main" id="{74736B42-F09D-48CB-B7A0-E43011814D93}"/>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132080</xdr:rowOff>
    </xdr:from>
    <xdr:to>
      <xdr:col>85</xdr:col>
      <xdr:colOff>177800</xdr:colOff>
      <xdr:row>58</xdr:row>
      <xdr:rowOff>62230</xdr:rowOff>
    </xdr:to>
    <xdr:sp macro="" textlink="">
      <xdr:nvSpPr>
        <xdr:cNvPr id="544" name="楕円 543">
          <a:extLst>
            <a:ext uri="{FF2B5EF4-FFF2-40B4-BE49-F238E27FC236}">
              <a16:creationId xmlns:a16="http://schemas.microsoft.com/office/drawing/2014/main" id="{9732A794-F769-43CF-B975-5B037E7C5B8F}"/>
            </a:ext>
          </a:extLst>
        </xdr:cNvPr>
        <xdr:cNvSpPr/>
      </xdr:nvSpPr>
      <xdr:spPr>
        <a:xfrm>
          <a:off x="162687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154940</xdr:rowOff>
    </xdr:from>
    <xdr:ext cx="405130" cy="257175"/>
    <xdr:sp macro="" textlink="">
      <xdr:nvSpPr>
        <xdr:cNvPr id="545" name="【学校施設】&#10;有形固定資産減価償却率該当値テキスト">
          <a:extLst>
            <a:ext uri="{FF2B5EF4-FFF2-40B4-BE49-F238E27FC236}">
              <a16:creationId xmlns:a16="http://schemas.microsoft.com/office/drawing/2014/main" id="{01D4C07B-8542-471D-805F-D041BDF9C113}"/>
            </a:ext>
          </a:extLst>
        </xdr:cNvPr>
        <xdr:cNvSpPr txBox="1"/>
      </xdr:nvSpPr>
      <xdr:spPr>
        <a:xfrm>
          <a:off x="16357600" y="9756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46" name="楕円 545">
          <a:extLst>
            <a:ext uri="{FF2B5EF4-FFF2-40B4-BE49-F238E27FC236}">
              <a16:creationId xmlns:a16="http://schemas.microsoft.com/office/drawing/2014/main" id="{BEAD8A7A-8BB1-45ED-84D1-D858261E6A46}"/>
            </a:ext>
          </a:extLst>
        </xdr:cNvPr>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xdr:rowOff>
    </xdr:from>
    <xdr:to>
      <xdr:col>85</xdr:col>
      <xdr:colOff>127000</xdr:colOff>
      <xdr:row>58</xdr:row>
      <xdr:rowOff>68580</xdr:rowOff>
    </xdr:to>
    <xdr:cxnSp macro="">
      <xdr:nvCxnSpPr>
        <xdr:cNvPr id="547" name="直線コネクタ 546">
          <a:extLst>
            <a:ext uri="{FF2B5EF4-FFF2-40B4-BE49-F238E27FC236}">
              <a16:creationId xmlns:a16="http://schemas.microsoft.com/office/drawing/2014/main" id="{9D45BB8B-7C58-4BBE-894B-32DCFE01F1FD}"/>
            </a:ext>
          </a:extLst>
        </xdr:cNvPr>
        <xdr:cNvCxnSpPr/>
      </xdr:nvCxnSpPr>
      <xdr:spPr>
        <a:xfrm flipV="1">
          <a:off x="15481300" y="995553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147955</xdr:rowOff>
    </xdr:from>
    <xdr:to>
      <xdr:col>76</xdr:col>
      <xdr:colOff>165100</xdr:colOff>
      <xdr:row>58</xdr:row>
      <xdr:rowOff>78105</xdr:rowOff>
    </xdr:to>
    <xdr:sp macro="" textlink="">
      <xdr:nvSpPr>
        <xdr:cNvPr id="548" name="楕円 547">
          <a:extLst>
            <a:ext uri="{FF2B5EF4-FFF2-40B4-BE49-F238E27FC236}">
              <a16:creationId xmlns:a16="http://schemas.microsoft.com/office/drawing/2014/main" id="{B2034003-EFD5-4E74-BAFD-1C2962F92223}"/>
            </a:ext>
          </a:extLst>
        </xdr:cNvPr>
        <xdr:cNvSpPr/>
      </xdr:nvSpPr>
      <xdr:spPr>
        <a:xfrm>
          <a:off x="14541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27305</xdr:rowOff>
    </xdr:from>
    <xdr:to>
      <xdr:col>81</xdr:col>
      <xdr:colOff>50800</xdr:colOff>
      <xdr:row>58</xdr:row>
      <xdr:rowOff>68580</xdr:rowOff>
    </xdr:to>
    <xdr:cxnSp macro="">
      <xdr:nvCxnSpPr>
        <xdr:cNvPr id="549" name="直線コネクタ 548">
          <a:extLst>
            <a:ext uri="{FF2B5EF4-FFF2-40B4-BE49-F238E27FC236}">
              <a16:creationId xmlns:a16="http://schemas.microsoft.com/office/drawing/2014/main" id="{6C494824-7CFE-4878-B744-BDC00ABF2CDC}"/>
            </a:ext>
          </a:extLst>
        </xdr:cNvPr>
        <xdr:cNvCxnSpPr/>
      </xdr:nvCxnSpPr>
      <xdr:spPr>
        <a:xfrm>
          <a:off x="14592300" y="99714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106680</xdr:rowOff>
    </xdr:from>
    <xdr:to>
      <xdr:col>72</xdr:col>
      <xdr:colOff>38100</xdr:colOff>
      <xdr:row>58</xdr:row>
      <xdr:rowOff>36830</xdr:rowOff>
    </xdr:to>
    <xdr:sp macro="" textlink="">
      <xdr:nvSpPr>
        <xdr:cNvPr id="550" name="楕円 549">
          <a:extLst>
            <a:ext uri="{FF2B5EF4-FFF2-40B4-BE49-F238E27FC236}">
              <a16:creationId xmlns:a16="http://schemas.microsoft.com/office/drawing/2014/main" id="{EB67489A-A439-4E09-83DE-D6F05BCDC389}"/>
            </a:ext>
          </a:extLst>
        </xdr:cNvPr>
        <xdr:cNvSpPr/>
      </xdr:nvSpPr>
      <xdr:spPr>
        <a:xfrm>
          <a:off x="13652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157480</xdr:rowOff>
    </xdr:from>
    <xdr:to>
      <xdr:col>76</xdr:col>
      <xdr:colOff>114300</xdr:colOff>
      <xdr:row>58</xdr:row>
      <xdr:rowOff>27305</xdr:rowOff>
    </xdr:to>
    <xdr:cxnSp macro="">
      <xdr:nvCxnSpPr>
        <xdr:cNvPr id="551" name="直線コネクタ 550">
          <a:extLst>
            <a:ext uri="{FF2B5EF4-FFF2-40B4-BE49-F238E27FC236}">
              <a16:creationId xmlns:a16="http://schemas.microsoft.com/office/drawing/2014/main" id="{9F7B674B-BE57-4C5A-8522-398831535197}"/>
            </a:ext>
          </a:extLst>
        </xdr:cNvPr>
        <xdr:cNvCxnSpPr/>
      </xdr:nvCxnSpPr>
      <xdr:spPr>
        <a:xfrm>
          <a:off x="13703300" y="99301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45085</xdr:rowOff>
    </xdr:from>
    <xdr:to>
      <xdr:col>67</xdr:col>
      <xdr:colOff>101600</xdr:colOff>
      <xdr:row>57</xdr:row>
      <xdr:rowOff>146685</xdr:rowOff>
    </xdr:to>
    <xdr:sp macro="" textlink="">
      <xdr:nvSpPr>
        <xdr:cNvPr id="552" name="楕円 551">
          <a:extLst>
            <a:ext uri="{FF2B5EF4-FFF2-40B4-BE49-F238E27FC236}">
              <a16:creationId xmlns:a16="http://schemas.microsoft.com/office/drawing/2014/main" id="{79FFA8B8-017F-4756-BAC7-0D72050D889D}"/>
            </a:ext>
          </a:extLst>
        </xdr:cNvPr>
        <xdr:cNvSpPr/>
      </xdr:nvSpPr>
      <xdr:spPr>
        <a:xfrm>
          <a:off x="12763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95885</xdr:rowOff>
    </xdr:from>
    <xdr:to>
      <xdr:col>71</xdr:col>
      <xdr:colOff>177800</xdr:colOff>
      <xdr:row>57</xdr:row>
      <xdr:rowOff>157480</xdr:rowOff>
    </xdr:to>
    <xdr:cxnSp macro="">
      <xdr:nvCxnSpPr>
        <xdr:cNvPr id="553" name="直線コネクタ 552">
          <a:extLst>
            <a:ext uri="{FF2B5EF4-FFF2-40B4-BE49-F238E27FC236}">
              <a16:creationId xmlns:a16="http://schemas.microsoft.com/office/drawing/2014/main" id="{761FAE31-2A64-407F-86AF-A33B9FFB0AB6}"/>
            </a:ext>
          </a:extLst>
        </xdr:cNvPr>
        <xdr:cNvCxnSpPr/>
      </xdr:nvCxnSpPr>
      <xdr:spPr>
        <a:xfrm>
          <a:off x="12814300" y="986853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114935</xdr:rowOff>
    </xdr:from>
    <xdr:ext cx="405130" cy="259080"/>
    <xdr:sp macro="" textlink="">
      <xdr:nvSpPr>
        <xdr:cNvPr id="554" name="n_1aveValue【学校施設】&#10;有形固定資産減価償却率">
          <a:extLst>
            <a:ext uri="{FF2B5EF4-FFF2-40B4-BE49-F238E27FC236}">
              <a16:creationId xmlns:a16="http://schemas.microsoft.com/office/drawing/2014/main" id="{B29942C2-0722-4207-9DA9-F83E81CBE2A2}"/>
            </a:ext>
          </a:extLst>
        </xdr:cNvPr>
        <xdr:cNvSpPr txBox="1"/>
      </xdr:nvSpPr>
      <xdr:spPr>
        <a:xfrm>
          <a:off x="15266035" y="10230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80645</xdr:rowOff>
    </xdr:from>
    <xdr:ext cx="403225" cy="259080"/>
    <xdr:sp macro="" textlink="">
      <xdr:nvSpPr>
        <xdr:cNvPr id="555" name="n_2aveValue【学校施設】&#10;有形固定資産減価償却率">
          <a:extLst>
            <a:ext uri="{FF2B5EF4-FFF2-40B4-BE49-F238E27FC236}">
              <a16:creationId xmlns:a16="http://schemas.microsoft.com/office/drawing/2014/main" id="{59426826-54B8-4152-8FDA-F202BFC1ABA9}"/>
            </a:ext>
          </a:extLst>
        </xdr:cNvPr>
        <xdr:cNvSpPr txBox="1"/>
      </xdr:nvSpPr>
      <xdr:spPr>
        <a:xfrm>
          <a:off x="14389735" y="101961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62230</xdr:rowOff>
    </xdr:from>
    <xdr:ext cx="403225" cy="259080"/>
    <xdr:sp macro="" textlink="">
      <xdr:nvSpPr>
        <xdr:cNvPr id="556" name="n_3aveValue【学校施設】&#10;有形固定資産減価償却率">
          <a:extLst>
            <a:ext uri="{FF2B5EF4-FFF2-40B4-BE49-F238E27FC236}">
              <a16:creationId xmlns:a16="http://schemas.microsoft.com/office/drawing/2014/main" id="{FC9D6BC6-8B10-4F1C-8A7B-F2DBEC1F5E8E}"/>
            </a:ext>
          </a:extLst>
        </xdr:cNvPr>
        <xdr:cNvSpPr txBox="1"/>
      </xdr:nvSpPr>
      <xdr:spPr>
        <a:xfrm>
          <a:off x="13500735" y="101777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44450</xdr:rowOff>
    </xdr:from>
    <xdr:ext cx="403225" cy="259080"/>
    <xdr:sp macro="" textlink="">
      <xdr:nvSpPr>
        <xdr:cNvPr id="557" name="n_4aveValue【学校施設】&#10;有形固定資産減価償却率">
          <a:extLst>
            <a:ext uri="{FF2B5EF4-FFF2-40B4-BE49-F238E27FC236}">
              <a16:creationId xmlns:a16="http://schemas.microsoft.com/office/drawing/2014/main" id="{39CC18F6-FED2-42FB-A9B9-AC8887CA85A1}"/>
            </a:ext>
          </a:extLst>
        </xdr:cNvPr>
        <xdr:cNvSpPr txBox="1"/>
      </xdr:nvSpPr>
      <xdr:spPr>
        <a:xfrm>
          <a:off x="12611735" y="10160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135890</xdr:rowOff>
    </xdr:from>
    <xdr:ext cx="405130" cy="259080"/>
    <xdr:sp macro="" textlink="">
      <xdr:nvSpPr>
        <xdr:cNvPr id="558" name="n_1mainValue【学校施設】&#10;有形固定資産減価償却率">
          <a:extLst>
            <a:ext uri="{FF2B5EF4-FFF2-40B4-BE49-F238E27FC236}">
              <a16:creationId xmlns:a16="http://schemas.microsoft.com/office/drawing/2014/main" id="{CD5BE924-871C-4A4D-A43C-E0889E1F445A}"/>
            </a:ext>
          </a:extLst>
        </xdr:cNvPr>
        <xdr:cNvSpPr txBox="1"/>
      </xdr:nvSpPr>
      <xdr:spPr>
        <a:xfrm>
          <a:off x="15266035" y="973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94615</xdr:rowOff>
    </xdr:from>
    <xdr:ext cx="403225" cy="259080"/>
    <xdr:sp macro="" textlink="">
      <xdr:nvSpPr>
        <xdr:cNvPr id="559" name="n_2mainValue【学校施設】&#10;有形固定資産減価償却率">
          <a:extLst>
            <a:ext uri="{FF2B5EF4-FFF2-40B4-BE49-F238E27FC236}">
              <a16:creationId xmlns:a16="http://schemas.microsoft.com/office/drawing/2014/main" id="{F1A0ABA3-5506-41CC-BA5F-80F08CE4D896}"/>
            </a:ext>
          </a:extLst>
        </xdr:cNvPr>
        <xdr:cNvSpPr txBox="1"/>
      </xdr:nvSpPr>
      <xdr:spPr>
        <a:xfrm>
          <a:off x="14389735" y="9695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53340</xdr:rowOff>
    </xdr:from>
    <xdr:ext cx="403225" cy="257175"/>
    <xdr:sp macro="" textlink="">
      <xdr:nvSpPr>
        <xdr:cNvPr id="560" name="n_3mainValue【学校施設】&#10;有形固定資産減価償却率">
          <a:extLst>
            <a:ext uri="{FF2B5EF4-FFF2-40B4-BE49-F238E27FC236}">
              <a16:creationId xmlns:a16="http://schemas.microsoft.com/office/drawing/2014/main" id="{7F13D139-A1AF-4E80-BDE4-801F2A3D65BD}"/>
            </a:ext>
          </a:extLst>
        </xdr:cNvPr>
        <xdr:cNvSpPr txBox="1"/>
      </xdr:nvSpPr>
      <xdr:spPr>
        <a:xfrm>
          <a:off x="13500735" y="96545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55</xdr:row>
      <xdr:rowOff>163195</xdr:rowOff>
    </xdr:from>
    <xdr:ext cx="403225" cy="259080"/>
    <xdr:sp macro="" textlink="">
      <xdr:nvSpPr>
        <xdr:cNvPr id="561" name="n_4mainValue【学校施設】&#10;有形固定資産減価償却率">
          <a:extLst>
            <a:ext uri="{FF2B5EF4-FFF2-40B4-BE49-F238E27FC236}">
              <a16:creationId xmlns:a16="http://schemas.microsoft.com/office/drawing/2014/main" id="{81031E33-0BAE-4997-A192-D7D66E119CCF}"/>
            </a:ext>
          </a:extLst>
        </xdr:cNvPr>
        <xdr:cNvSpPr txBox="1"/>
      </xdr:nvSpPr>
      <xdr:spPr>
        <a:xfrm>
          <a:off x="12611735" y="9592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51B8C154-20E7-4C75-B22B-3BA47C231ED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A3B17D38-2EF9-4010-BBA7-E2DDC64A42B5}"/>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448C7A21-65EF-4491-87AD-1F20AD189ACB}"/>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432AAAF8-A2CA-4FC6-AB53-327D280F598B}"/>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9868FA8B-26BF-4377-A809-11DBEA612C38}"/>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8ABF3E91-E2AE-4945-A4DD-4EEF4B9D49F3}"/>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38EFA718-ED5D-4CA3-BC35-A7B80B790FD5}"/>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4F520A18-D35D-44DB-9A8D-A7935C16A12C}"/>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70" name="テキスト ボックス 569">
          <a:extLst>
            <a:ext uri="{FF2B5EF4-FFF2-40B4-BE49-F238E27FC236}">
              <a16:creationId xmlns:a16="http://schemas.microsoft.com/office/drawing/2014/main" id="{19821355-B385-4EAE-A483-764C1FAF2C6B}"/>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A6B52FD1-179C-4AEE-A863-40352854AAEF}"/>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36CDC231-4DBA-4FBB-9EDD-DF5C3FCFB5E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5455" cy="257175"/>
    <xdr:sp macro="" textlink="">
      <xdr:nvSpPr>
        <xdr:cNvPr id="573" name="テキスト ボックス 572">
          <a:extLst>
            <a:ext uri="{FF2B5EF4-FFF2-40B4-BE49-F238E27FC236}">
              <a16:creationId xmlns:a16="http://schemas.microsoft.com/office/drawing/2014/main" id="{54710192-9666-4A31-A2CA-58D160F15272}"/>
            </a:ext>
          </a:extLst>
        </xdr:cNvPr>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CD119FB5-B22B-4FDE-A8BE-413034631848}"/>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5455" cy="257175"/>
    <xdr:sp macro="" textlink="">
      <xdr:nvSpPr>
        <xdr:cNvPr id="575" name="テキスト ボックス 574">
          <a:extLst>
            <a:ext uri="{FF2B5EF4-FFF2-40B4-BE49-F238E27FC236}">
              <a16:creationId xmlns:a16="http://schemas.microsoft.com/office/drawing/2014/main" id="{67C36C7A-200F-4A1C-A2AC-2502395ACCDA}"/>
            </a:ext>
          </a:extLst>
        </xdr:cNvPr>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F7E25FCF-0FE2-4A74-9358-DFBAA93AF52E}"/>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5455" cy="257175"/>
    <xdr:sp macro="" textlink="">
      <xdr:nvSpPr>
        <xdr:cNvPr id="577" name="テキスト ボックス 576">
          <a:extLst>
            <a:ext uri="{FF2B5EF4-FFF2-40B4-BE49-F238E27FC236}">
              <a16:creationId xmlns:a16="http://schemas.microsoft.com/office/drawing/2014/main" id="{CA66AA4D-6C7A-4BCA-A632-ABE4E8A71255}"/>
            </a:ext>
          </a:extLst>
        </xdr:cNvPr>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50409C35-3520-43CD-8593-F11E2C2CE99C}"/>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5455" cy="257175"/>
    <xdr:sp macro="" textlink="">
      <xdr:nvSpPr>
        <xdr:cNvPr id="579" name="テキスト ボックス 578">
          <a:extLst>
            <a:ext uri="{FF2B5EF4-FFF2-40B4-BE49-F238E27FC236}">
              <a16:creationId xmlns:a16="http://schemas.microsoft.com/office/drawing/2014/main" id="{923CAAF9-6EE4-4560-BD98-81C359482FBF}"/>
            </a:ext>
          </a:extLst>
        </xdr:cNvPr>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B38B72EA-3976-4CB2-91B0-F9AE016AEC8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81" name="テキスト ボックス 580">
          <a:extLst>
            <a:ext uri="{FF2B5EF4-FFF2-40B4-BE49-F238E27FC236}">
              <a16:creationId xmlns:a16="http://schemas.microsoft.com/office/drawing/2014/main" id="{B57EA810-0142-4B26-A934-392E0C12D103}"/>
            </a:ext>
          </a:extLst>
        </xdr:cNvPr>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19F3E573-AFBC-433E-98B4-B14AC2AC308B}"/>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41910</xdr:rowOff>
    </xdr:from>
    <xdr:to>
      <xdr:col>116</xdr:col>
      <xdr:colOff>62865</xdr:colOff>
      <xdr:row>63</xdr:row>
      <xdr:rowOff>100330</xdr:rowOff>
    </xdr:to>
    <xdr:cxnSp macro="">
      <xdr:nvCxnSpPr>
        <xdr:cNvPr id="583" name="直線コネクタ 582">
          <a:extLst>
            <a:ext uri="{FF2B5EF4-FFF2-40B4-BE49-F238E27FC236}">
              <a16:creationId xmlns:a16="http://schemas.microsoft.com/office/drawing/2014/main" id="{15FAC16C-5E84-4BE7-8C6A-DC3457C4B4B6}"/>
            </a:ext>
          </a:extLst>
        </xdr:cNvPr>
        <xdr:cNvCxnSpPr/>
      </xdr:nvCxnSpPr>
      <xdr:spPr>
        <a:xfrm flipV="1">
          <a:off x="22160865" y="964311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104140</xdr:rowOff>
    </xdr:from>
    <xdr:ext cx="469900" cy="259080"/>
    <xdr:sp macro="" textlink="">
      <xdr:nvSpPr>
        <xdr:cNvPr id="584" name="【学校施設】&#10;一人当たり面積最小値テキスト">
          <a:extLst>
            <a:ext uri="{FF2B5EF4-FFF2-40B4-BE49-F238E27FC236}">
              <a16:creationId xmlns:a16="http://schemas.microsoft.com/office/drawing/2014/main" id="{C002A2D4-CBE4-46E2-90CF-CE346AC61FC1}"/>
            </a:ext>
          </a:extLst>
        </xdr:cNvPr>
        <xdr:cNvSpPr txBox="1"/>
      </xdr:nvSpPr>
      <xdr:spPr>
        <a:xfrm>
          <a:off x="22199600" y="10905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100330</xdr:rowOff>
    </xdr:from>
    <xdr:to>
      <xdr:col>116</xdr:col>
      <xdr:colOff>152400</xdr:colOff>
      <xdr:row>63</xdr:row>
      <xdr:rowOff>100330</xdr:rowOff>
    </xdr:to>
    <xdr:cxnSp macro="">
      <xdr:nvCxnSpPr>
        <xdr:cNvPr id="585" name="直線コネクタ 584">
          <a:extLst>
            <a:ext uri="{FF2B5EF4-FFF2-40B4-BE49-F238E27FC236}">
              <a16:creationId xmlns:a16="http://schemas.microsoft.com/office/drawing/2014/main" id="{413274AA-5C08-4421-A002-FEF79600ED2A}"/>
            </a:ext>
          </a:extLst>
        </xdr:cNvPr>
        <xdr:cNvCxnSpPr/>
      </xdr:nvCxnSpPr>
      <xdr:spPr>
        <a:xfrm>
          <a:off x="22072600" y="1090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160020</xdr:rowOff>
    </xdr:from>
    <xdr:ext cx="469900" cy="259080"/>
    <xdr:sp macro="" textlink="">
      <xdr:nvSpPr>
        <xdr:cNvPr id="586" name="【学校施設】&#10;一人当たり面積最大値テキスト">
          <a:extLst>
            <a:ext uri="{FF2B5EF4-FFF2-40B4-BE49-F238E27FC236}">
              <a16:creationId xmlns:a16="http://schemas.microsoft.com/office/drawing/2014/main" id="{5EFA2919-BD76-4286-BDEE-E093B30D0C15}"/>
            </a:ext>
          </a:extLst>
        </xdr:cNvPr>
        <xdr:cNvSpPr txBox="1"/>
      </xdr:nvSpPr>
      <xdr:spPr>
        <a:xfrm>
          <a:off x="22199600" y="9418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41910</xdr:rowOff>
    </xdr:from>
    <xdr:to>
      <xdr:col>116</xdr:col>
      <xdr:colOff>152400</xdr:colOff>
      <xdr:row>56</xdr:row>
      <xdr:rowOff>41910</xdr:rowOff>
    </xdr:to>
    <xdr:cxnSp macro="">
      <xdr:nvCxnSpPr>
        <xdr:cNvPr id="587" name="直線コネクタ 586">
          <a:extLst>
            <a:ext uri="{FF2B5EF4-FFF2-40B4-BE49-F238E27FC236}">
              <a16:creationId xmlns:a16="http://schemas.microsoft.com/office/drawing/2014/main" id="{64EF5291-73F7-4870-8150-1ED32B19D808}"/>
            </a:ext>
          </a:extLst>
        </xdr:cNvPr>
        <xdr:cNvCxnSpPr/>
      </xdr:nvCxnSpPr>
      <xdr:spPr>
        <a:xfrm>
          <a:off x="22072600" y="964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95250</xdr:rowOff>
    </xdr:from>
    <xdr:ext cx="469900" cy="259080"/>
    <xdr:sp macro="" textlink="">
      <xdr:nvSpPr>
        <xdr:cNvPr id="588" name="【学校施設】&#10;一人当たり面積平均値テキスト">
          <a:extLst>
            <a:ext uri="{FF2B5EF4-FFF2-40B4-BE49-F238E27FC236}">
              <a16:creationId xmlns:a16="http://schemas.microsoft.com/office/drawing/2014/main" id="{37AA74DD-212D-4FCF-8157-EFEB7D7A461D}"/>
            </a:ext>
          </a:extLst>
        </xdr:cNvPr>
        <xdr:cNvSpPr txBox="1"/>
      </xdr:nvSpPr>
      <xdr:spPr>
        <a:xfrm>
          <a:off x="22199600" y="10210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116840</xdr:rowOff>
    </xdr:from>
    <xdr:to>
      <xdr:col>116</xdr:col>
      <xdr:colOff>114300</xdr:colOff>
      <xdr:row>60</xdr:row>
      <xdr:rowOff>46990</xdr:rowOff>
    </xdr:to>
    <xdr:sp macro="" textlink="">
      <xdr:nvSpPr>
        <xdr:cNvPr id="589" name="フローチャート: 判断 588">
          <a:extLst>
            <a:ext uri="{FF2B5EF4-FFF2-40B4-BE49-F238E27FC236}">
              <a16:creationId xmlns:a16="http://schemas.microsoft.com/office/drawing/2014/main" id="{F716B916-26A0-4A30-9C48-DDC21435109D}"/>
            </a:ext>
          </a:extLst>
        </xdr:cNvPr>
        <xdr:cNvSpPr/>
      </xdr:nvSpPr>
      <xdr:spPr>
        <a:xfrm>
          <a:off x="22110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123825</xdr:rowOff>
    </xdr:from>
    <xdr:to>
      <xdr:col>112</xdr:col>
      <xdr:colOff>38100</xdr:colOff>
      <xdr:row>60</xdr:row>
      <xdr:rowOff>53975</xdr:rowOff>
    </xdr:to>
    <xdr:sp macro="" textlink="">
      <xdr:nvSpPr>
        <xdr:cNvPr id="590" name="フローチャート: 判断 589">
          <a:extLst>
            <a:ext uri="{FF2B5EF4-FFF2-40B4-BE49-F238E27FC236}">
              <a16:creationId xmlns:a16="http://schemas.microsoft.com/office/drawing/2014/main" id="{81FE636F-307F-4A3B-AFEA-7D6E5D16264A}"/>
            </a:ext>
          </a:extLst>
        </xdr:cNvPr>
        <xdr:cNvSpPr/>
      </xdr:nvSpPr>
      <xdr:spPr>
        <a:xfrm>
          <a:off x="212725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115570</xdr:rowOff>
    </xdr:from>
    <xdr:to>
      <xdr:col>107</xdr:col>
      <xdr:colOff>101600</xdr:colOff>
      <xdr:row>60</xdr:row>
      <xdr:rowOff>45720</xdr:rowOff>
    </xdr:to>
    <xdr:sp macro="" textlink="">
      <xdr:nvSpPr>
        <xdr:cNvPr id="591" name="フローチャート: 判断 590">
          <a:extLst>
            <a:ext uri="{FF2B5EF4-FFF2-40B4-BE49-F238E27FC236}">
              <a16:creationId xmlns:a16="http://schemas.microsoft.com/office/drawing/2014/main" id="{3F18DDA8-D41E-495C-9541-A37CC64137C3}"/>
            </a:ext>
          </a:extLst>
        </xdr:cNvPr>
        <xdr:cNvSpPr/>
      </xdr:nvSpPr>
      <xdr:spPr>
        <a:xfrm>
          <a:off x="20383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125730</xdr:rowOff>
    </xdr:from>
    <xdr:to>
      <xdr:col>102</xdr:col>
      <xdr:colOff>165100</xdr:colOff>
      <xdr:row>60</xdr:row>
      <xdr:rowOff>55880</xdr:rowOff>
    </xdr:to>
    <xdr:sp macro="" textlink="">
      <xdr:nvSpPr>
        <xdr:cNvPr id="592" name="フローチャート: 判断 591">
          <a:extLst>
            <a:ext uri="{FF2B5EF4-FFF2-40B4-BE49-F238E27FC236}">
              <a16:creationId xmlns:a16="http://schemas.microsoft.com/office/drawing/2014/main" id="{8AFCF49A-0CB1-4DD1-A2CC-F31077DBFB83}"/>
            </a:ext>
          </a:extLst>
        </xdr:cNvPr>
        <xdr:cNvSpPr/>
      </xdr:nvSpPr>
      <xdr:spPr>
        <a:xfrm>
          <a:off x="19494500" y="102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112395</xdr:rowOff>
    </xdr:from>
    <xdr:to>
      <xdr:col>98</xdr:col>
      <xdr:colOff>38100</xdr:colOff>
      <xdr:row>60</xdr:row>
      <xdr:rowOff>42545</xdr:rowOff>
    </xdr:to>
    <xdr:sp macro="" textlink="">
      <xdr:nvSpPr>
        <xdr:cNvPr id="593" name="フローチャート: 判断 592">
          <a:extLst>
            <a:ext uri="{FF2B5EF4-FFF2-40B4-BE49-F238E27FC236}">
              <a16:creationId xmlns:a16="http://schemas.microsoft.com/office/drawing/2014/main" id="{BB14884B-2EF5-4222-9A9C-2C06F0570345}"/>
            </a:ext>
          </a:extLst>
        </xdr:cNvPr>
        <xdr:cNvSpPr/>
      </xdr:nvSpPr>
      <xdr:spPr>
        <a:xfrm>
          <a:off x="18605500" y="102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94" name="テキスト ボックス 593">
          <a:extLst>
            <a:ext uri="{FF2B5EF4-FFF2-40B4-BE49-F238E27FC236}">
              <a16:creationId xmlns:a16="http://schemas.microsoft.com/office/drawing/2014/main" id="{FC4C3470-1C4F-4866-845A-D0788F47F056}"/>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95" name="テキスト ボックス 594">
          <a:extLst>
            <a:ext uri="{FF2B5EF4-FFF2-40B4-BE49-F238E27FC236}">
              <a16:creationId xmlns:a16="http://schemas.microsoft.com/office/drawing/2014/main" id="{D11A2978-DE99-41A2-A25D-E3480999AB3D}"/>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96" name="テキスト ボックス 595">
          <a:extLst>
            <a:ext uri="{FF2B5EF4-FFF2-40B4-BE49-F238E27FC236}">
              <a16:creationId xmlns:a16="http://schemas.microsoft.com/office/drawing/2014/main" id="{0636A176-4571-4618-84D3-AFC274CB1EA1}"/>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97" name="テキスト ボックス 596">
          <a:extLst>
            <a:ext uri="{FF2B5EF4-FFF2-40B4-BE49-F238E27FC236}">
              <a16:creationId xmlns:a16="http://schemas.microsoft.com/office/drawing/2014/main" id="{DBB0FC22-716D-4071-8CD8-A4D62308DAE0}"/>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98" name="テキスト ボックス 597">
          <a:extLst>
            <a:ext uri="{FF2B5EF4-FFF2-40B4-BE49-F238E27FC236}">
              <a16:creationId xmlns:a16="http://schemas.microsoft.com/office/drawing/2014/main" id="{931D52CD-CFB9-455A-A135-7C9924181F06}"/>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53340</xdr:rowOff>
    </xdr:from>
    <xdr:to>
      <xdr:col>116</xdr:col>
      <xdr:colOff>114300</xdr:colOff>
      <xdr:row>59</xdr:row>
      <xdr:rowOff>154940</xdr:rowOff>
    </xdr:to>
    <xdr:sp macro="" textlink="">
      <xdr:nvSpPr>
        <xdr:cNvPr id="599" name="楕円 598">
          <a:extLst>
            <a:ext uri="{FF2B5EF4-FFF2-40B4-BE49-F238E27FC236}">
              <a16:creationId xmlns:a16="http://schemas.microsoft.com/office/drawing/2014/main" id="{86C68CC7-2A8D-49DA-AFDB-6828EE75EC06}"/>
            </a:ext>
          </a:extLst>
        </xdr:cNvPr>
        <xdr:cNvSpPr/>
      </xdr:nvSpPr>
      <xdr:spPr>
        <a:xfrm>
          <a:off x="221107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76200</xdr:rowOff>
    </xdr:from>
    <xdr:ext cx="469900" cy="257175"/>
    <xdr:sp macro="" textlink="">
      <xdr:nvSpPr>
        <xdr:cNvPr id="600" name="【学校施設】&#10;一人当たり面積該当値テキスト">
          <a:extLst>
            <a:ext uri="{FF2B5EF4-FFF2-40B4-BE49-F238E27FC236}">
              <a16:creationId xmlns:a16="http://schemas.microsoft.com/office/drawing/2014/main" id="{245B8F1F-5A45-464B-8C44-F9A53BA42BE2}"/>
            </a:ext>
          </a:extLst>
        </xdr:cNvPr>
        <xdr:cNvSpPr txBox="1"/>
      </xdr:nvSpPr>
      <xdr:spPr>
        <a:xfrm>
          <a:off x="22199600" y="100203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72390</xdr:rowOff>
    </xdr:from>
    <xdr:to>
      <xdr:col>112</xdr:col>
      <xdr:colOff>38100</xdr:colOff>
      <xdr:row>60</xdr:row>
      <xdr:rowOff>2540</xdr:rowOff>
    </xdr:to>
    <xdr:sp macro="" textlink="">
      <xdr:nvSpPr>
        <xdr:cNvPr id="601" name="楕円 600">
          <a:extLst>
            <a:ext uri="{FF2B5EF4-FFF2-40B4-BE49-F238E27FC236}">
              <a16:creationId xmlns:a16="http://schemas.microsoft.com/office/drawing/2014/main" id="{85A29939-748C-4CAC-A00F-B0823593E151}"/>
            </a:ext>
          </a:extLst>
        </xdr:cNvPr>
        <xdr:cNvSpPr/>
      </xdr:nvSpPr>
      <xdr:spPr>
        <a:xfrm>
          <a:off x="212725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104140</xdr:rowOff>
    </xdr:from>
    <xdr:to>
      <xdr:col>116</xdr:col>
      <xdr:colOff>63500</xdr:colOff>
      <xdr:row>59</xdr:row>
      <xdr:rowOff>123190</xdr:rowOff>
    </xdr:to>
    <xdr:cxnSp macro="">
      <xdr:nvCxnSpPr>
        <xdr:cNvPr id="602" name="直線コネクタ 601">
          <a:extLst>
            <a:ext uri="{FF2B5EF4-FFF2-40B4-BE49-F238E27FC236}">
              <a16:creationId xmlns:a16="http://schemas.microsoft.com/office/drawing/2014/main" id="{EA79F56D-097B-4654-A131-18074EFBF4AD}"/>
            </a:ext>
          </a:extLst>
        </xdr:cNvPr>
        <xdr:cNvCxnSpPr/>
      </xdr:nvCxnSpPr>
      <xdr:spPr>
        <a:xfrm flipV="1">
          <a:off x="21323300" y="102196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75565</xdr:rowOff>
    </xdr:from>
    <xdr:to>
      <xdr:col>107</xdr:col>
      <xdr:colOff>101600</xdr:colOff>
      <xdr:row>60</xdr:row>
      <xdr:rowOff>6350</xdr:rowOff>
    </xdr:to>
    <xdr:sp macro="" textlink="">
      <xdr:nvSpPr>
        <xdr:cNvPr id="603" name="楕円 602">
          <a:extLst>
            <a:ext uri="{FF2B5EF4-FFF2-40B4-BE49-F238E27FC236}">
              <a16:creationId xmlns:a16="http://schemas.microsoft.com/office/drawing/2014/main" id="{258F125C-788E-4BDD-B44C-7814A25B56CD}"/>
            </a:ext>
          </a:extLst>
        </xdr:cNvPr>
        <xdr:cNvSpPr/>
      </xdr:nvSpPr>
      <xdr:spPr>
        <a:xfrm>
          <a:off x="20383500" y="10191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123190</xdr:rowOff>
    </xdr:from>
    <xdr:to>
      <xdr:col>111</xdr:col>
      <xdr:colOff>177800</xdr:colOff>
      <xdr:row>59</xdr:row>
      <xdr:rowOff>126365</xdr:rowOff>
    </xdr:to>
    <xdr:cxnSp macro="">
      <xdr:nvCxnSpPr>
        <xdr:cNvPr id="604" name="直線コネクタ 603">
          <a:extLst>
            <a:ext uri="{FF2B5EF4-FFF2-40B4-BE49-F238E27FC236}">
              <a16:creationId xmlns:a16="http://schemas.microsoft.com/office/drawing/2014/main" id="{1C5BC86C-2F51-48B7-9E7B-F90612D24B67}"/>
            </a:ext>
          </a:extLst>
        </xdr:cNvPr>
        <xdr:cNvCxnSpPr/>
      </xdr:nvCxnSpPr>
      <xdr:spPr>
        <a:xfrm flipV="1">
          <a:off x="20434300" y="102387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78740</xdr:rowOff>
    </xdr:from>
    <xdr:to>
      <xdr:col>102</xdr:col>
      <xdr:colOff>165100</xdr:colOff>
      <xdr:row>60</xdr:row>
      <xdr:rowOff>8890</xdr:rowOff>
    </xdr:to>
    <xdr:sp macro="" textlink="">
      <xdr:nvSpPr>
        <xdr:cNvPr id="605" name="楕円 604">
          <a:extLst>
            <a:ext uri="{FF2B5EF4-FFF2-40B4-BE49-F238E27FC236}">
              <a16:creationId xmlns:a16="http://schemas.microsoft.com/office/drawing/2014/main" id="{C88931DE-BB74-4F3F-BE65-AEB539ACDF8C}"/>
            </a:ext>
          </a:extLst>
        </xdr:cNvPr>
        <xdr:cNvSpPr/>
      </xdr:nvSpPr>
      <xdr:spPr>
        <a:xfrm>
          <a:off x="19494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126365</xdr:rowOff>
    </xdr:from>
    <xdr:to>
      <xdr:col>107</xdr:col>
      <xdr:colOff>50800</xdr:colOff>
      <xdr:row>59</xdr:row>
      <xdr:rowOff>129540</xdr:rowOff>
    </xdr:to>
    <xdr:cxnSp macro="">
      <xdr:nvCxnSpPr>
        <xdr:cNvPr id="606" name="直線コネクタ 605">
          <a:extLst>
            <a:ext uri="{FF2B5EF4-FFF2-40B4-BE49-F238E27FC236}">
              <a16:creationId xmlns:a16="http://schemas.microsoft.com/office/drawing/2014/main" id="{9DE89265-B12B-466A-B26B-C58CD5C10A2E}"/>
            </a:ext>
          </a:extLst>
        </xdr:cNvPr>
        <xdr:cNvCxnSpPr/>
      </xdr:nvCxnSpPr>
      <xdr:spPr>
        <a:xfrm flipV="1">
          <a:off x="19545300" y="102419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82550</xdr:rowOff>
    </xdr:from>
    <xdr:to>
      <xdr:col>98</xdr:col>
      <xdr:colOff>38100</xdr:colOff>
      <xdr:row>60</xdr:row>
      <xdr:rowOff>12700</xdr:rowOff>
    </xdr:to>
    <xdr:sp macro="" textlink="">
      <xdr:nvSpPr>
        <xdr:cNvPr id="607" name="楕円 606">
          <a:extLst>
            <a:ext uri="{FF2B5EF4-FFF2-40B4-BE49-F238E27FC236}">
              <a16:creationId xmlns:a16="http://schemas.microsoft.com/office/drawing/2014/main" id="{516EB047-488A-42E8-9162-BB089E615F32}"/>
            </a:ext>
          </a:extLst>
        </xdr:cNvPr>
        <xdr:cNvSpPr/>
      </xdr:nvSpPr>
      <xdr:spPr>
        <a:xfrm>
          <a:off x="18605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129540</xdr:rowOff>
    </xdr:from>
    <xdr:to>
      <xdr:col>102</xdr:col>
      <xdr:colOff>114300</xdr:colOff>
      <xdr:row>59</xdr:row>
      <xdr:rowOff>133350</xdr:rowOff>
    </xdr:to>
    <xdr:cxnSp macro="">
      <xdr:nvCxnSpPr>
        <xdr:cNvPr id="608" name="直線コネクタ 607">
          <a:extLst>
            <a:ext uri="{FF2B5EF4-FFF2-40B4-BE49-F238E27FC236}">
              <a16:creationId xmlns:a16="http://schemas.microsoft.com/office/drawing/2014/main" id="{97758ACB-347F-4285-A2A7-9D41FA3C318F}"/>
            </a:ext>
          </a:extLst>
        </xdr:cNvPr>
        <xdr:cNvCxnSpPr/>
      </xdr:nvCxnSpPr>
      <xdr:spPr>
        <a:xfrm flipV="1">
          <a:off x="18656300" y="102450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45085</xdr:rowOff>
    </xdr:from>
    <xdr:ext cx="469900" cy="258445"/>
    <xdr:sp macro="" textlink="">
      <xdr:nvSpPr>
        <xdr:cNvPr id="609" name="n_1aveValue【学校施設】&#10;一人当たり面積">
          <a:extLst>
            <a:ext uri="{FF2B5EF4-FFF2-40B4-BE49-F238E27FC236}">
              <a16:creationId xmlns:a16="http://schemas.microsoft.com/office/drawing/2014/main" id="{85AD159D-4881-4E2A-928A-69BC01A40A37}"/>
            </a:ext>
          </a:extLst>
        </xdr:cNvPr>
        <xdr:cNvSpPr txBox="1"/>
      </xdr:nvSpPr>
      <xdr:spPr>
        <a:xfrm>
          <a:off x="21075650" y="10332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36830</xdr:rowOff>
    </xdr:from>
    <xdr:ext cx="467995" cy="259080"/>
    <xdr:sp macro="" textlink="">
      <xdr:nvSpPr>
        <xdr:cNvPr id="610" name="n_2aveValue【学校施設】&#10;一人当たり面積">
          <a:extLst>
            <a:ext uri="{FF2B5EF4-FFF2-40B4-BE49-F238E27FC236}">
              <a16:creationId xmlns:a16="http://schemas.microsoft.com/office/drawing/2014/main" id="{5F787968-4572-41AB-910B-E6C39FC194E7}"/>
            </a:ext>
          </a:extLst>
        </xdr:cNvPr>
        <xdr:cNvSpPr txBox="1"/>
      </xdr:nvSpPr>
      <xdr:spPr>
        <a:xfrm>
          <a:off x="20199350" y="10323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46990</xdr:rowOff>
    </xdr:from>
    <xdr:ext cx="467995" cy="259080"/>
    <xdr:sp macro="" textlink="">
      <xdr:nvSpPr>
        <xdr:cNvPr id="611" name="n_3aveValue【学校施設】&#10;一人当たり面積">
          <a:extLst>
            <a:ext uri="{FF2B5EF4-FFF2-40B4-BE49-F238E27FC236}">
              <a16:creationId xmlns:a16="http://schemas.microsoft.com/office/drawing/2014/main" id="{27459421-A0B4-4C00-9ADD-B19A445716A6}"/>
            </a:ext>
          </a:extLst>
        </xdr:cNvPr>
        <xdr:cNvSpPr txBox="1"/>
      </xdr:nvSpPr>
      <xdr:spPr>
        <a:xfrm>
          <a:off x="19310350" y="10333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33655</xdr:rowOff>
    </xdr:from>
    <xdr:ext cx="467995" cy="258445"/>
    <xdr:sp macro="" textlink="">
      <xdr:nvSpPr>
        <xdr:cNvPr id="612" name="n_4aveValue【学校施設】&#10;一人当たり面積">
          <a:extLst>
            <a:ext uri="{FF2B5EF4-FFF2-40B4-BE49-F238E27FC236}">
              <a16:creationId xmlns:a16="http://schemas.microsoft.com/office/drawing/2014/main" id="{B305F3F1-E48C-4B82-9346-5356A91AC055}"/>
            </a:ext>
          </a:extLst>
        </xdr:cNvPr>
        <xdr:cNvSpPr txBox="1"/>
      </xdr:nvSpPr>
      <xdr:spPr>
        <a:xfrm>
          <a:off x="18421350" y="103206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19050</xdr:rowOff>
    </xdr:from>
    <xdr:ext cx="469900" cy="257175"/>
    <xdr:sp macro="" textlink="">
      <xdr:nvSpPr>
        <xdr:cNvPr id="613" name="n_1mainValue【学校施設】&#10;一人当たり面積">
          <a:extLst>
            <a:ext uri="{FF2B5EF4-FFF2-40B4-BE49-F238E27FC236}">
              <a16:creationId xmlns:a16="http://schemas.microsoft.com/office/drawing/2014/main" id="{BE77A142-AB37-496A-92DE-F6151DB6D95A}"/>
            </a:ext>
          </a:extLst>
        </xdr:cNvPr>
        <xdr:cNvSpPr txBox="1"/>
      </xdr:nvSpPr>
      <xdr:spPr>
        <a:xfrm>
          <a:off x="21075650" y="9963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22225</xdr:rowOff>
    </xdr:from>
    <xdr:ext cx="467995" cy="258445"/>
    <xdr:sp macro="" textlink="">
      <xdr:nvSpPr>
        <xdr:cNvPr id="614" name="n_2mainValue【学校施設】&#10;一人当たり面積">
          <a:extLst>
            <a:ext uri="{FF2B5EF4-FFF2-40B4-BE49-F238E27FC236}">
              <a16:creationId xmlns:a16="http://schemas.microsoft.com/office/drawing/2014/main" id="{903E3C16-662C-4F4C-A939-CB48D5993A73}"/>
            </a:ext>
          </a:extLst>
        </xdr:cNvPr>
        <xdr:cNvSpPr txBox="1"/>
      </xdr:nvSpPr>
      <xdr:spPr>
        <a:xfrm>
          <a:off x="20199350" y="99663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26035</xdr:rowOff>
    </xdr:from>
    <xdr:ext cx="467995" cy="259080"/>
    <xdr:sp macro="" textlink="">
      <xdr:nvSpPr>
        <xdr:cNvPr id="615" name="n_3mainValue【学校施設】&#10;一人当たり面積">
          <a:extLst>
            <a:ext uri="{FF2B5EF4-FFF2-40B4-BE49-F238E27FC236}">
              <a16:creationId xmlns:a16="http://schemas.microsoft.com/office/drawing/2014/main" id="{B669D489-00FF-4FC7-9B10-E3AE10F938BD}"/>
            </a:ext>
          </a:extLst>
        </xdr:cNvPr>
        <xdr:cNvSpPr txBox="1"/>
      </xdr:nvSpPr>
      <xdr:spPr>
        <a:xfrm>
          <a:off x="19310350" y="99701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29210</xdr:rowOff>
    </xdr:from>
    <xdr:ext cx="467995" cy="257175"/>
    <xdr:sp macro="" textlink="">
      <xdr:nvSpPr>
        <xdr:cNvPr id="616" name="n_4mainValue【学校施設】&#10;一人当たり面積">
          <a:extLst>
            <a:ext uri="{FF2B5EF4-FFF2-40B4-BE49-F238E27FC236}">
              <a16:creationId xmlns:a16="http://schemas.microsoft.com/office/drawing/2014/main" id="{FD22A281-D359-431F-A3C0-DBDDF7418F83}"/>
            </a:ext>
          </a:extLst>
        </xdr:cNvPr>
        <xdr:cNvSpPr txBox="1"/>
      </xdr:nvSpPr>
      <xdr:spPr>
        <a:xfrm>
          <a:off x="18421350" y="9973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5FE9CE3C-AE89-4FD0-A1D9-4ABB447ABF1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C933FBFD-4293-4EB1-A6C9-67187FC2E4B5}"/>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9621DE5C-B154-4EDD-B26F-E85A3CCF5469}"/>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399F622E-CBE3-4F7D-821F-BA399AE8639D}"/>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31E90FFC-CE72-4527-8ADB-BEE36FB5A6B8}"/>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350E2015-7A72-43E3-8BB1-AC0743A6370A}"/>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6E2BE2BE-9241-42DD-80CD-AE233D51B222}"/>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D02EF5F6-F145-4B3D-84BF-D916AB88A648}"/>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25" name="テキスト ボックス 624">
          <a:extLst>
            <a:ext uri="{FF2B5EF4-FFF2-40B4-BE49-F238E27FC236}">
              <a16:creationId xmlns:a16="http://schemas.microsoft.com/office/drawing/2014/main" id="{0A32C2AC-1D99-42F0-83D9-2E04CE3C033A}"/>
            </a:ext>
          </a:extLst>
        </xdr:cNvPr>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43B1AEA3-0723-48DB-82D4-8875CAB55A2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627" name="テキスト ボックス 626">
          <a:extLst>
            <a:ext uri="{FF2B5EF4-FFF2-40B4-BE49-F238E27FC236}">
              <a16:creationId xmlns:a16="http://schemas.microsoft.com/office/drawing/2014/main" id="{C2B8E87E-4E50-4A95-94E6-E982C7BD5EA4}"/>
            </a:ext>
          </a:extLst>
        </xdr:cNvPr>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28" name="直線コネクタ 627">
          <a:extLst>
            <a:ext uri="{FF2B5EF4-FFF2-40B4-BE49-F238E27FC236}">
              <a16:creationId xmlns:a16="http://schemas.microsoft.com/office/drawing/2014/main" id="{FC97F674-4065-4D89-BBDA-08DC26ADB438}"/>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5455" cy="259080"/>
    <xdr:sp macro="" textlink="">
      <xdr:nvSpPr>
        <xdr:cNvPr id="629" name="テキスト ボックス 628">
          <a:extLst>
            <a:ext uri="{FF2B5EF4-FFF2-40B4-BE49-F238E27FC236}">
              <a16:creationId xmlns:a16="http://schemas.microsoft.com/office/drawing/2014/main" id="{4A2E11A5-15B1-4623-A357-36989BB21AAB}"/>
            </a:ext>
          </a:extLst>
        </xdr:cNvPr>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0" name="直線コネクタ 629">
          <a:extLst>
            <a:ext uri="{FF2B5EF4-FFF2-40B4-BE49-F238E27FC236}">
              <a16:creationId xmlns:a16="http://schemas.microsoft.com/office/drawing/2014/main" id="{2855DFD9-AF47-4574-909C-E3C79B3DA11D}"/>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175"/>
    <xdr:sp macro="" textlink="">
      <xdr:nvSpPr>
        <xdr:cNvPr id="631" name="テキスト ボックス 630">
          <a:extLst>
            <a:ext uri="{FF2B5EF4-FFF2-40B4-BE49-F238E27FC236}">
              <a16:creationId xmlns:a16="http://schemas.microsoft.com/office/drawing/2014/main" id="{BAED04BB-D285-4D05-A759-B476C5439D49}"/>
            </a:ext>
          </a:extLst>
        </xdr:cNvPr>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32" name="直線コネクタ 631">
          <a:extLst>
            <a:ext uri="{FF2B5EF4-FFF2-40B4-BE49-F238E27FC236}">
              <a16:creationId xmlns:a16="http://schemas.microsoft.com/office/drawing/2014/main" id="{A777B4C1-C89C-450A-848F-BEAE8741D0A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33" name="テキスト ボックス 632">
          <a:extLst>
            <a:ext uri="{FF2B5EF4-FFF2-40B4-BE49-F238E27FC236}">
              <a16:creationId xmlns:a16="http://schemas.microsoft.com/office/drawing/2014/main" id="{D444D325-75A1-4CF7-AAFB-1F0E20777824}"/>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34" name="直線コネクタ 633">
          <a:extLst>
            <a:ext uri="{FF2B5EF4-FFF2-40B4-BE49-F238E27FC236}">
              <a16:creationId xmlns:a16="http://schemas.microsoft.com/office/drawing/2014/main" id="{8710CEBF-6F15-40FE-9216-0C28C4E96F4A}"/>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175"/>
    <xdr:sp macro="" textlink="">
      <xdr:nvSpPr>
        <xdr:cNvPr id="635" name="テキスト ボックス 634">
          <a:extLst>
            <a:ext uri="{FF2B5EF4-FFF2-40B4-BE49-F238E27FC236}">
              <a16:creationId xmlns:a16="http://schemas.microsoft.com/office/drawing/2014/main" id="{D439D066-E4DE-441D-88B8-DCAD76DA2C89}"/>
            </a:ext>
          </a:extLst>
        </xdr:cNvPr>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36" name="直線コネクタ 635">
          <a:extLst>
            <a:ext uri="{FF2B5EF4-FFF2-40B4-BE49-F238E27FC236}">
              <a16:creationId xmlns:a16="http://schemas.microsoft.com/office/drawing/2014/main" id="{03A6A85B-033B-4017-B448-9A39DDEA5E03}"/>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37" name="テキスト ボックス 636">
          <a:extLst>
            <a:ext uri="{FF2B5EF4-FFF2-40B4-BE49-F238E27FC236}">
              <a16:creationId xmlns:a16="http://schemas.microsoft.com/office/drawing/2014/main" id="{32D7CA22-A6D1-4A97-9603-E82C4E521E67}"/>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38" name="直線コネクタ 637">
          <a:extLst>
            <a:ext uri="{FF2B5EF4-FFF2-40B4-BE49-F238E27FC236}">
              <a16:creationId xmlns:a16="http://schemas.microsoft.com/office/drawing/2014/main" id="{9DBBF7E5-F8F3-4D71-A271-320BCE2A42C5}"/>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185" cy="259080"/>
    <xdr:sp macro="" textlink="">
      <xdr:nvSpPr>
        <xdr:cNvPr id="639" name="テキスト ボックス 638">
          <a:extLst>
            <a:ext uri="{FF2B5EF4-FFF2-40B4-BE49-F238E27FC236}">
              <a16:creationId xmlns:a16="http://schemas.microsoft.com/office/drawing/2014/main" id="{6576B418-FBE7-4F6A-9E7F-863FAB987E41}"/>
            </a:ext>
          </a:extLst>
        </xdr:cNvPr>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9B9985D0-737F-434E-9EB7-70697703EB95}"/>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38115B31-1684-4AA0-8C9C-AF1C5B8C7883}"/>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41275</xdr:rowOff>
    </xdr:from>
    <xdr:to>
      <xdr:col>85</xdr:col>
      <xdr:colOff>126365</xdr:colOff>
      <xdr:row>86</xdr:row>
      <xdr:rowOff>168910</xdr:rowOff>
    </xdr:to>
    <xdr:cxnSp macro="">
      <xdr:nvCxnSpPr>
        <xdr:cNvPr id="642" name="直線コネクタ 641">
          <a:extLst>
            <a:ext uri="{FF2B5EF4-FFF2-40B4-BE49-F238E27FC236}">
              <a16:creationId xmlns:a16="http://schemas.microsoft.com/office/drawing/2014/main" id="{FB3454AF-7E71-4B51-954D-323851D2C91D}"/>
            </a:ext>
          </a:extLst>
        </xdr:cNvPr>
        <xdr:cNvCxnSpPr/>
      </xdr:nvCxnSpPr>
      <xdr:spPr>
        <a:xfrm flipV="1">
          <a:off x="16318865" y="1341437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43" name="【児童館】&#10;有形固定資産減価償却率最小値テキスト">
          <a:extLst>
            <a:ext uri="{FF2B5EF4-FFF2-40B4-BE49-F238E27FC236}">
              <a16:creationId xmlns:a16="http://schemas.microsoft.com/office/drawing/2014/main" id="{8861EFB8-8FA8-49A6-971A-B43AC51D3A4F}"/>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44" name="直線コネクタ 643">
          <a:extLst>
            <a:ext uri="{FF2B5EF4-FFF2-40B4-BE49-F238E27FC236}">
              <a16:creationId xmlns:a16="http://schemas.microsoft.com/office/drawing/2014/main" id="{E7BFE5D8-EF6A-4478-A203-8470A3FBC14D}"/>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159385</xdr:rowOff>
    </xdr:from>
    <xdr:ext cx="340360" cy="258445"/>
    <xdr:sp macro="" textlink="">
      <xdr:nvSpPr>
        <xdr:cNvPr id="645" name="【児童館】&#10;有形固定資産減価償却率最大値テキスト">
          <a:extLst>
            <a:ext uri="{FF2B5EF4-FFF2-40B4-BE49-F238E27FC236}">
              <a16:creationId xmlns:a16="http://schemas.microsoft.com/office/drawing/2014/main" id="{61742CF9-EA92-44F7-9C2A-FD539CA01F9D}"/>
            </a:ext>
          </a:extLst>
        </xdr:cNvPr>
        <xdr:cNvSpPr txBox="1"/>
      </xdr:nvSpPr>
      <xdr:spPr>
        <a:xfrm>
          <a:off x="16357600" y="1318958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41275</xdr:rowOff>
    </xdr:from>
    <xdr:to>
      <xdr:col>86</xdr:col>
      <xdr:colOff>25400</xdr:colOff>
      <xdr:row>78</xdr:row>
      <xdr:rowOff>41275</xdr:rowOff>
    </xdr:to>
    <xdr:cxnSp macro="">
      <xdr:nvCxnSpPr>
        <xdr:cNvPr id="646" name="直線コネクタ 645">
          <a:extLst>
            <a:ext uri="{FF2B5EF4-FFF2-40B4-BE49-F238E27FC236}">
              <a16:creationId xmlns:a16="http://schemas.microsoft.com/office/drawing/2014/main" id="{EC51A3DA-61F3-4A77-9471-6F43D3890B6A}"/>
            </a:ext>
          </a:extLst>
        </xdr:cNvPr>
        <xdr:cNvCxnSpPr/>
      </xdr:nvCxnSpPr>
      <xdr:spPr>
        <a:xfrm>
          <a:off x="16230600" y="1341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29845</xdr:rowOff>
    </xdr:from>
    <xdr:ext cx="405130" cy="257175"/>
    <xdr:sp macro="" textlink="">
      <xdr:nvSpPr>
        <xdr:cNvPr id="647" name="【児童館】&#10;有形固定資産減価償却率平均値テキスト">
          <a:extLst>
            <a:ext uri="{FF2B5EF4-FFF2-40B4-BE49-F238E27FC236}">
              <a16:creationId xmlns:a16="http://schemas.microsoft.com/office/drawing/2014/main" id="{4FFE6549-859C-44F5-86D5-AA4639DBA5BA}"/>
            </a:ext>
          </a:extLst>
        </xdr:cNvPr>
        <xdr:cNvSpPr txBox="1"/>
      </xdr:nvSpPr>
      <xdr:spPr>
        <a:xfrm>
          <a:off x="16357600" y="1391729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6985</xdr:rowOff>
    </xdr:from>
    <xdr:to>
      <xdr:col>85</xdr:col>
      <xdr:colOff>177800</xdr:colOff>
      <xdr:row>82</xdr:row>
      <xdr:rowOff>109220</xdr:rowOff>
    </xdr:to>
    <xdr:sp macro="" textlink="">
      <xdr:nvSpPr>
        <xdr:cNvPr id="648" name="フローチャート: 判断 647">
          <a:extLst>
            <a:ext uri="{FF2B5EF4-FFF2-40B4-BE49-F238E27FC236}">
              <a16:creationId xmlns:a16="http://schemas.microsoft.com/office/drawing/2014/main" id="{B7F5887E-D16A-447A-884B-C6BCDB94204D}"/>
            </a:ext>
          </a:extLst>
        </xdr:cNvPr>
        <xdr:cNvSpPr/>
      </xdr:nvSpPr>
      <xdr:spPr>
        <a:xfrm>
          <a:off x="162687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163830</xdr:rowOff>
    </xdr:from>
    <xdr:to>
      <xdr:col>81</xdr:col>
      <xdr:colOff>101600</xdr:colOff>
      <xdr:row>82</xdr:row>
      <xdr:rowOff>93980</xdr:rowOff>
    </xdr:to>
    <xdr:sp macro="" textlink="">
      <xdr:nvSpPr>
        <xdr:cNvPr id="649" name="フローチャート: 判断 648">
          <a:extLst>
            <a:ext uri="{FF2B5EF4-FFF2-40B4-BE49-F238E27FC236}">
              <a16:creationId xmlns:a16="http://schemas.microsoft.com/office/drawing/2014/main" id="{2CF6E804-7EC6-4518-87EA-AE60FB519B1A}"/>
            </a:ext>
          </a:extLst>
        </xdr:cNvPr>
        <xdr:cNvSpPr/>
      </xdr:nvSpPr>
      <xdr:spPr>
        <a:xfrm>
          <a:off x="15430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160655</xdr:rowOff>
    </xdr:from>
    <xdr:to>
      <xdr:col>76</xdr:col>
      <xdr:colOff>165100</xdr:colOff>
      <xdr:row>82</xdr:row>
      <xdr:rowOff>90805</xdr:rowOff>
    </xdr:to>
    <xdr:sp macro="" textlink="">
      <xdr:nvSpPr>
        <xdr:cNvPr id="650" name="フローチャート: 判断 649">
          <a:extLst>
            <a:ext uri="{FF2B5EF4-FFF2-40B4-BE49-F238E27FC236}">
              <a16:creationId xmlns:a16="http://schemas.microsoft.com/office/drawing/2014/main" id="{CC6B715C-AB7B-4048-B79A-44EC5C9C3285}"/>
            </a:ext>
          </a:extLst>
        </xdr:cNvPr>
        <xdr:cNvSpPr/>
      </xdr:nvSpPr>
      <xdr:spPr>
        <a:xfrm>
          <a:off x="14541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155575</xdr:rowOff>
    </xdr:from>
    <xdr:to>
      <xdr:col>72</xdr:col>
      <xdr:colOff>38100</xdr:colOff>
      <xdr:row>82</xdr:row>
      <xdr:rowOff>86360</xdr:rowOff>
    </xdr:to>
    <xdr:sp macro="" textlink="">
      <xdr:nvSpPr>
        <xdr:cNvPr id="651" name="フローチャート: 判断 650">
          <a:extLst>
            <a:ext uri="{FF2B5EF4-FFF2-40B4-BE49-F238E27FC236}">
              <a16:creationId xmlns:a16="http://schemas.microsoft.com/office/drawing/2014/main" id="{3530BCC4-07F9-4B56-97B9-9BB22BF7D9CB}"/>
            </a:ext>
          </a:extLst>
        </xdr:cNvPr>
        <xdr:cNvSpPr/>
      </xdr:nvSpPr>
      <xdr:spPr>
        <a:xfrm>
          <a:off x="13652500" y="14043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142240</xdr:rowOff>
    </xdr:from>
    <xdr:to>
      <xdr:col>67</xdr:col>
      <xdr:colOff>101600</xdr:colOff>
      <xdr:row>82</xdr:row>
      <xdr:rowOff>72390</xdr:rowOff>
    </xdr:to>
    <xdr:sp macro="" textlink="">
      <xdr:nvSpPr>
        <xdr:cNvPr id="652" name="フローチャート: 判断 651">
          <a:extLst>
            <a:ext uri="{FF2B5EF4-FFF2-40B4-BE49-F238E27FC236}">
              <a16:creationId xmlns:a16="http://schemas.microsoft.com/office/drawing/2014/main" id="{51A1BC65-535F-452F-93D9-AD6728BB83D2}"/>
            </a:ext>
          </a:extLst>
        </xdr:cNvPr>
        <xdr:cNvSpPr/>
      </xdr:nvSpPr>
      <xdr:spPr>
        <a:xfrm>
          <a:off x="12763500" y="1402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3" name="テキスト ボックス 652">
          <a:extLst>
            <a:ext uri="{FF2B5EF4-FFF2-40B4-BE49-F238E27FC236}">
              <a16:creationId xmlns:a16="http://schemas.microsoft.com/office/drawing/2014/main" id="{E5174929-767A-4BDD-BF42-57838A18F7B2}"/>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4" name="テキスト ボックス 653">
          <a:extLst>
            <a:ext uri="{FF2B5EF4-FFF2-40B4-BE49-F238E27FC236}">
              <a16:creationId xmlns:a16="http://schemas.microsoft.com/office/drawing/2014/main" id="{AF2BA564-ABA6-43C2-A31F-77A447F5ED52}"/>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5" name="テキスト ボックス 654">
          <a:extLst>
            <a:ext uri="{FF2B5EF4-FFF2-40B4-BE49-F238E27FC236}">
              <a16:creationId xmlns:a16="http://schemas.microsoft.com/office/drawing/2014/main" id="{9929DEC0-A813-4BD6-BA4A-8C5733141D2F}"/>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6" name="テキスト ボックス 655">
          <a:extLst>
            <a:ext uri="{FF2B5EF4-FFF2-40B4-BE49-F238E27FC236}">
              <a16:creationId xmlns:a16="http://schemas.microsoft.com/office/drawing/2014/main" id="{24C53E1D-38D2-4158-B4E9-0E4FDDFC3EBF}"/>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7" name="テキスト ボックス 656">
          <a:extLst>
            <a:ext uri="{FF2B5EF4-FFF2-40B4-BE49-F238E27FC236}">
              <a16:creationId xmlns:a16="http://schemas.microsoft.com/office/drawing/2014/main" id="{BAD54862-2806-46A5-AAD0-D003450B075D}"/>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10160</xdr:rowOff>
    </xdr:from>
    <xdr:to>
      <xdr:col>85</xdr:col>
      <xdr:colOff>177800</xdr:colOff>
      <xdr:row>84</xdr:row>
      <xdr:rowOff>111760</xdr:rowOff>
    </xdr:to>
    <xdr:sp macro="" textlink="">
      <xdr:nvSpPr>
        <xdr:cNvPr id="658" name="楕円 657">
          <a:extLst>
            <a:ext uri="{FF2B5EF4-FFF2-40B4-BE49-F238E27FC236}">
              <a16:creationId xmlns:a16="http://schemas.microsoft.com/office/drawing/2014/main" id="{81BEF227-9CF1-4A0E-B4D7-E0633A8CE12B}"/>
            </a:ext>
          </a:extLst>
        </xdr:cNvPr>
        <xdr:cNvSpPr/>
      </xdr:nvSpPr>
      <xdr:spPr>
        <a:xfrm>
          <a:off x="16268700" y="144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160020</xdr:rowOff>
    </xdr:from>
    <xdr:ext cx="405130" cy="259080"/>
    <xdr:sp macro="" textlink="">
      <xdr:nvSpPr>
        <xdr:cNvPr id="659" name="【児童館】&#10;有形固定資産減価償却率該当値テキスト">
          <a:extLst>
            <a:ext uri="{FF2B5EF4-FFF2-40B4-BE49-F238E27FC236}">
              <a16:creationId xmlns:a16="http://schemas.microsoft.com/office/drawing/2014/main" id="{6FF6AEEE-4FE5-40B1-BFEF-CD6CA9E69361}"/>
            </a:ext>
          </a:extLst>
        </xdr:cNvPr>
        <xdr:cNvSpPr txBox="1"/>
      </xdr:nvSpPr>
      <xdr:spPr>
        <a:xfrm>
          <a:off x="16357600" y="14390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153670</xdr:rowOff>
    </xdr:from>
    <xdr:to>
      <xdr:col>81</xdr:col>
      <xdr:colOff>101600</xdr:colOff>
      <xdr:row>84</xdr:row>
      <xdr:rowOff>83820</xdr:rowOff>
    </xdr:to>
    <xdr:sp macro="" textlink="">
      <xdr:nvSpPr>
        <xdr:cNvPr id="660" name="楕円 659">
          <a:extLst>
            <a:ext uri="{FF2B5EF4-FFF2-40B4-BE49-F238E27FC236}">
              <a16:creationId xmlns:a16="http://schemas.microsoft.com/office/drawing/2014/main" id="{E666AC39-6A4C-4381-9E97-551B25DC4997}"/>
            </a:ext>
          </a:extLst>
        </xdr:cNvPr>
        <xdr:cNvSpPr/>
      </xdr:nvSpPr>
      <xdr:spPr>
        <a:xfrm>
          <a:off x="154305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33020</xdr:rowOff>
    </xdr:from>
    <xdr:to>
      <xdr:col>85</xdr:col>
      <xdr:colOff>127000</xdr:colOff>
      <xdr:row>84</xdr:row>
      <xdr:rowOff>60960</xdr:rowOff>
    </xdr:to>
    <xdr:cxnSp macro="">
      <xdr:nvCxnSpPr>
        <xdr:cNvPr id="661" name="直線コネクタ 660">
          <a:extLst>
            <a:ext uri="{FF2B5EF4-FFF2-40B4-BE49-F238E27FC236}">
              <a16:creationId xmlns:a16="http://schemas.microsoft.com/office/drawing/2014/main" id="{77A60006-4487-444A-B677-B297192E0C39}"/>
            </a:ext>
          </a:extLst>
        </xdr:cNvPr>
        <xdr:cNvCxnSpPr/>
      </xdr:nvCxnSpPr>
      <xdr:spPr>
        <a:xfrm>
          <a:off x="15481300" y="1443482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156845</xdr:rowOff>
    </xdr:from>
    <xdr:to>
      <xdr:col>76</xdr:col>
      <xdr:colOff>165100</xdr:colOff>
      <xdr:row>85</xdr:row>
      <xdr:rowOff>86995</xdr:rowOff>
    </xdr:to>
    <xdr:sp macro="" textlink="">
      <xdr:nvSpPr>
        <xdr:cNvPr id="662" name="楕円 661">
          <a:extLst>
            <a:ext uri="{FF2B5EF4-FFF2-40B4-BE49-F238E27FC236}">
              <a16:creationId xmlns:a16="http://schemas.microsoft.com/office/drawing/2014/main" id="{5E8F6C3F-571E-40DC-868D-D1A46B1FEB4A}"/>
            </a:ext>
          </a:extLst>
        </xdr:cNvPr>
        <xdr:cNvSpPr/>
      </xdr:nvSpPr>
      <xdr:spPr>
        <a:xfrm>
          <a:off x="14541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33020</xdr:rowOff>
    </xdr:from>
    <xdr:to>
      <xdr:col>81</xdr:col>
      <xdr:colOff>50800</xdr:colOff>
      <xdr:row>85</xdr:row>
      <xdr:rowOff>36195</xdr:rowOff>
    </xdr:to>
    <xdr:cxnSp macro="">
      <xdr:nvCxnSpPr>
        <xdr:cNvPr id="663" name="直線コネクタ 662">
          <a:extLst>
            <a:ext uri="{FF2B5EF4-FFF2-40B4-BE49-F238E27FC236}">
              <a16:creationId xmlns:a16="http://schemas.microsoft.com/office/drawing/2014/main" id="{E13EFECF-E3BA-47AF-893F-4F9E19F99CA5}"/>
            </a:ext>
          </a:extLst>
        </xdr:cNvPr>
        <xdr:cNvCxnSpPr/>
      </xdr:nvCxnSpPr>
      <xdr:spPr>
        <a:xfrm flipV="1">
          <a:off x="14592300" y="1443482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64135</xdr:rowOff>
    </xdr:from>
    <xdr:to>
      <xdr:col>72</xdr:col>
      <xdr:colOff>38100</xdr:colOff>
      <xdr:row>85</xdr:row>
      <xdr:rowOff>166370</xdr:rowOff>
    </xdr:to>
    <xdr:sp macro="" textlink="">
      <xdr:nvSpPr>
        <xdr:cNvPr id="664" name="楕円 663">
          <a:extLst>
            <a:ext uri="{FF2B5EF4-FFF2-40B4-BE49-F238E27FC236}">
              <a16:creationId xmlns:a16="http://schemas.microsoft.com/office/drawing/2014/main" id="{3EBD12F0-46D8-4348-B6E4-5AA315BC0DD8}"/>
            </a:ext>
          </a:extLst>
        </xdr:cNvPr>
        <xdr:cNvSpPr/>
      </xdr:nvSpPr>
      <xdr:spPr>
        <a:xfrm>
          <a:off x="13652500" y="14637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36195</xdr:rowOff>
    </xdr:from>
    <xdr:to>
      <xdr:col>76</xdr:col>
      <xdr:colOff>114300</xdr:colOff>
      <xdr:row>85</xdr:row>
      <xdr:rowOff>114935</xdr:rowOff>
    </xdr:to>
    <xdr:cxnSp macro="">
      <xdr:nvCxnSpPr>
        <xdr:cNvPr id="665" name="直線コネクタ 664">
          <a:extLst>
            <a:ext uri="{FF2B5EF4-FFF2-40B4-BE49-F238E27FC236}">
              <a16:creationId xmlns:a16="http://schemas.microsoft.com/office/drawing/2014/main" id="{4921D8BF-05BD-4321-8F7B-E7BAD07C1426}"/>
            </a:ext>
          </a:extLst>
        </xdr:cNvPr>
        <xdr:cNvCxnSpPr/>
      </xdr:nvCxnSpPr>
      <xdr:spPr>
        <a:xfrm flipV="1">
          <a:off x="13703300" y="1460944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16510</xdr:rowOff>
    </xdr:from>
    <xdr:to>
      <xdr:col>67</xdr:col>
      <xdr:colOff>101600</xdr:colOff>
      <xdr:row>85</xdr:row>
      <xdr:rowOff>118110</xdr:rowOff>
    </xdr:to>
    <xdr:sp macro="" textlink="">
      <xdr:nvSpPr>
        <xdr:cNvPr id="666" name="楕円 665">
          <a:extLst>
            <a:ext uri="{FF2B5EF4-FFF2-40B4-BE49-F238E27FC236}">
              <a16:creationId xmlns:a16="http://schemas.microsoft.com/office/drawing/2014/main" id="{55F1A68F-56C0-486E-BD19-AB4581CB1D3B}"/>
            </a:ext>
          </a:extLst>
        </xdr:cNvPr>
        <xdr:cNvSpPr/>
      </xdr:nvSpPr>
      <xdr:spPr>
        <a:xfrm>
          <a:off x="12763500" y="145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67310</xdr:rowOff>
    </xdr:from>
    <xdr:to>
      <xdr:col>71</xdr:col>
      <xdr:colOff>177800</xdr:colOff>
      <xdr:row>85</xdr:row>
      <xdr:rowOff>114935</xdr:rowOff>
    </xdr:to>
    <xdr:cxnSp macro="">
      <xdr:nvCxnSpPr>
        <xdr:cNvPr id="667" name="直線コネクタ 666">
          <a:extLst>
            <a:ext uri="{FF2B5EF4-FFF2-40B4-BE49-F238E27FC236}">
              <a16:creationId xmlns:a16="http://schemas.microsoft.com/office/drawing/2014/main" id="{B0BE2894-AED7-4B20-8256-2EC2205E7595}"/>
            </a:ext>
          </a:extLst>
        </xdr:cNvPr>
        <xdr:cNvCxnSpPr/>
      </xdr:nvCxnSpPr>
      <xdr:spPr>
        <a:xfrm>
          <a:off x="12814300" y="146405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110490</xdr:rowOff>
    </xdr:from>
    <xdr:ext cx="405130" cy="257175"/>
    <xdr:sp macro="" textlink="">
      <xdr:nvSpPr>
        <xdr:cNvPr id="668" name="n_1aveValue【児童館】&#10;有形固定資産減価償却率">
          <a:extLst>
            <a:ext uri="{FF2B5EF4-FFF2-40B4-BE49-F238E27FC236}">
              <a16:creationId xmlns:a16="http://schemas.microsoft.com/office/drawing/2014/main" id="{C7C9BE53-4977-4EBF-B65A-728240271FB2}"/>
            </a:ext>
          </a:extLst>
        </xdr:cNvPr>
        <xdr:cNvSpPr txBox="1"/>
      </xdr:nvSpPr>
      <xdr:spPr>
        <a:xfrm>
          <a:off x="15266035" y="138264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107315</xdr:rowOff>
    </xdr:from>
    <xdr:ext cx="403225" cy="259080"/>
    <xdr:sp macro="" textlink="">
      <xdr:nvSpPr>
        <xdr:cNvPr id="669" name="n_2aveValue【児童館】&#10;有形固定資産減価償却率">
          <a:extLst>
            <a:ext uri="{FF2B5EF4-FFF2-40B4-BE49-F238E27FC236}">
              <a16:creationId xmlns:a16="http://schemas.microsoft.com/office/drawing/2014/main" id="{F41E4A28-455B-4ECC-B948-5E8014D3D3FC}"/>
            </a:ext>
          </a:extLst>
        </xdr:cNvPr>
        <xdr:cNvSpPr txBox="1"/>
      </xdr:nvSpPr>
      <xdr:spPr>
        <a:xfrm>
          <a:off x="14389735" y="13823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102235</xdr:rowOff>
    </xdr:from>
    <xdr:ext cx="403225" cy="258445"/>
    <xdr:sp macro="" textlink="">
      <xdr:nvSpPr>
        <xdr:cNvPr id="670" name="n_3aveValue【児童館】&#10;有形固定資産減価償却率">
          <a:extLst>
            <a:ext uri="{FF2B5EF4-FFF2-40B4-BE49-F238E27FC236}">
              <a16:creationId xmlns:a16="http://schemas.microsoft.com/office/drawing/2014/main" id="{60A04705-91D2-4782-9912-6DF0D7F620FF}"/>
            </a:ext>
          </a:extLst>
        </xdr:cNvPr>
        <xdr:cNvSpPr txBox="1"/>
      </xdr:nvSpPr>
      <xdr:spPr>
        <a:xfrm>
          <a:off x="13500735" y="138182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88900</xdr:rowOff>
    </xdr:from>
    <xdr:ext cx="403225" cy="257175"/>
    <xdr:sp macro="" textlink="">
      <xdr:nvSpPr>
        <xdr:cNvPr id="671" name="n_4aveValue【児童館】&#10;有形固定資産減価償却率">
          <a:extLst>
            <a:ext uri="{FF2B5EF4-FFF2-40B4-BE49-F238E27FC236}">
              <a16:creationId xmlns:a16="http://schemas.microsoft.com/office/drawing/2014/main" id="{17BAE1B3-D1DB-4188-9DCB-A5B3213067A9}"/>
            </a:ext>
          </a:extLst>
        </xdr:cNvPr>
        <xdr:cNvSpPr txBox="1"/>
      </xdr:nvSpPr>
      <xdr:spPr>
        <a:xfrm>
          <a:off x="12611735" y="13804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74930</xdr:rowOff>
    </xdr:from>
    <xdr:ext cx="405130" cy="257175"/>
    <xdr:sp macro="" textlink="">
      <xdr:nvSpPr>
        <xdr:cNvPr id="672" name="n_1mainValue【児童館】&#10;有形固定資産減価償却率">
          <a:extLst>
            <a:ext uri="{FF2B5EF4-FFF2-40B4-BE49-F238E27FC236}">
              <a16:creationId xmlns:a16="http://schemas.microsoft.com/office/drawing/2014/main" id="{46C636B8-50AF-4E04-A3E0-D9538E9AFF74}"/>
            </a:ext>
          </a:extLst>
        </xdr:cNvPr>
        <xdr:cNvSpPr txBox="1"/>
      </xdr:nvSpPr>
      <xdr:spPr>
        <a:xfrm>
          <a:off x="15266035" y="144767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78105</xdr:rowOff>
    </xdr:from>
    <xdr:ext cx="403225" cy="257175"/>
    <xdr:sp macro="" textlink="">
      <xdr:nvSpPr>
        <xdr:cNvPr id="673" name="n_2mainValue【児童館】&#10;有形固定資産減価償却率">
          <a:extLst>
            <a:ext uri="{FF2B5EF4-FFF2-40B4-BE49-F238E27FC236}">
              <a16:creationId xmlns:a16="http://schemas.microsoft.com/office/drawing/2014/main" id="{800A946B-3403-4D98-A78E-7C9310BFC12D}"/>
            </a:ext>
          </a:extLst>
        </xdr:cNvPr>
        <xdr:cNvSpPr txBox="1"/>
      </xdr:nvSpPr>
      <xdr:spPr>
        <a:xfrm>
          <a:off x="14389735" y="146513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156845</xdr:rowOff>
    </xdr:from>
    <xdr:ext cx="403225" cy="257175"/>
    <xdr:sp macro="" textlink="">
      <xdr:nvSpPr>
        <xdr:cNvPr id="674" name="n_3mainValue【児童館】&#10;有形固定資産減価償却率">
          <a:extLst>
            <a:ext uri="{FF2B5EF4-FFF2-40B4-BE49-F238E27FC236}">
              <a16:creationId xmlns:a16="http://schemas.microsoft.com/office/drawing/2014/main" id="{AC2628E8-313F-45C2-963C-74612521FDF1}"/>
            </a:ext>
          </a:extLst>
        </xdr:cNvPr>
        <xdr:cNvSpPr txBox="1"/>
      </xdr:nvSpPr>
      <xdr:spPr>
        <a:xfrm>
          <a:off x="13500735" y="14730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109220</xdr:rowOff>
    </xdr:from>
    <xdr:ext cx="403225" cy="257175"/>
    <xdr:sp macro="" textlink="">
      <xdr:nvSpPr>
        <xdr:cNvPr id="675" name="n_4mainValue【児童館】&#10;有形固定資産減価償却率">
          <a:extLst>
            <a:ext uri="{FF2B5EF4-FFF2-40B4-BE49-F238E27FC236}">
              <a16:creationId xmlns:a16="http://schemas.microsoft.com/office/drawing/2014/main" id="{BE972C42-216E-4D00-978A-361B12058057}"/>
            </a:ext>
          </a:extLst>
        </xdr:cNvPr>
        <xdr:cNvSpPr txBox="1"/>
      </xdr:nvSpPr>
      <xdr:spPr>
        <a:xfrm>
          <a:off x="12611735" y="146824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C7909243-F5E9-45DE-834F-3EFD261E2B1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84B1AB6-D78B-45A9-99FA-61237A164632}"/>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F8C5BC5B-ABCA-4EA2-A965-B3E1A6BDF74F}"/>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5E3ACDB6-C1A9-4582-B830-909774465E1E}"/>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52658D8D-9F95-4329-9086-B52730A16C34}"/>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34AAB512-C100-4627-8212-05920BE600C1}"/>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FCB2B0C2-30EC-46DE-8081-BA6EC1A79A5C}"/>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92115B72-9B05-4FA4-8C24-F8DC7AC834FD}"/>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84" name="テキスト ボックス 683">
          <a:extLst>
            <a:ext uri="{FF2B5EF4-FFF2-40B4-BE49-F238E27FC236}">
              <a16:creationId xmlns:a16="http://schemas.microsoft.com/office/drawing/2014/main" id="{DC363A6C-EBCE-4125-9755-F6D7A8BD57B1}"/>
            </a:ext>
          </a:extLst>
        </xdr:cNvPr>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20B9F1E7-3AE7-47B1-9458-C571D31269F5}"/>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9CC9C2A8-EAF6-4DFA-921D-D2514939D9D9}"/>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5455" cy="257175"/>
    <xdr:sp macro="" textlink="">
      <xdr:nvSpPr>
        <xdr:cNvPr id="687" name="テキスト ボックス 686">
          <a:extLst>
            <a:ext uri="{FF2B5EF4-FFF2-40B4-BE49-F238E27FC236}">
              <a16:creationId xmlns:a16="http://schemas.microsoft.com/office/drawing/2014/main" id="{CD4A8B94-3729-403F-B48C-2A7E609B4C01}"/>
            </a:ext>
          </a:extLst>
        </xdr:cNvPr>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F498F89E-89E4-423E-946B-013915FE22AC}"/>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5455" cy="259080"/>
    <xdr:sp macro="" textlink="">
      <xdr:nvSpPr>
        <xdr:cNvPr id="689" name="テキスト ボックス 688">
          <a:extLst>
            <a:ext uri="{FF2B5EF4-FFF2-40B4-BE49-F238E27FC236}">
              <a16:creationId xmlns:a16="http://schemas.microsoft.com/office/drawing/2014/main" id="{439922A8-D899-4554-8501-FEE953491F85}"/>
            </a:ext>
          </a:extLst>
        </xdr:cNvPr>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C5F2CA00-E090-45A5-BAF0-91512117E775}"/>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691" name="テキスト ボックス 690">
          <a:extLst>
            <a:ext uri="{FF2B5EF4-FFF2-40B4-BE49-F238E27FC236}">
              <a16:creationId xmlns:a16="http://schemas.microsoft.com/office/drawing/2014/main" id="{4D430261-A481-4998-8287-788B393BC21B}"/>
            </a:ext>
          </a:extLst>
        </xdr:cNvPr>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A3F76F80-AC3D-40BA-8048-3623C814E1CA}"/>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5455" cy="257175"/>
    <xdr:sp macro="" textlink="">
      <xdr:nvSpPr>
        <xdr:cNvPr id="693" name="テキスト ボックス 692">
          <a:extLst>
            <a:ext uri="{FF2B5EF4-FFF2-40B4-BE49-F238E27FC236}">
              <a16:creationId xmlns:a16="http://schemas.microsoft.com/office/drawing/2014/main" id="{589DB604-B554-4CD0-9217-B950A1AE9C9E}"/>
            </a:ext>
          </a:extLst>
        </xdr:cNvPr>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37938099-54A4-4B9A-8073-372282CB4941}"/>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5455" cy="259080"/>
    <xdr:sp macro="" textlink="">
      <xdr:nvSpPr>
        <xdr:cNvPr id="695" name="テキスト ボックス 694">
          <a:extLst>
            <a:ext uri="{FF2B5EF4-FFF2-40B4-BE49-F238E27FC236}">
              <a16:creationId xmlns:a16="http://schemas.microsoft.com/office/drawing/2014/main" id="{60AC08EF-E4B1-46AF-8FC5-8F7352CFD04B}"/>
            </a:ext>
          </a:extLst>
        </xdr:cNvPr>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98CAEEFB-A93F-487B-ACA9-C6291B0A0F46}"/>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697" name="テキスト ボックス 696">
          <a:extLst>
            <a:ext uri="{FF2B5EF4-FFF2-40B4-BE49-F238E27FC236}">
              <a16:creationId xmlns:a16="http://schemas.microsoft.com/office/drawing/2014/main" id="{8BE5503C-299D-45CB-BA97-CDB097D8FABE}"/>
            </a:ext>
          </a:extLst>
        </xdr:cNvPr>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1735205A-271D-4904-B547-84864D61B677}"/>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57150</xdr:rowOff>
    </xdr:from>
    <xdr:to>
      <xdr:col>116</xdr:col>
      <xdr:colOff>62865</xdr:colOff>
      <xdr:row>86</xdr:row>
      <xdr:rowOff>76200</xdr:rowOff>
    </xdr:to>
    <xdr:cxnSp macro="">
      <xdr:nvCxnSpPr>
        <xdr:cNvPr id="699" name="直線コネクタ 698">
          <a:extLst>
            <a:ext uri="{FF2B5EF4-FFF2-40B4-BE49-F238E27FC236}">
              <a16:creationId xmlns:a16="http://schemas.microsoft.com/office/drawing/2014/main" id="{08DB1BB0-B089-4A1C-BC8E-EFD7AB0692F8}"/>
            </a:ext>
          </a:extLst>
        </xdr:cNvPr>
        <xdr:cNvCxnSpPr/>
      </xdr:nvCxnSpPr>
      <xdr:spPr>
        <a:xfrm flipV="1">
          <a:off x="22160865" y="132588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80010</xdr:rowOff>
    </xdr:from>
    <xdr:ext cx="469900" cy="259080"/>
    <xdr:sp macro="" textlink="">
      <xdr:nvSpPr>
        <xdr:cNvPr id="700" name="【児童館】&#10;一人当たり面積最小値テキスト">
          <a:extLst>
            <a:ext uri="{FF2B5EF4-FFF2-40B4-BE49-F238E27FC236}">
              <a16:creationId xmlns:a16="http://schemas.microsoft.com/office/drawing/2014/main" id="{B6A496AC-7468-4C70-8448-5D288DEE8532}"/>
            </a:ext>
          </a:extLst>
        </xdr:cNvPr>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F95F9AC5-C6CC-4F11-BAE8-ECB32942C5A5}"/>
            </a:ext>
          </a:extLst>
        </xdr:cNvPr>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3810</xdr:rowOff>
    </xdr:from>
    <xdr:ext cx="469900" cy="259080"/>
    <xdr:sp macro="" textlink="">
      <xdr:nvSpPr>
        <xdr:cNvPr id="702" name="【児童館】&#10;一人当たり面積最大値テキスト">
          <a:extLst>
            <a:ext uri="{FF2B5EF4-FFF2-40B4-BE49-F238E27FC236}">
              <a16:creationId xmlns:a16="http://schemas.microsoft.com/office/drawing/2014/main" id="{27D5E0D9-78C1-4B0C-9C5F-DA69D6EA6D0E}"/>
            </a:ext>
          </a:extLst>
        </xdr:cNvPr>
        <xdr:cNvSpPr txBox="1"/>
      </xdr:nvSpPr>
      <xdr:spPr>
        <a:xfrm>
          <a:off x="22199600" y="1303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D0E817DE-8B49-404B-8970-B335291FB625}"/>
            </a:ext>
          </a:extLst>
        </xdr:cNvPr>
        <xdr:cNvCxnSpPr/>
      </xdr:nvCxnSpPr>
      <xdr:spPr>
        <a:xfrm>
          <a:off x="22072600" y="1325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143510</xdr:rowOff>
    </xdr:from>
    <xdr:ext cx="469900" cy="257175"/>
    <xdr:sp macro="" textlink="">
      <xdr:nvSpPr>
        <xdr:cNvPr id="704" name="【児童館】&#10;一人当たり面積平均値テキスト">
          <a:extLst>
            <a:ext uri="{FF2B5EF4-FFF2-40B4-BE49-F238E27FC236}">
              <a16:creationId xmlns:a16="http://schemas.microsoft.com/office/drawing/2014/main" id="{9D261D68-1215-422D-818C-6F5742714AA8}"/>
            </a:ext>
          </a:extLst>
        </xdr:cNvPr>
        <xdr:cNvSpPr txBox="1"/>
      </xdr:nvSpPr>
      <xdr:spPr>
        <a:xfrm>
          <a:off x="22199600" y="142024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505D63C2-B3B0-4A0C-A44F-FD609AB25537}"/>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33E9BC9B-9B2F-43EE-B9BB-ADF1B7C7EFA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0916F3B4-685C-4100-A273-9AE54BA7E70F}"/>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B38172E6-D475-4131-B334-C8573B701711}"/>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29975188-088D-4B36-AFAC-82F88D47C591}"/>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0" name="テキスト ボックス 709">
          <a:extLst>
            <a:ext uri="{FF2B5EF4-FFF2-40B4-BE49-F238E27FC236}">
              <a16:creationId xmlns:a16="http://schemas.microsoft.com/office/drawing/2014/main" id="{45AFC32E-F7F1-44E4-8DBD-768CBEACF2E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1" name="テキスト ボックス 710">
          <a:extLst>
            <a:ext uri="{FF2B5EF4-FFF2-40B4-BE49-F238E27FC236}">
              <a16:creationId xmlns:a16="http://schemas.microsoft.com/office/drawing/2014/main" id="{9A4F9844-E7C2-44EB-8446-8D9219800951}"/>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2" name="テキスト ボックス 711">
          <a:extLst>
            <a:ext uri="{FF2B5EF4-FFF2-40B4-BE49-F238E27FC236}">
              <a16:creationId xmlns:a16="http://schemas.microsoft.com/office/drawing/2014/main" id="{288D7BA4-FB91-4B40-A5CE-DCDD385F00F8}"/>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3" name="テキスト ボックス 712">
          <a:extLst>
            <a:ext uri="{FF2B5EF4-FFF2-40B4-BE49-F238E27FC236}">
              <a16:creationId xmlns:a16="http://schemas.microsoft.com/office/drawing/2014/main" id="{6415A687-5515-4111-999E-0B77A5F9EB66}"/>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4" name="テキスト ボックス 713">
          <a:extLst>
            <a:ext uri="{FF2B5EF4-FFF2-40B4-BE49-F238E27FC236}">
              <a16:creationId xmlns:a16="http://schemas.microsoft.com/office/drawing/2014/main" id="{A1AB5040-087D-4DD5-9BBB-085E7174D222}"/>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165100</xdr:rowOff>
    </xdr:from>
    <xdr:to>
      <xdr:col>116</xdr:col>
      <xdr:colOff>114300</xdr:colOff>
      <xdr:row>85</xdr:row>
      <xdr:rowOff>95250</xdr:rowOff>
    </xdr:to>
    <xdr:sp macro="" textlink="">
      <xdr:nvSpPr>
        <xdr:cNvPr id="715" name="楕円 714">
          <a:extLst>
            <a:ext uri="{FF2B5EF4-FFF2-40B4-BE49-F238E27FC236}">
              <a16:creationId xmlns:a16="http://schemas.microsoft.com/office/drawing/2014/main" id="{B6694B3B-BAC5-43F5-9EB3-099BBE8E8BAB}"/>
            </a:ext>
          </a:extLst>
        </xdr:cNvPr>
        <xdr:cNvSpPr/>
      </xdr:nvSpPr>
      <xdr:spPr>
        <a:xfrm>
          <a:off x="221107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143510</xdr:rowOff>
    </xdr:from>
    <xdr:ext cx="469900" cy="257175"/>
    <xdr:sp macro="" textlink="">
      <xdr:nvSpPr>
        <xdr:cNvPr id="716" name="【児童館】&#10;一人当たり面積該当値テキスト">
          <a:extLst>
            <a:ext uri="{FF2B5EF4-FFF2-40B4-BE49-F238E27FC236}">
              <a16:creationId xmlns:a16="http://schemas.microsoft.com/office/drawing/2014/main" id="{C952F15A-BD4A-49EA-A91F-DE2D17F22ED8}"/>
            </a:ext>
          </a:extLst>
        </xdr:cNvPr>
        <xdr:cNvSpPr txBox="1"/>
      </xdr:nvSpPr>
      <xdr:spPr>
        <a:xfrm>
          <a:off x="22199600" y="145453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165100</xdr:rowOff>
    </xdr:from>
    <xdr:to>
      <xdr:col>112</xdr:col>
      <xdr:colOff>38100</xdr:colOff>
      <xdr:row>85</xdr:row>
      <xdr:rowOff>95250</xdr:rowOff>
    </xdr:to>
    <xdr:sp macro="" textlink="">
      <xdr:nvSpPr>
        <xdr:cNvPr id="717" name="楕円 716">
          <a:extLst>
            <a:ext uri="{FF2B5EF4-FFF2-40B4-BE49-F238E27FC236}">
              <a16:creationId xmlns:a16="http://schemas.microsoft.com/office/drawing/2014/main" id="{D26AD30C-E281-4D7D-A888-D29899550019}"/>
            </a:ext>
          </a:extLst>
        </xdr:cNvPr>
        <xdr:cNvSpPr/>
      </xdr:nvSpPr>
      <xdr:spPr>
        <a:xfrm>
          <a:off x="21272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44450</xdr:rowOff>
    </xdr:from>
    <xdr:to>
      <xdr:col>116</xdr:col>
      <xdr:colOff>63500</xdr:colOff>
      <xdr:row>85</xdr:row>
      <xdr:rowOff>44450</xdr:rowOff>
    </xdr:to>
    <xdr:cxnSp macro="">
      <xdr:nvCxnSpPr>
        <xdr:cNvPr id="718" name="直線コネクタ 717">
          <a:extLst>
            <a:ext uri="{FF2B5EF4-FFF2-40B4-BE49-F238E27FC236}">
              <a16:creationId xmlns:a16="http://schemas.microsoft.com/office/drawing/2014/main" id="{655759F3-B41E-4126-B140-733F290E12CC}"/>
            </a:ext>
          </a:extLst>
        </xdr:cNvPr>
        <xdr:cNvCxnSpPr/>
      </xdr:nvCxnSpPr>
      <xdr:spPr>
        <a:xfrm>
          <a:off x="21323300" y="14617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165100</xdr:rowOff>
    </xdr:from>
    <xdr:to>
      <xdr:col>107</xdr:col>
      <xdr:colOff>101600</xdr:colOff>
      <xdr:row>85</xdr:row>
      <xdr:rowOff>95250</xdr:rowOff>
    </xdr:to>
    <xdr:sp macro="" textlink="">
      <xdr:nvSpPr>
        <xdr:cNvPr id="719" name="楕円 718">
          <a:extLst>
            <a:ext uri="{FF2B5EF4-FFF2-40B4-BE49-F238E27FC236}">
              <a16:creationId xmlns:a16="http://schemas.microsoft.com/office/drawing/2014/main" id="{036A45DC-09BF-4FCF-B43A-71A0382EB19C}"/>
            </a:ext>
          </a:extLst>
        </xdr:cNvPr>
        <xdr:cNvSpPr/>
      </xdr:nvSpPr>
      <xdr:spPr>
        <a:xfrm>
          <a:off x="20383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44450</xdr:rowOff>
    </xdr:from>
    <xdr:to>
      <xdr:col>111</xdr:col>
      <xdr:colOff>177800</xdr:colOff>
      <xdr:row>85</xdr:row>
      <xdr:rowOff>44450</xdr:rowOff>
    </xdr:to>
    <xdr:cxnSp macro="">
      <xdr:nvCxnSpPr>
        <xdr:cNvPr id="720" name="直線コネクタ 719">
          <a:extLst>
            <a:ext uri="{FF2B5EF4-FFF2-40B4-BE49-F238E27FC236}">
              <a16:creationId xmlns:a16="http://schemas.microsoft.com/office/drawing/2014/main" id="{1E628132-19F9-4918-AC03-3CEB2CC6D054}"/>
            </a:ext>
          </a:extLst>
        </xdr:cNvPr>
        <xdr:cNvCxnSpPr/>
      </xdr:nvCxnSpPr>
      <xdr:spPr>
        <a:xfrm>
          <a:off x="20434300" y="14617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165100</xdr:rowOff>
    </xdr:from>
    <xdr:to>
      <xdr:col>102</xdr:col>
      <xdr:colOff>165100</xdr:colOff>
      <xdr:row>85</xdr:row>
      <xdr:rowOff>95250</xdr:rowOff>
    </xdr:to>
    <xdr:sp macro="" textlink="">
      <xdr:nvSpPr>
        <xdr:cNvPr id="721" name="楕円 720">
          <a:extLst>
            <a:ext uri="{FF2B5EF4-FFF2-40B4-BE49-F238E27FC236}">
              <a16:creationId xmlns:a16="http://schemas.microsoft.com/office/drawing/2014/main" id="{5E0CF8A4-BBA6-4F90-9DCD-54D3C3463694}"/>
            </a:ext>
          </a:extLst>
        </xdr:cNvPr>
        <xdr:cNvSpPr/>
      </xdr:nvSpPr>
      <xdr:spPr>
        <a:xfrm>
          <a:off x="19494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44450</xdr:rowOff>
    </xdr:from>
    <xdr:to>
      <xdr:col>107</xdr:col>
      <xdr:colOff>50800</xdr:colOff>
      <xdr:row>85</xdr:row>
      <xdr:rowOff>44450</xdr:rowOff>
    </xdr:to>
    <xdr:cxnSp macro="">
      <xdr:nvCxnSpPr>
        <xdr:cNvPr id="722" name="直線コネクタ 721">
          <a:extLst>
            <a:ext uri="{FF2B5EF4-FFF2-40B4-BE49-F238E27FC236}">
              <a16:creationId xmlns:a16="http://schemas.microsoft.com/office/drawing/2014/main" id="{0E410853-E767-4B76-8D0D-E8C70CDCC2AC}"/>
            </a:ext>
          </a:extLst>
        </xdr:cNvPr>
        <xdr:cNvCxnSpPr/>
      </xdr:nvCxnSpPr>
      <xdr:spPr>
        <a:xfrm>
          <a:off x="19545300" y="14617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165100</xdr:rowOff>
    </xdr:from>
    <xdr:to>
      <xdr:col>98</xdr:col>
      <xdr:colOff>38100</xdr:colOff>
      <xdr:row>85</xdr:row>
      <xdr:rowOff>95250</xdr:rowOff>
    </xdr:to>
    <xdr:sp macro="" textlink="">
      <xdr:nvSpPr>
        <xdr:cNvPr id="723" name="楕円 722">
          <a:extLst>
            <a:ext uri="{FF2B5EF4-FFF2-40B4-BE49-F238E27FC236}">
              <a16:creationId xmlns:a16="http://schemas.microsoft.com/office/drawing/2014/main" id="{7962C990-F857-408C-87DE-2173C4281440}"/>
            </a:ext>
          </a:extLst>
        </xdr:cNvPr>
        <xdr:cNvSpPr/>
      </xdr:nvSpPr>
      <xdr:spPr>
        <a:xfrm>
          <a:off x="18605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44450</xdr:rowOff>
    </xdr:from>
    <xdr:to>
      <xdr:col>102</xdr:col>
      <xdr:colOff>114300</xdr:colOff>
      <xdr:row>85</xdr:row>
      <xdr:rowOff>44450</xdr:rowOff>
    </xdr:to>
    <xdr:cxnSp macro="">
      <xdr:nvCxnSpPr>
        <xdr:cNvPr id="724" name="直線コネクタ 723">
          <a:extLst>
            <a:ext uri="{FF2B5EF4-FFF2-40B4-BE49-F238E27FC236}">
              <a16:creationId xmlns:a16="http://schemas.microsoft.com/office/drawing/2014/main" id="{B87D4864-065E-4A14-93D7-E89765DE012E}"/>
            </a:ext>
          </a:extLst>
        </xdr:cNvPr>
        <xdr:cNvCxnSpPr/>
      </xdr:nvCxnSpPr>
      <xdr:spPr>
        <a:xfrm>
          <a:off x="18656300" y="14617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67310</xdr:rowOff>
    </xdr:from>
    <xdr:ext cx="469900" cy="259080"/>
    <xdr:sp macro="" textlink="">
      <xdr:nvSpPr>
        <xdr:cNvPr id="725" name="n_1aveValue【児童館】&#10;一人当たり面積">
          <a:extLst>
            <a:ext uri="{FF2B5EF4-FFF2-40B4-BE49-F238E27FC236}">
              <a16:creationId xmlns:a16="http://schemas.microsoft.com/office/drawing/2014/main" id="{820779BC-13D5-4099-8E39-502144DE2FAE}"/>
            </a:ext>
          </a:extLst>
        </xdr:cNvPr>
        <xdr:cNvSpPr txBox="1"/>
      </xdr:nvSpPr>
      <xdr:spPr>
        <a:xfrm>
          <a:off x="21075650" y="1412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67310</xdr:rowOff>
    </xdr:from>
    <xdr:ext cx="467995" cy="259080"/>
    <xdr:sp macro="" textlink="">
      <xdr:nvSpPr>
        <xdr:cNvPr id="726" name="n_2aveValue【児童館】&#10;一人当たり面積">
          <a:extLst>
            <a:ext uri="{FF2B5EF4-FFF2-40B4-BE49-F238E27FC236}">
              <a16:creationId xmlns:a16="http://schemas.microsoft.com/office/drawing/2014/main" id="{C3812728-8982-4A38-958E-67463FA9954D}"/>
            </a:ext>
          </a:extLst>
        </xdr:cNvPr>
        <xdr:cNvSpPr txBox="1"/>
      </xdr:nvSpPr>
      <xdr:spPr>
        <a:xfrm>
          <a:off x="20199350" y="14126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92710</xdr:rowOff>
    </xdr:from>
    <xdr:ext cx="467995" cy="259080"/>
    <xdr:sp macro="" textlink="">
      <xdr:nvSpPr>
        <xdr:cNvPr id="727" name="n_3aveValue【児童館】&#10;一人当たり面積">
          <a:extLst>
            <a:ext uri="{FF2B5EF4-FFF2-40B4-BE49-F238E27FC236}">
              <a16:creationId xmlns:a16="http://schemas.microsoft.com/office/drawing/2014/main" id="{FC251EE3-FCF3-417C-8660-7786222AC750}"/>
            </a:ext>
          </a:extLst>
        </xdr:cNvPr>
        <xdr:cNvSpPr txBox="1"/>
      </xdr:nvSpPr>
      <xdr:spPr>
        <a:xfrm>
          <a:off x="19310350" y="14151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92710</xdr:rowOff>
    </xdr:from>
    <xdr:ext cx="467995" cy="259080"/>
    <xdr:sp macro="" textlink="">
      <xdr:nvSpPr>
        <xdr:cNvPr id="728" name="n_4aveValue【児童館】&#10;一人当たり面積">
          <a:extLst>
            <a:ext uri="{FF2B5EF4-FFF2-40B4-BE49-F238E27FC236}">
              <a16:creationId xmlns:a16="http://schemas.microsoft.com/office/drawing/2014/main" id="{593F2483-A8BC-4904-A466-D3291F949BE7}"/>
            </a:ext>
          </a:extLst>
        </xdr:cNvPr>
        <xdr:cNvSpPr txBox="1"/>
      </xdr:nvSpPr>
      <xdr:spPr>
        <a:xfrm>
          <a:off x="18421350" y="14151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86360</xdr:rowOff>
    </xdr:from>
    <xdr:ext cx="469900" cy="257175"/>
    <xdr:sp macro="" textlink="">
      <xdr:nvSpPr>
        <xdr:cNvPr id="729" name="n_1mainValue【児童館】&#10;一人当たり面積">
          <a:extLst>
            <a:ext uri="{FF2B5EF4-FFF2-40B4-BE49-F238E27FC236}">
              <a16:creationId xmlns:a16="http://schemas.microsoft.com/office/drawing/2014/main" id="{A261DB36-7004-41D8-A1A7-C50D38CAC208}"/>
            </a:ext>
          </a:extLst>
        </xdr:cNvPr>
        <xdr:cNvSpPr txBox="1"/>
      </xdr:nvSpPr>
      <xdr:spPr>
        <a:xfrm>
          <a:off x="21075650" y="14659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86360</xdr:rowOff>
    </xdr:from>
    <xdr:ext cx="467995" cy="257175"/>
    <xdr:sp macro="" textlink="">
      <xdr:nvSpPr>
        <xdr:cNvPr id="730" name="n_2mainValue【児童館】&#10;一人当たり面積">
          <a:extLst>
            <a:ext uri="{FF2B5EF4-FFF2-40B4-BE49-F238E27FC236}">
              <a16:creationId xmlns:a16="http://schemas.microsoft.com/office/drawing/2014/main" id="{07D63B74-E5AA-4680-AF7F-B892AAEDB475}"/>
            </a:ext>
          </a:extLst>
        </xdr:cNvPr>
        <xdr:cNvSpPr txBox="1"/>
      </xdr:nvSpPr>
      <xdr:spPr>
        <a:xfrm>
          <a:off x="20199350" y="146596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86360</xdr:rowOff>
    </xdr:from>
    <xdr:ext cx="467995" cy="257175"/>
    <xdr:sp macro="" textlink="">
      <xdr:nvSpPr>
        <xdr:cNvPr id="731" name="n_3mainValue【児童館】&#10;一人当たり面積">
          <a:extLst>
            <a:ext uri="{FF2B5EF4-FFF2-40B4-BE49-F238E27FC236}">
              <a16:creationId xmlns:a16="http://schemas.microsoft.com/office/drawing/2014/main" id="{AA6612E0-516D-4A5A-A03E-695938753053}"/>
            </a:ext>
          </a:extLst>
        </xdr:cNvPr>
        <xdr:cNvSpPr txBox="1"/>
      </xdr:nvSpPr>
      <xdr:spPr>
        <a:xfrm>
          <a:off x="19310350" y="146596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86360</xdr:rowOff>
    </xdr:from>
    <xdr:ext cx="467995" cy="257175"/>
    <xdr:sp macro="" textlink="">
      <xdr:nvSpPr>
        <xdr:cNvPr id="732" name="n_4mainValue【児童館】&#10;一人当たり面積">
          <a:extLst>
            <a:ext uri="{FF2B5EF4-FFF2-40B4-BE49-F238E27FC236}">
              <a16:creationId xmlns:a16="http://schemas.microsoft.com/office/drawing/2014/main" id="{E5DF8DAB-C514-4892-BECE-709FC7620CDF}"/>
            </a:ext>
          </a:extLst>
        </xdr:cNvPr>
        <xdr:cNvSpPr txBox="1"/>
      </xdr:nvSpPr>
      <xdr:spPr>
        <a:xfrm>
          <a:off x="18421350" y="146596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FBBA76DB-4FDD-4FF9-BBCB-15F5BBA723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43B51C1B-7C06-4294-B274-444CB5A239B3}"/>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29170A01-FF2E-48AE-ACDA-8145C2D99A54}"/>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33B5163E-EC82-4C6D-B4B4-32F5C2D9751D}"/>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D662CB76-907D-4359-B183-CD9E3094946B}"/>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CAAB52BD-AEA1-4A72-931A-97B81AFE1D37}"/>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1133AC45-48F7-41A3-B6FB-9086FB4A3783}"/>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E958AB9B-41C7-4043-A97D-7EC94DC016A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A6675C0B-60E0-453C-9F2B-89D297595D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C9AAD07E-8BC7-44CF-95F1-87534ACA6C9E}"/>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350FC013-491E-4E4E-B819-102C077FDAA5}"/>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0C1FD487-4474-4D15-99A8-BBADA5FE335A}"/>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AF21E5DE-8CA2-43C0-A78D-65C8717C5D1F}"/>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8160C5A6-9612-4138-B616-AB1FC585F19D}"/>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0893C7F2-3B6C-4AA2-B3FD-79744848E047}"/>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AC935BCC-9ED5-4298-9009-3D4C120C42E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24B5FB43-F782-4681-9AEE-A3AF90523C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E4599A73-7EEB-49CA-BF20-F476CECC8928}"/>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E6A267A6-21E8-48A2-9EEC-954365E9E4E4}"/>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道路や学校施設の有形固定資産減価償却率は、類似団体平均値と比較すると下回っている。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道路については、平成初期に急速に進められた道路整備が全体の保有道路の約３割を占めていることから、また学校施設については、令和5年度に防災食育センターの新築工事を実施したこともあり、類似団体平均値と比較し有形固定資産減価償却率は低くな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しかしながら、保育施設等については、類似団体平均値を上回っており、既存設備の更新や維持補修費等が例年発生していることから、計画的な長寿命化対策に取り組んでいるところである。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21AE57-B045-4067-B2F8-A3ABF0E46E11}"/>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D77E81-9C02-4A2A-95A2-C8FCD9F456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790055-116D-4D62-AB3D-624088A9D3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2D6E84-C556-4EC7-A2E4-BED408B17BF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8ECC33-58F1-4679-A680-39A5067D36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1A2E8B-C5D8-422A-BF9A-4023B8A8CE2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1D08DD-670C-4866-ABDF-62E5A3526F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520BAC-F764-4DAC-BF36-7F7C9AE4FA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EA0EE9-A01E-45BA-83AD-1EA53F4FD402}"/>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3DF9E9-ACDD-4D95-9E15-17A4E0DF35E3}"/>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36,543
36,159
25.68
15,767,249
15,556,706
166,517
9,107,013
13,940,094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E063FD-62E7-4BC8-80E3-BF9CE7F6EA5B}"/>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50A685-95A7-4325-A2D1-96AB9ACA5739}"/>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C6164D-5087-4C24-9225-BAF19276C13F}"/>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0E2A19-AE48-4836-8ACB-2A51367391E7}"/>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CD8859-67B5-470D-9CBF-10A18F63FA09}"/>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211FCA3-4A03-43F7-B7F9-1D03A05DB3FF}"/>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783A91-A4A3-4910-89A9-3301A0D587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E0C09B-D6B9-4A06-A19B-E07CC9D10A2C}"/>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E08908-7A4E-4D2D-B5CB-DE8977FF423D}"/>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7EF0E1-2F1B-47A5-BE7D-937793AA1583}"/>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072252-B0FA-4901-909E-649D5249D12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A7514D-BB5C-4D8D-A5AF-44073EC173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71BFAF-0C30-4572-B715-7A29EFB89C9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57B88B-E69A-4FEA-8E08-01F6E3DC28AF}"/>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54338E-1956-44A9-B373-A6D2D2730E23}"/>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DFBB4F-0370-4B1A-A267-5293C6F8C628}"/>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6F7633-1C8C-4AE1-B5C3-D8B30B23E805}"/>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B07BA8FC-5D07-45B3-BD8F-47A85406202F}"/>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DAE18D5D-AEC2-41C1-81FD-DA2F4750244F}"/>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C203DAAE-4B05-414B-8A26-E01890330193}"/>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63E1AF83-9440-4C63-A534-F357000A8082}"/>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00B9E2-3F08-40F0-A683-BCDCAC615A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E41D2F-43BD-4650-91EA-EE6C3F8C772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0BF21E-A0D7-4CBB-811A-D5B4E486DFE8}"/>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BD6A7E-06EB-4120-820B-91B81498A352}"/>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1C5C87-6D5B-4CDF-A2CF-76B5F8C2B3A1}"/>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5A071D-E23E-4E0A-A00D-3CEE801AF854}"/>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A50287-24CE-4803-AEF8-21D296DA7518}"/>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D646A1-9004-4E1D-A3FE-EE2AE0111267}"/>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A35B66E0-7E52-4B63-B2AF-FBEACCD55676}"/>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EEBB02D-3CFA-4F79-94F3-B19C61E5CA72}"/>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68D47968-6F0A-4F30-90BE-A4289A9E7F07}"/>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3458FDA3-D223-49EA-8C4E-A8A2625C8F2A}"/>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a:extLst>
            <a:ext uri="{FF2B5EF4-FFF2-40B4-BE49-F238E27FC236}">
              <a16:creationId xmlns:a16="http://schemas.microsoft.com/office/drawing/2014/main" id="{AC5C64FB-2CC3-4A65-9528-E420A68F150C}"/>
            </a:ext>
          </a:extLst>
        </xdr:cNvPr>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66566688-B7F1-4135-9A33-FE489728BA82}"/>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BE196D87-ACFF-41F5-A262-6E495910CCC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AEF94105-2F4C-46DC-97AF-5AC879CD12CE}"/>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9" name="テキスト ボックス 48">
          <a:extLst>
            <a:ext uri="{FF2B5EF4-FFF2-40B4-BE49-F238E27FC236}">
              <a16:creationId xmlns:a16="http://schemas.microsoft.com/office/drawing/2014/main" id="{F42DA211-78C6-4FB4-BB9C-CBD47F5F3C9D}"/>
            </a:ext>
          </a:extLst>
        </xdr:cNvPr>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FF8EA451-C830-42A6-94B6-10126B53DEA5}"/>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61820900-B317-4ABA-80CB-1CAA68D361D3}"/>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4D4770BF-E507-4ABC-BCE5-647BA0C8E207}"/>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51E3F105-628B-453A-BFE6-FCB5C8C172BB}"/>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97EB9505-B352-44E5-8873-065FD119661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185" cy="257175"/>
    <xdr:sp macro="" textlink="">
      <xdr:nvSpPr>
        <xdr:cNvPr id="55" name="テキスト ボックス 54">
          <a:extLst>
            <a:ext uri="{FF2B5EF4-FFF2-40B4-BE49-F238E27FC236}">
              <a16:creationId xmlns:a16="http://schemas.microsoft.com/office/drawing/2014/main" id="{441711EF-0697-4DD1-8E52-50C198D9D8DF}"/>
            </a:ext>
          </a:extLst>
        </xdr:cNvPr>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F5249E0-F8CA-4851-86F4-7D76A7F23A05}"/>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BA9BE9E-6BD2-46CF-9E8F-334335A2851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4445</xdr:rowOff>
    </xdr:from>
    <xdr:to>
      <xdr:col>24</xdr:col>
      <xdr:colOff>62865</xdr:colOff>
      <xdr:row>42</xdr:row>
      <xdr:rowOff>92710</xdr:rowOff>
    </xdr:to>
    <xdr:cxnSp macro="">
      <xdr:nvCxnSpPr>
        <xdr:cNvPr id="58" name="直線コネクタ 57">
          <a:extLst>
            <a:ext uri="{FF2B5EF4-FFF2-40B4-BE49-F238E27FC236}">
              <a16:creationId xmlns:a16="http://schemas.microsoft.com/office/drawing/2014/main" id="{16024227-EA4B-4F50-8DB1-5FED1DBDA8F4}"/>
            </a:ext>
          </a:extLst>
        </xdr:cNvPr>
        <xdr:cNvCxnSpPr/>
      </xdr:nvCxnSpPr>
      <xdr:spPr>
        <a:xfrm flipV="1">
          <a:off x="4634865" y="58337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a:extLst>
            <a:ext uri="{FF2B5EF4-FFF2-40B4-BE49-F238E27FC236}">
              <a16:creationId xmlns:a16="http://schemas.microsoft.com/office/drawing/2014/main" id="{0FD16C07-8C77-4D06-822D-15BFCA2E2BF5}"/>
            </a:ext>
          </a:extLst>
        </xdr:cNvPr>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a:extLst>
            <a:ext uri="{FF2B5EF4-FFF2-40B4-BE49-F238E27FC236}">
              <a16:creationId xmlns:a16="http://schemas.microsoft.com/office/drawing/2014/main" id="{6F399A76-60CC-4DCD-84E4-11CAFA9DFD85}"/>
            </a:ext>
          </a:extLst>
        </xdr:cNvPr>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122555</xdr:rowOff>
    </xdr:from>
    <xdr:ext cx="405130" cy="257175"/>
    <xdr:sp macro="" textlink="">
      <xdr:nvSpPr>
        <xdr:cNvPr id="61" name="【図書館】&#10;有形固定資産減価償却率最大値テキスト">
          <a:extLst>
            <a:ext uri="{FF2B5EF4-FFF2-40B4-BE49-F238E27FC236}">
              <a16:creationId xmlns:a16="http://schemas.microsoft.com/office/drawing/2014/main" id="{77EA1E36-0796-43A1-AD08-6874DCD55EB2}"/>
            </a:ext>
          </a:extLst>
        </xdr:cNvPr>
        <xdr:cNvSpPr txBox="1"/>
      </xdr:nvSpPr>
      <xdr:spPr>
        <a:xfrm>
          <a:off x="4673600" y="56089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4445</xdr:rowOff>
    </xdr:from>
    <xdr:to>
      <xdr:col>24</xdr:col>
      <xdr:colOff>152400</xdr:colOff>
      <xdr:row>34</xdr:row>
      <xdr:rowOff>4445</xdr:rowOff>
    </xdr:to>
    <xdr:cxnSp macro="">
      <xdr:nvCxnSpPr>
        <xdr:cNvPr id="62" name="直線コネクタ 61">
          <a:extLst>
            <a:ext uri="{FF2B5EF4-FFF2-40B4-BE49-F238E27FC236}">
              <a16:creationId xmlns:a16="http://schemas.microsoft.com/office/drawing/2014/main" id="{0332E9F0-911D-4CA9-9BCB-1200335FD641}"/>
            </a:ext>
          </a:extLst>
        </xdr:cNvPr>
        <xdr:cNvCxnSpPr/>
      </xdr:nvCxnSpPr>
      <xdr:spPr>
        <a:xfrm>
          <a:off x="4546600" y="583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xdr:rowOff>
    </xdr:from>
    <xdr:ext cx="405130" cy="259080"/>
    <xdr:sp macro="" textlink="">
      <xdr:nvSpPr>
        <xdr:cNvPr id="63" name="【図書館】&#10;有形固定資産減価償却率平均値テキスト">
          <a:extLst>
            <a:ext uri="{FF2B5EF4-FFF2-40B4-BE49-F238E27FC236}">
              <a16:creationId xmlns:a16="http://schemas.microsoft.com/office/drawing/2014/main" id="{4BFDD52F-7338-4E0B-B7A9-D2C7055DF4B5}"/>
            </a:ext>
          </a:extLst>
        </xdr:cNvPr>
        <xdr:cNvSpPr txBox="1"/>
      </xdr:nvSpPr>
      <xdr:spPr>
        <a:xfrm>
          <a:off x="4673600" y="634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64" name="フローチャート: 判断 63">
          <a:extLst>
            <a:ext uri="{FF2B5EF4-FFF2-40B4-BE49-F238E27FC236}">
              <a16:creationId xmlns:a16="http://schemas.microsoft.com/office/drawing/2014/main" id="{070EFEBA-A7D3-4705-90C3-4223BDF86CB7}"/>
            </a:ext>
          </a:extLst>
        </xdr:cNvPr>
        <xdr:cNvSpPr/>
      </xdr:nvSpPr>
      <xdr:spPr>
        <a:xfrm>
          <a:off x="45847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5" name="フローチャート: 判断 64">
          <a:extLst>
            <a:ext uri="{FF2B5EF4-FFF2-40B4-BE49-F238E27FC236}">
              <a16:creationId xmlns:a16="http://schemas.microsoft.com/office/drawing/2014/main" id="{04F7A354-CE53-4557-9E9E-8D102D130FC9}"/>
            </a:ext>
          </a:extLst>
        </xdr:cNvPr>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6" name="フローチャート: 判断 65">
          <a:extLst>
            <a:ext uri="{FF2B5EF4-FFF2-40B4-BE49-F238E27FC236}">
              <a16:creationId xmlns:a16="http://schemas.microsoft.com/office/drawing/2014/main" id="{E23FD709-FA47-47C9-A35C-F31F667D34FB}"/>
            </a:ext>
          </a:extLst>
        </xdr:cNvPr>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45085</xdr:rowOff>
    </xdr:from>
    <xdr:to>
      <xdr:col>10</xdr:col>
      <xdr:colOff>165100</xdr:colOff>
      <xdr:row>37</xdr:row>
      <xdr:rowOff>146685</xdr:rowOff>
    </xdr:to>
    <xdr:sp macro="" textlink="">
      <xdr:nvSpPr>
        <xdr:cNvPr id="67" name="フローチャート: 判断 66">
          <a:extLst>
            <a:ext uri="{FF2B5EF4-FFF2-40B4-BE49-F238E27FC236}">
              <a16:creationId xmlns:a16="http://schemas.microsoft.com/office/drawing/2014/main" id="{3B7D31B1-9CBD-4FEB-9B1C-A9A601A1F253}"/>
            </a:ext>
          </a:extLst>
        </xdr:cNvPr>
        <xdr:cNvSpPr/>
      </xdr:nvSpPr>
      <xdr:spPr>
        <a:xfrm>
          <a:off x="1968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19050</xdr:rowOff>
    </xdr:from>
    <xdr:to>
      <xdr:col>6</xdr:col>
      <xdr:colOff>38100</xdr:colOff>
      <xdr:row>37</xdr:row>
      <xdr:rowOff>120650</xdr:rowOff>
    </xdr:to>
    <xdr:sp macro="" textlink="">
      <xdr:nvSpPr>
        <xdr:cNvPr id="68" name="フローチャート: 判断 67">
          <a:extLst>
            <a:ext uri="{FF2B5EF4-FFF2-40B4-BE49-F238E27FC236}">
              <a16:creationId xmlns:a16="http://schemas.microsoft.com/office/drawing/2014/main" id="{22A32D76-CEE0-4439-9B07-546E825166E4}"/>
            </a:ext>
          </a:extLst>
        </xdr:cNvPr>
        <xdr:cNvSpPr/>
      </xdr:nvSpPr>
      <xdr:spPr>
        <a:xfrm>
          <a:off x="10795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D790EC57-667C-45D5-915F-F2CC85480867}"/>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1ADB889C-4B15-4B70-BC12-5D88C5E614BE}"/>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40065025-69E5-456D-ACBE-815FF7D21357}"/>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E5D5E80F-0E7E-41B2-AF51-CF1363C1CF16}"/>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248FE78D-BACA-4F9E-BC09-327AFE047ED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102235</xdr:rowOff>
    </xdr:from>
    <xdr:to>
      <xdr:col>24</xdr:col>
      <xdr:colOff>114300</xdr:colOff>
      <xdr:row>39</xdr:row>
      <xdr:rowOff>32385</xdr:rowOff>
    </xdr:to>
    <xdr:sp macro="" textlink="">
      <xdr:nvSpPr>
        <xdr:cNvPr id="74" name="楕円 73">
          <a:extLst>
            <a:ext uri="{FF2B5EF4-FFF2-40B4-BE49-F238E27FC236}">
              <a16:creationId xmlns:a16="http://schemas.microsoft.com/office/drawing/2014/main" id="{17F28706-4D02-4FF2-B80D-D4BCE78C375C}"/>
            </a:ext>
          </a:extLst>
        </xdr:cNvPr>
        <xdr:cNvSpPr/>
      </xdr:nvSpPr>
      <xdr:spPr>
        <a:xfrm>
          <a:off x="45847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80645</xdr:rowOff>
    </xdr:from>
    <xdr:ext cx="405130" cy="259080"/>
    <xdr:sp macro="" textlink="">
      <xdr:nvSpPr>
        <xdr:cNvPr id="75" name="【図書館】&#10;有形固定資産減価償却率該当値テキスト">
          <a:extLst>
            <a:ext uri="{FF2B5EF4-FFF2-40B4-BE49-F238E27FC236}">
              <a16:creationId xmlns:a16="http://schemas.microsoft.com/office/drawing/2014/main" id="{34134C11-2A5E-4BE9-B58C-2DEBD8DF901A}"/>
            </a:ext>
          </a:extLst>
        </xdr:cNvPr>
        <xdr:cNvSpPr txBox="1"/>
      </xdr:nvSpPr>
      <xdr:spPr>
        <a:xfrm>
          <a:off x="4673600" y="6595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79375</xdr:rowOff>
    </xdr:from>
    <xdr:to>
      <xdr:col>20</xdr:col>
      <xdr:colOff>38100</xdr:colOff>
      <xdr:row>39</xdr:row>
      <xdr:rowOff>9525</xdr:rowOff>
    </xdr:to>
    <xdr:sp macro="" textlink="">
      <xdr:nvSpPr>
        <xdr:cNvPr id="76" name="楕円 75">
          <a:extLst>
            <a:ext uri="{FF2B5EF4-FFF2-40B4-BE49-F238E27FC236}">
              <a16:creationId xmlns:a16="http://schemas.microsoft.com/office/drawing/2014/main" id="{530EE54C-7EA3-427D-8203-0CEFBF040048}"/>
            </a:ext>
          </a:extLst>
        </xdr:cNvPr>
        <xdr:cNvSpPr/>
      </xdr:nvSpPr>
      <xdr:spPr>
        <a:xfrm>
          <a:off x="3746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130175</xdr:rowOff>
    </xdr:from>
    <xdr:to>
      <xdr:col>24</xdr:col>
      <xdr:colOff>63500</xdr:colOff>
      <xdr:row>38</xdr:row>
      <xdr:rowOff>153035</xdr:rowOff>
    </xdr:to>
    <xdr:cxnSp macro="">
      <xdr:nvCxnSpPr>
        <xdr:cNvPr id="77" name="直線コネクタ 76">
          <a:extLst>
            <a:ext uri="{FF2B5EF4-FFF2-40B4-BE49-F238E27FC236}">
              <a16:creationId xmlns:a16="http://schemas.microsoft.com/office/drawing/2014/main" id="{AF6A9412-A668-4086-AACF-61F4575C446F}"/>
            </a:ext>
          </a:extLst>
        </xdr:cNvPr>
        <xdr:cNvCxnSpPr/>
      </xdr:nvCxnSpPr>
      <xdr:spPr>
        <a:xfrm>
          <a:off x="3797300" y="664527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56515</xdr:rowOff>
    </xdr:from>
    <xdr:to>
      <xdr:col>15</xdr:col>
      <xdr:colOff>101600</xdr:colOff>
      <xdr:row>38</xdr:row>
      <xdr:rowOff>158115</xdr:rowOff>
    </xdr:to>
    <xdr:sp macro="" textlink="">
      <xdr:nvSpPr>
        <xdr:cNvPr id="78" name="楕円 77">
          <a:extLst>
            <a:ext uri="{FF2B5EF4-FFF2-40B4-BE49-F238E27FC236}">
              <a16:creationId xmlns:a16="http://schemas.microsoft.com/office/drawing/2014/main" id="{6E65BFC9-7A1E-4EC6-9769-6C1BE460B20B}"/>
            </a:ext>
          </a:extLst>
        </xdr:cNvPr>
        <xdr:cNvSpPr/>
      </xdr:nvSpPr>
      <xdr:spPr>
        <a:xfrm>
          <a:off x="2857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107315</xdr:rowOff>
    </xdr:from>
    <xdr:to>
      <xdr:col>19</xdr:col>
      <xdr:colOff>177800</xdr:colOff>
      <xdr:row>38</xdr:row>
      <xdr:rowOff>130175</xdr:rowOff>
    </xdr:to>
    <xdr:cxnSp macro="">
      <xdr:nvCxnSpPr>
        <xdr:cNvPr id="79" name="直線コネクタ 78">
          <a:extLst>
            <a:ext uri="{FF2B5EF4-FFF2-40B4-BE49-F238E27FC236}">
              <a16:creationId xmlns:a16="http://schemas.microsoft.com/office/drawing/2014/main" id="{3038468D-752F-4E8D-A3EA-E5CF821DD60B}"/>
            </a:ext>
          </a:extLst>
        </xdr:cNvPr>
        <xdr:cNvCxnSpPr/>
      </xdr:nvCxnSpPr>
      <xdr:spPr>
        <a:xfrm>
          <a:off x="2908300" y="66224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34925</xdr:rowOff>
    </xdr:from>
    <xdr:to>
      <xdr:col>10</xdr:col>
      <xdr:colOff>165100</xdr:colOff>
      <xdr:row>38</xdr:row>
      <xdr:rowOff>136525</xdr:rowOff>
    </xdr:to>
    <xdr:sp macro="" textlink="">
      <xdr:nvSpPr>
        <xdr:cNvPr id="80" name="楕円 79">
          <a:extLst>
            <a:ext uri="{FF2B5EF4-FFF2-40B4-BE49-F238E27FC236}">
              <a16:creationId xmlns:a16="http://schemas.microsoft.com/office/drawing/2014/main" id="{548AFAA3-4103-493F-B56D-F7EEC3355795}"/>
            </a:ext>
          </a:extLst>
        </xdr:cNvPr>
        <xdr:cNvSpPr/>
      </xdr:nvSpPr>
      <xdr:spPr>
        <a:xfrm>
          <a:off x="1968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86360</xdr:rowOff>
    </xdr:from>
    <xdr:to>
      <xdr:col>15</xdr:col>
      <xdr:colOff>50800</xdr:colOff>
      <xdr:row>38</xdr:row>
      <xdr:rowOff>107315</xdr:rowOff>
    </xdr:to>
    <xdr:cxnSp macro="">
      <xdr:nvCxnSpPr>
        <xdr:cNvPr id="81" name="直線コネクタ 80">
          <a:extLst>
            <a:ext uri="{FF2B5EF4-FFF2-40B4-BE49-F238E27FC236}">
              <a16:creationId xmlns:a16="http://schemas.microsoft.com/office/drawing/2014/main" id="{CAF0EEFA-140C-4706-9AC8-8C51034C9B4C}"/>
            </a:ext>
          </a:extLst>
        </xdr:cNvPr>
        <xdr:cNvCxnSpPr/>
      </xdr:nvCxnSpPr>
      <xdr:spPr>
        <a:xfrm>
          <a:off x="2019300" y="66014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7620</xdr:rowOff>
    </xdr:from>
    <xdr:to>
      <xdr:col>6</xdr:col>
      <xdr:colOff>38100</xdr:colOff>
      <xdr:row>38</xdr:row>
      <xdr:rowOff>109220</xdr:rowOff>
    </xdr:to>
    <xdr:sp macro="" textlink="">
      <xdr:nvSpPr>
        <xdr:cNvPr id="82" name="楕円 81">
          <a:extLst>
            <a:ext uri="{FF2B5EF4-FFF2-40B4-BE49-F238E27FC236}">
              <a16:creationId xmlns:a16="http://schemas.microsoft.com/office/drawing/2014/main" id="{2254BEA9-3E43-4AB8-BE25-64F43A955A3B}"/>
            </a:ext>
          </a:extLst>
        </xdr:cNvPr>
        <xdr:cNvSpPr/>
      </xdr:nvSpPr>
      <xdr:spPr>
        <a:xfrm>
          <a:off x="1079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58420</xdr:rowOff>
    </xdr:from>
    <xdr:to>
      <xdr:col>10</xdr:col>
      <xdr:colOff>114300</xdr:colOff>
      <xdr:row>38</xdr:row>
      <xdr:rowOff>86360</xdr:rowOff>
    </xdr:to>
    <xdr:cxnSp macro="">
      <xdr:nvCxnSpPr>
        <xdr:cNvPr id="83" name="直線コネクタ 82">
          <a:extLst>
            <a:ext uri="{FF2B5EF4-FFF2-40B4-BE49-F238E27FC236}">
              <a16:creationId xmlns:a16="http://schemas.microsoft.com/office/drawing/2014/main" id="{F11A2D30-A2A9-4883-AD71-85FA76209B85}"/>
            </a:ext>
          </a:extLst>
        </xdr:cNvPr>
        <xdr:cNvCxnSpPr/>
      </xdr:nvCxnSpPr>
      <xdr:spPr>
        <a:xfrm>
          <a:off x="1130300" y="65735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61595</xdr:rowOff>
    </xdr:from>
    <xdr:ext cx="405130" cy="259080"/>
    <xdr:sp macro="" textlink="">
      <xdr:nvSpPr>
        <xdr:cNvPr id="84" name="n_1aveValue【図書館】&#10;有形固定資産減価償却率">
          <a:extLst>
            <a:ext uri="{FF2B5EF4-FFF2-40B4-BE49-F238E27FC236}">
              <a16:creationId xmlns:a16="http://schemas.microsoft.com/office/drawing/2014/main" id="{B8F7C5B5-6F7F-435C-AC7B-D01C6A01690D}"/>
            </a:ext>
          </a:extLst>
        </xdr:cNvPr>
        <xdr:cNvSpPr txBox="1"/>
      </xdr:nvSpPr>
      <xdr:spPr>
        <a:xfrm>
          <a:off x="3582035" y="6233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31115</xdr:rowOff>
    </xdr:from>
    <xdr:ext cx="403225" cy="257175"/>
    <xdr:sp macro="" textlink="">
      <xdr:nvSpPr>
        <xdr:cNvPr id="85" name="n_2aveValue【図書館】&#10;有形固定資産減価償却率">
          <a:extLst>
            <a:ext uri="{FF2B5EF4-FFF2-40B4-BE49-F238E27FC236}">
              <a16:creationId xmlns:a16="http://schemas.microsoft.com/office/drawing/2014/main" id="{EB3C18DA-AC99-444F-B857-7FA3081D1C2F}"/>
            </a:ext>
          </a:extLst>
        </xdr:cNvPr>
        <xdr:cNvSpPr txBox="1"/>
      </xdr:nvSpPr>
      <xdr:spPr>
        <a:xfrm>
          <a:off x="2705735" y="62033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163195</xdr:rowOff>
    </xdr:from>
    <xdr:ext cx="403225" cy="259080"/>
    <xdr:sp macro="" textlink="">
      <xdr:nvSpPr>
        <xdr:cNvPr id="86" name="n_3aveValue【図書館】&#10;有形固定資産減価償却率">
          <a:extLst>
            <a:ext uri="{FF2B5EF4-FFF2-40B4-BE49-F238E27FC236}">
              <a16:creationId xmlns:a16="http://schemas.microsoft.com/office/drawing/2014/main" id="{62553E47-817D-43A9-A7EC-4761028A8F87}"/>
            </a:ext>
          </a:extLst>
        </xdr:cNvPr>
        <xdr:cNvSpPr txBox="1"/>
      </xdr:nvSpPr>
      <xdr:spPr>
        <a:xfrm>
          <a:off x="1816735" y="6163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137160</xdr:rowOff>
    </xdr:from>
    <xdr:ext cx="403225" cy="259080"/>
    <xdr:sp macro="" textlink="">
      <xdr:nvSpPr>
        <xdr:cNvPr id="87" name="n_4aveValue【図書館】&#10;有形固定資産減価償却率">
          <a:extLst>
            <a:ext uri="{FF2B5EF4-FFF2-40B4-BE49-F238E27FC236}">
              <a16:creationId xmlns:a16="http://schemas.microsoft.com/office/drawing/2014/main" id="{59DCC4BF-524A-4680-BC5B-F5C57802176D}"/>
            </a:ext>
          </a:extLst>
        </xdr:cNvPr>
        <xdr:cNvSpPr txBox="1"/>
      </xdr:nvSpPr>
      <xdr:spPr>
        <a:xfrm>
          <a:off x="927735" y="6137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635</xdr:rowOff>
    </xdr:from>
    <xdr:ext cx="405130" cy="259080"/>
    <xdr:sp macro="" textlink="">
      <xdr:nvSpPr>
        <xdr:cNvPr id="88" name="n_1mainValue【図書館】&#10;有形固定資産減価償却率">
          <a:extLst>
            <a:ext uri="{FF2B5EF4-FFF2-40B4-BE49-F238E27FC236}">
              <a16:creationId xmlns:a16="http://schemas.microsoft.com/office/drawing/2014/main" id="{477D1F7D-CFE4-4BEC-8423-20E3999FF210}"/>
            </a:ext>
          </a:extLst>
        </xdr:cNvPr>
        <xdr:cNvSpPr txBox="1"/>
      </xdr:nvSpPr>
      <xdr:spPr>
        <a:xfrm>
          <a:off x="3582035" y="6687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149225</xdr:rowOff>
    </xdr:from>
    <xdr:ext cx="403225" cy="259080"/>
    <xdr:sp macro="" textlink="">
      <xdr:nvSpPr>
        <xdr:cNvPr id="89" name="n_2mainValue【図書館】&#10;有形固定資産減価償却率">
          <a:extLst>
            <a:ext uri="{FF2B5EF4-FFF2-40B4-BE49-F238E27FC236}">
              <a16:creationId xmlns:a16="http://schemas.microsoft.com/office/drawing/2014/main" id="{6189D622-6C87-40D7-8B54-F7F44C1EF657}"/>
            </a:ext>
          </a:extLst>
        </xdr:cNvPr>
        <xdr:cNvSpPr txBox="1"/>
      </xdr:nvSpPr>
      <xdr:spPr>
        <a:xfrm>
          <a:off x="2705735" y="6664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127635</xdr:rowOff>
    </xdr:from>
    <xdr:ext cx="403225" cy="259080"/>
    <xdr:sp macro="" textlink="">
      <xdr:nvSpPr>
        <xdr:cNvPr id="90" name="n_3mainValue【図書館】&#10;有形固定資産減価償却率">
          <a:extLst>
            <a:ext uri="{FF2B5EF4-FFF2-40B4-BE49-F238E27FC236}">
              <a16:creationId xmlns:a16="http://schemas.microsoft.com/office/drawing/2014/main" id="{E17B610B-3CBF-4C3D-B433-2718137D321C}"/>
            </a:ext>
          </a:extLst>
        </xdr:cNvPr>
        <xdr:cNvSpPr txBox="1"/>
      </xdr:nvSpPr>
      <xdr:spPr>
        <a:xfrm>
          <a:off x="1816735" y="66427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100330</xdr:rowOff>
    </xdr:from>
    <xdr:ext cx="403225" cy="257175"/>
    <xdr:sp macro="" textlink="">
      <xdr:nvSpPr>
        <xdr:cNvPr id="91" name="n_4mainValue【図書館】&#10;有形固定資産減価償却率">
          <a:extLst>
            <a:ext uri="{FF2B5EF4-FFF2-40B4-BE49-F238E27FC236}">
              <a16:creationId xmlns:a16="http://schemas.microsoft.com/office/drawing/2014/main" id="{5EF8B79F-B4C7-4FCC-9F4D-1FA15A16210B}"/>
            </a:ext>
          </a:extLst>
        </xdr:cNvPr>
        <xdr:cNvSpPr txBox="1"/>
      </xdr:nvSpPr>
      <xdr:spPr>
        <a:xfrm>
          <a:off x="927735" y="66154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CA2F67B-4BCF-4684-AE42-D5F1A2F64DE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B955461-5A16-430F-8AD6-8AA862D5D20F}"/>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46A63A9-998E-403F-B19B-598F9E8F5C53}"/>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949D755-5B35-4C5A-B805-E0097D702298}"/>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DC34B31-95F4-479F-A92B-A42E7FF8DC18}"/>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EB11044-E0A2-40EA-96F8-D3050428C7D1}"/>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D4AA6FC-0D33-4058-B75B-4C9F1D903435}"/>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1580A88-C967-4C67-B359-CD0D0A869D0F}"/>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100" name="テキスト ボックス 99">
          <a:extLst>
            <a:ext uri="{FF2B5EF4-FFF2-40B4-BE49-F238E27FC236}">
              <a16:creationId xmlns:a16="http://schemas.microsoft.com/office/drawing/2014/main" id="{03597BBF-BA24-419B-96CA-C842CBA9EA11}"/>
            </a:ext>
          </a:extLst>
        </xdr:cNvPr>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8318F09-9B37-4FAF-9459-081AA5F2EC91}"/>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5FF6B5C-44C0-448D-A9DA-5E9A3D4B6949}"/>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3" name="テキスト ボックス 102">
          <a:extLst>
            <a:ext uri="{FF2B5EF4-FFF2-40B4-BE49-F238E27FC236}">
              <a16:creationId xmlns:a16="http://schemas.microsoft.com/office/drawing/2014/main" id="{EBF93054-4134-4BF0-9E19-304FBEA414FA}"/>
            </a:ext>
          </a:extLst>
        </xdr:cNvPr>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9B4B22E-D3D3-4A69-B8C1-5BE480D28C01}"/>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5455" cy="257175"/>
    <xdr:sp macro="" textlink="">
      <xdr:nvSpPr>
        <xdr:cNvPr id="105" name="テキスト ボックス 104">
          <a:extLst>
            <a:ext uri="{FF2B5EF4-FFF2-40B4-BE49-F238E27FC236}">
              <a16:creationId xmlns:a16="http://schemas.microsoft.com/office/drawing/2014/main" id="{C450B193-30C4-4A89-AC37-B9286EE034FC}"/>
            </a:ext>
          </a:extLst>
        </xdr:cNvPr>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AEE19AE-4C7C-4AAE-9040-6E0029F74285}"/>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5455" cy="259080"/>
    <xdr:sp macro="" textlink="">
      <xdr:nvSpPr>
        <xdr:cNvPr id="107" name="テキスト ボックス 106">
          <a:extLst>
            <a:ext uri="{FF2B5EF4-FFF2-40B4-BE49-F238E27FC236}">
              <a16:creationId xmlns:a16="http://schemas.microsoft.com/office/drawing/2014/main" id="{61955059-9982-421A-8C5E-8DCC50CB624F}"/>
            </a:ext>
          </a:extLst>
        </xdr:cNvPr>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A440C6E-9338-4740-B5A8-88B4D835D0FB}"/>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5455" cy="259080"/>
    <xdr:sp macro="" textlink="">
      <xdr:nvSpPr>
        <xdr:cNvPr id="109" name="テキスト ボックス 108">
          <a:extLst>
            <a:ext uri="{FF2B5EF4-FFF2-40B4-BE49-F238E27FC236}">
              <a16:creationId xmlns:a16="http://schemas.microsoft.com/office/drawing/2014/main" id="{3A977AE9-8B9C-4835-BDEC-621B63F68FDC}"/>
            </a:ext>
          </a:extLst>
        </xdr:cNvPr>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B4E3E00-00DD-41EA-AAE1-C218EA1AAD86}"/>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5455" cy="257175"/>
    <xdr:sp macro="" textlink="">
      <xdr:nvSpPr>
        <xdr:cNvPr id="111" name="テキスト ボックス 110">
          <a:extLst>
            <a:ext uri="{FF2B5EF4-FFF2-40B4-BE49-F238E27FC236}">
              <a16:creationId xmlns:a16="http://schemas.microsoft.com/office/drawing/2014/main" id="{148F19A8-F0DD-487D-AD43-21597B8FBC8D}"/>
            </a:ext>
          </a:extLst>
        </xdr:cNvPr>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17D6EF7-356E-4205-8DC7-63D2206216DC}"/>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3" name="テキスト ボックス 112">
          <a:extLst>
            <a:ext uri="{FF2B5EF4-FFF2-40B4-BE49-F238E27FC236}">
              <a16:creationId xmlns:a16="http://schemas.microsoft.com/office/drawing/2014/main" id="{F71E6D40-9FDF-45D4-A20F-4CDFBFFBCF3A}"/>
            </a:ext>
          </a:extLst>
        </xdr:cNvPr>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DFC25E5-A34C-4004-8520-DC2BB08CCD8F}"/>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74EE0004-0090-435F-9E52-60793A404A76}"/>
            </a:ext>
          </a:extLst>
        </xdr:cNvPr>
        <xdr:cNvCxnSpPr/>
      </xdr:nvCxnSpPr>
      <xdr:spPr>
        <a:xfrm flipV="1">
          <a:off x="10476865" y="594741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11430</xdr:rowOff>
    </xdr:from>
    <xdr:ext cx="469900" cy="259080"/>
    <xdr:sp macro="" textlink="">
      <xdr:nvSpPr>
        <xdr:cNvPr id="116" name="【図書館】&#10;一人当たり面積最小値テキスト">
          <a:extLst>
            <a:ext uri="{FF2B5EF4-FFF2-40B4-BE49-F238E27FC236}">
              <a16:creationId xmlns:a16="http://schemas.microsoft.com/office/drawing/2014/main" id="{F1D7F167-AE28-4F7A-94DE-DFF0BE1F7DE6}"/>
            </a:ext>
          </a:extLst>
        </xdr:cNvPr>
        <xdr:cNvSpPr txBox="1"/>
      </xdr:nvSpPr>
      <xdr:spPr>
        <a:xfrm>
          <a:off x="10515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46FD49FA-BDC6-4B28-8194-A311DAD6B405}"/>
            </a:ext>
          </a:extLst>
        </xdr:cNvPr>
        <xdr:cNvCxnSpPr/>
      </xdr:nvCxnSpPr>
      <xdr:spPr>
        <a:xfrm>
          <a:off x="10388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64770</xdr:rowOff>
    </xdr:from>
    <xdr:ext cx="469900" cy="257175"/>
    <xdr:sp macro="" textlink="">
      <xdr:nvSpPr>
        <xdr:cNvPr id="118" name="【図書館】&#10;一人当たり面積最大値テキスト">
          <a:extLst>
            <a:ext uri="{FF2B5EF4-FFF2-40B4-BE49-F238E27FC236}">
              <a16:creationId xmlns:a16="http://schemas.microsoft.com/office/drawing/2014/main" id="{90C7BD82-CF33-4305-A131-B2057715A7D3}"/>
            </a:ext>
          </a:extLst>
        </xdr:cNvPr>
        <xdr:cNvSpPr txBox="1"/>
      </xdr:nvSpPr>
      <xdr:spPr>
        <a:xfrm>
          <a:off x="10515600" y="57226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79D6248F-B176-4609-B6D4-2EB0ACFA38F5}"/>
            </a:ext>
          </a:extLst>
        </xdr:cNvPr>
        <xdr:cNvCxnSpPr/>
      </xdr:nvCxnSpPr>
      <xdr:spPr>
        <a:xfrm>
          <a:off x="10388600" y="59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101600</xdr:rowOff>
    </xdr:from>
    <xdr:ext cx="469900" cy="259080"/>
    <xdr:sp macro="" textlink="">
      <xdr:nvSpPr>
        <xdr:cNvPr id="120" name="【図書館】&#10;一人当たり面積平均値テキスト">
          <a:extLst>
            <a:ext uri="{FF2B5EF4-FFF2-40B4-BE49-F238E27FC236}">
              <a16:creationId xmlns:a16="http://schemas.microsoft.com/office/drawing/2014/main" id="{B826056D-FC51-41AE-93C7-9DBB73EB53B4}"/>
            </a:ext>
          </a:extLst>
        </xdr:cNvPr>
        <xdr:cNvSpPr txBox="1"/>
      </xdr:nvSpPr>
      <xdr:spPr>
        <a:xfrm>
          <a:off x="10515600" y="6788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B598F894-A54F-46DD-A10A-DA510ECB7A68}"/>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474BA9FB-76D4-4BDA-BE31-526CA0FE519E}"/>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CA928E79-A902-4F9B-B52A-DC082B7AAB9D}"/>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9DB95843-21EC-4231-A1E4-6D3876BA8509}"/>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185EE7C5-8767-41D3-8536-F224A2AE94C9}"/>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6872BA03-A7C4-4764-BC12-005A8CF15507}"/>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8D2B7306-F7D8-4E47-BFA2-FFE224931AA9}"/>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67A15737-817C-482F-92DD-0549CD8AE533}"/>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14D37907-DED8-4E3D-A31A-422717E82E41}"/>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3EB63AFE-06C4-462A-A60A-0741BFC78188}"/>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97790</xdr:rowOff>
    </xdr:from>
    <xdr:to>
      <xdr:col>55</xdr:col>
      <xdr:colOff>50800</xdr:colOff>
      <xdr:row>41</xdr:row>
      <xdr:rowOff>27940</xdr:rowOff>
    </xdr:to>
    <xdr:sp macro="" textlink="">
      <xdr:nvSpPr>
        <xdr:cNvPr id="131" name="楕円 130">
          <a:extLst>
            <a:ext uri="{FF2B5EF4-FFF2-40B4-BE49-F238E27FC236}">
              <a16:creationId xmlns:a16="http://schemas.microsoft.com/office/drawing/2014/main" id="{DA637310-943B-47E3-A023-5AB476B926B3}"/>
            </a:ext>
          </a:extLst>
        </xdr:cNvPr>
        <xdr:cNvSpPr/>
      </xdr:nvSpPr>
      <xdr:spPr>
        <a:xfrm>
          <a:off x="10426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76200</xdr:rowOff>
    </xdr:from>
    <xdr:ext cx="469900" cy="257175"/>
    <xdr:sp macro="" textlink="">
      <xdr:nvSpPr>
        <xdr:cNvPr id="132" name="【図書館】&#10;一人当たり面積該当値テキスト">
          <a:extLst>
            <a:ext uri="{FF2B5EF4-FFF2-40B4-BE49-F238E27FC236}">
              <a16:creationId xmlns:a16="http://schemas.microsoft.com/office/drawing/2014/main" id="{46EC787F-7464-4CE6-B297-60BAF697E255}"/>
            </a:ext>
          </a:extLst>
        </xdr:cNvPr>
        <xdr:cNvSpPr txBox="1"/>
      </xdr:nvSpPr>
      <xdr:spPr>
        <a:xfrm>
          <a:off x="10515600" y="69342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a:extLst>
            <a:ext uri="{FF2B5EF4-FFF2-40B4-BE49-F238E27FC236}">
              <a16:creationId xmlns:a16="http://schemas.microsoft.com/office/drawing/2014/main" id="{0CCB4E62-00B4-487C-A878-CBDBDFD232A5}"/>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148590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499ACB45-2DB0-4798-8117-60058AF168DC}"/>
            </a:ext>
          </a:extLst>
        </xdr:cNvPr>
        <xdr:cNvCxnSpPr/>
      </xdr:nvCxnSpPr>
      <xdr:spPr>
        <a:xfrm flipV="1">
          <a:off x="9639300" y="70065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a:extLst>
            <a:ext uri="{FF2B5EF4-FFF2-40B4-BE49-F238E27FC236}">
              <a16:creationId xmlns:a16="http://schemas.microsoft.com/office/drawing/2014/main" id="{09BB37AD-6D79-4D18-90FD-8E1D62EBF9A7}"/>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a:extLst>
            <a:ext uri="{FF2B5EF4-FFF2-40B4-BE49-F238E27FC236}">
              <a16:creationId xmlns:a16="http://schemas.microsoft.com/office/drawing/2014/main" id="{AF167E56-1DD0-478D-A77A-36ABBDF92778}"/>
            </a:ext>
          </a:extLst>
        </xdr:cNvPr>
        <xdr:cNvCxnSpPr/>
      </xdr:nvCxnSpPr>
      <xdr:spPr>
        <a:xfrm>
          <a:off x="8750300" y="7010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7" name="楕円 136">
          <a:extLst>
            <a:ext uri="{FF2B5EF4-FFF2-40B4-BE49-F238E27FC236}">
              <a16:creationId xmlns:a16="http://schemas.microsoft.com/office/drawing/2014/main" id="{6A91CC04-CFB2-447E-8F27-A9E5771E59A5}"/>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a:extLst>
            <a:ext uri="{FF2B5EF4-FFF2-40B4-BE49-F238E27FC236}">
              <a16:creationId xmlns:a16="http://schemas.microsoft.com/office/drawing/2014/main" id="{2126A2C3-EBDB-4DAC-B64A-2D849AC1855A}"/>
            </a:ext>
          </a:extLst>
        </xdr:cNvPr>
        <xdr:cNvCxnSpPr/>
      </xdr:nvCxnSpPr>
      <xdr:spPr>
        <a:xfrm>
          <a:off x="7861300" y="7010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39" name="楕円 138">
          <a:extLst>
            <a:ext uri="{FF2B5EF4-FFF2-40B4-BE49-F238E27FC236}">
              <a16:creationId xmlns:a16="http://schemas.microsoft.com/office/drawing/2014/main" id="{5FB0E0A8-9DDA-43BF-97AB-540FAA3CA40A}"/>
            </a:ext>
          </a:extLst>
        </xdr:cNvPr>
        <xdr:cNvSpPr/>
      </xdr:nvSpPr>
      <xdr:spPr>
        <a:xfrm>
          <a:off x="6921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156210</xdr:rowOff>
    </xdr:to>
    <xdr:cxnSp macro="">
      <xdr:nvCxnSpPr>
        <xdr:cNvPr id="140" name="直線コネクタ 139">
          <a:extLst>
            <a:ext uri="{FF2B5EF4-FFF2-40B4-BE49-F238E27FC236}">
              <a16:creationId xmlns:a16="http://schemas.microsoft.com/office/drawing/2014/main" id="{A8D4D692-87F5-4238-ABEA-C8F81FE86548}"/>
            </a:ext>
          </a:extLst>
        </xdr:cNvPr>
        <xdr:cNvCxnSpPr/>
      </xdr:nvCxnSpPr>
      <xdr:spPr>
        <a:xfrm flipV="1">
          <a:off x="6972300" y="70104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29210</xdr:rowOff>
    </xdr:from>
    <xdr:ext cx="469900" cy="257175"/>
    <xdr:sp macro="" textlink="">
      <xdr:nvSpPr>
        <xdr:cNvPr id="141" name="n_1aveValue【図書館】&#10;一人当たり面積">
          <a:extLst>
            <a:ext uri="{FF2B5EF4-FFF2-40B4-BE49-F238E27FC236}">
              <a16:creationId xmlns:a16="http://schemas.microsoft.com/office/drawing/2014/main" id="{8EE8092F-E563-49A6-B612-EAD1FBC8518E}"/>
            </a:ext>
          </a:extLst>
        </xdr:cNvPr>
        <xdr:cNvSpPr txBox="1"/>
      </xdr:nvSpPr>
      <xdr:spPr>
        <a:xfrm>
          <a:off x="9391650" y="67157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33020</xdr:rowOff>
    </xdr:from>
    <xdr:ext cx="467995" cy="259080"/>
    <xdr:sp macro="" textlink="">
      <xdr:nvSpPr>
        <xdr:cNvPr id="142" name="n_2aveValue【図書館】&#10;一人当たり面積">
          <a:extLst>
            <a:ext uri="{FF2B5EF4-FFF2-40B4-BE49-F238E27FC236}">
              <a16:creationId xmlns:a16="http://schemas.microsoft.com/office/drawing/2014/main" id="{1161AE5B-28A4-4C6F-883A-0DBFE7EAC609}"/>
            </a:ext>
          </a:extLst>
        </xdr:cNvPr>
        <xdr:cNvSpPr txBox="1"/>
      </xdr:nvSpPr>
      <xdr:spPr>
        <a:xfrm>
          <a:off x="8515350" y="6719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36830</xdr:rowOff>
    </xdr:from>
    <xdr:ext cx="467995" cy="259080"/>
    <xdr:sp macro="" textlink="">
      <xdr:nvSpPr>
        <xdr:cNvPr id="143" name="n_3aveValue【図書館】&#10;一人当たり面積">
          <a:extLst>
            <a:ext uri="{FF2B5EF4-FFF2-40B4-BE49-F238E27FC236}">
              <a16:creationId xmlns:a16="http://schemas.microsoft.com/office/drawing/2014/main" id="{1314CC9B-3E62-42C8-91F4-C698E087C722}"/>
            </a:ext>
          </a:extLst>
        </xdr:cNvPr>
        <xdr:cNvSpPr txBox="1"/>
      </xdr:nvSpPr>
      <xdr:spPr>
        <a:xfrm>
          <a:off x="7626350" y="6723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48260</xdr:rowOff>
    </xdr:from>
    <xdr:ext cx="467995" cy="259080"/>
    <xdr:sp macro="" textlink="">
      <xdr:nvSpPr>
        <xdr:cNvPr id="144" name="n_4aveValue【図書館】&#10;一人当たり面積">
          <a:extLst>
            <a:ext uri="{FF2B5EF4-FFF2-40B4-BE49-F238E27FC236}">
              <a16:creationId xmlns:a16="http://schemas.microsoft.com/office/drawing/2014/main" id="{6DE74EB1-9869-46E2-A1A0-2C4B074CF397}"/>
            </a:ext>
          </a:extLst>
        </xdr:cNvPr>
        <xdr:cNvSpPr txBox="1"/>
      </xdr:nvSpPr>
      <xdr:spPr>
        <a:xfrm>
          <a:off x="6737350" y="6734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22860</xdr:rowOff>
    </xdr:from>
    <xdr:ext cx="469900" cy="259080"/>
    <xdr:sp macro="" textlink="">
      <xdr:nvSpPr>
        <xdr:cNvPr id="145" name="n_1mainValue【図書館】&#10;一人当たり面積">
          <a:extLst>
            <a:ext uri="{FF2B5EF4-FFF2-40B4-BE49-F238E27FC236}">
              <a16:creationId xmlns:a16="http://schemas.microsoft.com/office/drawing/2014/main" id="{F130EF9D-446E-42D9-86B5-F6792EF8FB7E}"/>
            </a:ext>
          </a:extLst>
        </xdr:cNvPr>
        <xdr:cNvSpPr txBox="1"/>
      </xdr:nvSpPr>
      <xdr:spPr>
        <a:xfrm>
          <a:off x="9391650" y="705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22860</xdr:rowOff>
    </xdr:from>
    <xdr:ext cx="467995" cy="259080"/>
    <xdr:sp macro="" textlink="">
      <xdr:nvSpPr>
        <xdr:cNvPr id="146" name="n_2mainValue【図書館】&#10;一人当たり面積">
          <a:extLst>
            <a:ext uri="{FF2B5EF4-FFF2-40B4-BE49-F238E27FC236}">
              <a16:creationId xmlns:a16="http://schemas.microsoft.com/office/drawing/2014/main" id="{A9331FB8-4190-4377-A188-B30B833440CD}"/>
            </a:ext>
          </a:extLst>
        </xdr:cNvPr>
        <xdr:cNvSpPr txBox="1"/>
      </xdr:nvSpPr>
      <xdr:spPr>
        <a:xfrm>
          <a:off x="8515350" y="7052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22860</xdr:rowOff>
    </xdr:from>
    <xdr:ext cx="467995" cy="259080"/>
    <xdr:sp macro="" textlink="">
      <xdr:nvSpPr>
        <xdr:cNvPr id="147" name="n_3mainValue【図書館】&#10;一人当たり面積">
          <a:extLst>
            <a:ext uri="{FF2B5EF4-FFF2-40B4-BE49-F238E27FC236}">
              <a16:creationId xmlns:a16="http://schemas.microsoft.com/office/drawing/2014/main" id="{AB8AAABD-B17F-4F18-B30D-A0632D8C3997}"/>
            </a:ext>
          </a:extLst>
        </xdr:cNvPr>
        <xdr:cNvSpPr txBox="1"/>
      </xdr:nvSpPr>
      <xdr:spPr>
        <a:xfrm>
          <a:off x="7626350" y="7052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26670</xdr:rowOff>
    </xdr:from>
    <xdr:ext cx="467995" cy="259080"/>
    <xdr:sp macro="" textlink="">
      <xdr:nvSpPr>
        <xdr:cNvPr id="148" name="n_4mainValue【図書館】&#10;一人当たり面積">
          <a:extLst>
            <a:ext uri="{FF2B5EF4-FFF2-40B4-BE49-F238E27FC236}">
              <a16:creationId xmlns:a16="http://schemas.microsoft.com/office/drawing/2014/main" id="{E7F55FB3-54EC-41EF-B9FD-329BC38455FD}"/>
            </a:ext>
          </a:extLst>
        </xdr:cNvPr>
        <xdr:cNvSpPr txBox="1"/>
      </xdr:nvSpPr>
      <xdr:spPr>
        <a:xfrm>
          <a:off x="6737350" y="7056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4EDFE8B-1D5C-4325-B257-BB945351EB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AF50D04-A4E4-467A-BDBE-94418C427173}"/>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BDD5B14-6341-4D55-A38D-8D4554D85157}"/>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1F082EB-C0D9-4AC9-9674-340651D7554C}"/>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E2FE2B3-6539-4396-96D1-F16F95671235}"/>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8E298B7-F395-45F7-87D2-B39227090219}"/>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F73BC1D-635D-4E87-9351-A89CD710AC7D}"/>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4E90790-C27F-4DE4-B343-F9B03ADB0498}"/>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7" name="テキスト ボックス 156">
          <a:extLst>
            <a:ext uri="{FF2B5EF4-FFF2-40B4-BE49-F238E27FC236}">
              <a16:creationId xmlns:a16="http://schemas.microsoft.com/office/drawing/2014/main" id="{E2CE67C1-E046-4621-B1D9-575F368118B2}"/>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AA01CB7-E323-4E3C-A953-09684FCCF658}"/>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9" name="テキスト ボックス 158">
          <a:extLst>
            <a:ext uri="{FF2B5EF4-FFF2-40B4-BE49-F238E27FC236}">
              <a16:creationId xmlns:a16="http://schemas.microsoft.com/office/drawing/2014/main" id="{8DA9F377-4AB6-4AA7-8923-FA0A072C96BB}"/>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a:extLst>
            <a:ext uri="{FF2B5EF4-FFF2-40B4-BE49-F238E27FC236}">
              <a16:creationId xmlns:a16="http://schemas.microsoft.com/office/drawing/2014/main" id="{F4F15056-06C2-46AF-841F-FF2CFD5EDB15}"/>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61" name="テキスト ボックス 160">
          <a:extLst>
            <a:ext uri="{FF2B5EF4-FFF2-40B4-BE49-F238E27FC236}">
              <a16:creationId xmlns:a16="http://schemas.microsoft.com/office/drawing/2014/main" id="{E2A4F99E-DE96-4CD3-AD0D-F73DAA291AD6}"/>
            </a:ext>
          </a:extLst>
        </xdr:cNvPr>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a:extLst>
            <a:ext uri="{FF2B5EF4-FFF2-40B4-BE49-F238E27FC236}">
              <a16:creationId xmlns:a16="http://schemas.microsoft.com/office/drawing/2014/main" id="{217F9364-659C-4963-94A3-7267D2323A64}"/>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a:extLst>
            <a:ext uri="{FF2B5EF4-FFF2-40B4-BE49-F238E27FC236}">
              <a16:creationId xmlns:a16="http://schemas.microsoft.com/office/drawing/2014/main" id="{52E543F5-5956-422D-A2CB-B8A6D48734B6}"/>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a:extLst>
            <a:ext uri="{FF2B5EF4-FFF2-40B4-BE49-F238E27FC236}">
              <a16:creationId xmlns:a16="http://schemas.microsoft.com/office/drawing/2014/main" id="{C4978C5F-ADA3-4695-B08E-98174438277E}"/>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5" name="テキスト ボックス 164">
          <a:extLst>
            <a:ext uri="{FF2B5EF4-FFF2-40B4-BE49-F238E27FC236}">
              <a16:creationId xmlns:a16="http://schemas.microsoft.com/office/drawing/2014/main" id="{AA9009BA-8456-48F1-9949-B836F893D2B0}"/>
            </a:ext>
          </a:extLst>
        </xdr:cNvPr>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a:extLst>
            <a:ext uri="{FF2B5EF4-FFF2-40B4-BE49-F238E27FC236}">
              <a16:creationId xmlns:a16="http://schemas.microsoft.com/office/drawing/2014/main" id="{CF9E3BE3-449D-4148-96D5-44AC356C72D5}"/>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a:extLst>
            <a:ext uri="{FF2B5EF4-FFF2-40B4-BE49-F238E27FC236}">
              <a16:creationId xmlns:a16="http://schemas.microsoft.com/office/drawing/2014/main" id="{1970FAA5-4B18-47E3-80BA-F85A6FA3327B}"/>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a:extLst>
            <a:ext uri="{FF2B5EF4-FFF2-40B4-BE49-F238E27FC236}">
              <a16:creationId xmlns:a16="http://schemas.microsoft.com/office/drawing/2014/main" id="{C5CF8097-D9D5-4DA3-AC5C-AFAA87E6C822}"/>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69" name="テキスト ボックス 168">
          <a:extLst>
            <a:ext uri="{FF2B5EF4-FFF2-40B4-BE49-F238E27FC236}">
              <a16:creationId xmlns:a16="http://schemas.microsoft.com/office/drawing/2014/main" id="{8937C124-8A81-4FD4-BE46-50FABD533381}"/>
            </a:ext>
          </a:extLst>
        </xdr:cNvPr>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a:extLst>
            <a:ext uri="{FF2B5EF4-FFF2-40B4-BE49-F238E27FC236}">
              <a16:creationId xmlns:a16="http://schemas.microsoft.com/office/drawing/2014/main" id="{E8E6C1C0-BD83-49AD-93A4-905B7CF5C65B}"/>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71" name="テキスト ボックス 170">
          <a:extLst>
            <a:ext uri="{FF2B5EF4-FFF2-40B4-BE49-F238E27FC236}">
              <a16:creationId xmlns:a16="http://schemas.microsoft.com/office/drawing/2014/main" id="{0C7912BA-B393-4D66-9E2E-DF83710316F2}"/>
            </a:ext>
          </a:extLst>
        </xdr:cNvPr>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50063D3-459C-470E-9397-1864EBA75DB2}"/>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3C540F0-321B-47DB-A8EA-05EFA1CC94B9}"/>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140335</xdr:rowOff>
    </xdr:from>
    <xdr:to>
      <xdr:col>24</xdr:col>
      <xdr:colOff>62865</xdr:colOff>
      <xdr:row>64</xdr:row>
      <xdr:rowOff>130810</xdr:rowOff>
    </xdr:to>
    <xdr:cxnSp macro="">
      <xdr:nvCxnSpPr>
        <xdr:cNvPr id="174" name="直線コネクタ 173">
          <a:extLst>
            <a:ext uri="{FF2B5EF4-FFF2-40B4-BE49-F238E27FC236}">
              <a16:creationId xmlns:a16="http://schemas.microsoft.com/office/drawing/2014/main" id="{95A89BA3-AFEE-493B-838D-5DFD1E778DE4}"/>
            </a:ext>
          </a:extLst>
        </xdr:cNvPr>
        <xdr:cNvCxnSpPr/>
      </xdr:nvCxnSpPr>
      <xdr:spPr>
        <a:xfrm flipV="1">
          <a:off x="4634865" y="9570085"/>
          <a:ext cx="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7175"/>
    <xdr:sp macro="" textlink="">
      <xdr:nvSpPr>
        <xdr:cNvPr id="175" name="【体育館・プール】&#10;有形固定資産減価償却率最小値テキスト">
          <a:extLst>
            <a:ext uri="{FF2B5EF4-FFF2-40B4-BE49-F238E27FC236}">
              <a16:creationId xmlns:a16="http://schemas.microsoft.com/office/drawing/2014/main" id="{816998F4-312E-48ED-9B71-B1E92A7281EB}"/>
            </a:ext>
          </a:extLst>
        </xdr:cNvPr>
        <xdr:cNvSpPr txBox="1"/>
      </xdr:nvSpPr>
      <xdr:spPr>
        <a:xfrm>
          <a:off x="4673600" y="11107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6" name="直線コネクタ 175">
          <a:extLst>
            <a:ext uri="{FF2B5EF4-FFF2-40B4-BE49-F238E27FC236}">
              <a16:creationId xmlns:a16="http://schemas.microsoft.com/office/drawing/2014/main" id="{00178FDD-DA45-43EA-A2AA-454DA32F1C06}"/>
            </a:ext>
          </a:extLst>
        </xdr:cNvPr>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86995</xdr:rowOff>
    </xdr:from>
    <xdr:ext cx="340360" cy="257175"/>
    <xdr:sp macro="" textlink="">
      <xdr:nvSpPr>
        <xdr:cNvPr id="177" name="【体育館・プール】&#10;有形固定資産減価償却率最大値テキスト">
          <a:extLst>
            <a:ext uri="{FF2B5EF4-FFF2-40B4-BE49-F238E27FC236}">
              <a16:creationId xmlns:a16="http://schemas.microsoft.com/office/drawing/2014/main" id="{354F08EF-F8D8-423E-8DF3-A8AC57497F30}"/>
            </a:ext>
          </a:extLst>
        </xdr:cNvPr>
        <xdr:cNvSpPr txBox="1"/>
      </xdr:nvSpPr>
      <xdr:spPr>
        <a:xfrm>
          <a:off x="4673600" y="934529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140335</xdr:rowOff>
    </xdr:from>
    <xdr:to>
      <xdr:col>24</xdr:col>
      <xdr:colOff>152400</xdr:colOff>
      <xdr:row>55</xdr:row>
      <xdr:rowOff>140335</xdr:rowOff>
    </xdr:to>
    <xdr:cxnSp macro="">
      <xdr:nvCxnSpPr>
        <xdr:cNvPr id="178" name="直線コネクタ 177">
          <a:extLst>
            <a:ext uri="{FF2B5EF4-FFF2-40B4-BE49-F238E27FC236}">
              <a16:creationId xmlns:a16="http://schemas.microsoft.com/office/drawing/2014/main" id="{B8B7646A-899E-4352-86FE-035E20C02A55}"/>
            </a:ext>
          </a:extLst>
        </xdr:cNvPr>
        <xdr:cNvCxnSpPr/>
      </xdr:nvCxnSpPr>
      <xdr:spPr>
        <a:xfrm>
          <a:off x="4546600" y="957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45720</xdr:rowOff>
    </xdr:from>
    <xdr:ext cx="405130" cy="259080"/>
    <xdr:sp macro="" textlink="">
      <xdr:nvSpPr>
        <xdr:cNvPr id="179" name="【体育館・プール】&#10;有形固定資産減価償却率平均値テキスト">
          <a:extLst>
            <a:ext uri="{FF2B5EF4-FFF2-40B4-BE49-F238E27FC236}">
              <a16:creationId xmlns:a16="http://schemas.microsoft.com/office/drawing/2014/main" id="{AB02C51A-BA03-4201-A779-252CC0EE7BAD}"/>
            </a:ext>
          </a:extLst>
        </xdr:cNvPr>
        <xdr:cNvSpPr txBox="1"/>
      </xdr:nvSpPr>
      <xdr:spPr>
        <a:xfrm>
          <a:off x="4673600" y="103327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22860</xdr:rowOff>
    </xdr:from>
    <xdr:to>
      <xdr:col>24</xdr:col>
      <xdr:colOff>114300</xdr:colOff>
      <xdr:row>61</xdr:row>
      <xdr:rowOff>124460</xdr:rowOff>
    </xdr:to>
    <xdr:sp macro="" textlink="">
      <xdr:nvSpPr>
        <xdr:cNvPr id="180" name="フローチャート: 判断 179">
          <a:extLst>
            <a:ext uri="{FF2B5EF4-FFF2-40B4-BE49-F238E27FC236}">
              <a16:creationId xmlns:a16="http://schemas.microsoft.com/office/drawing/2014/main" id="{4592554B-4820-4B08-97CA-3A579E068051}"/>
            </a:ext>
          </a:extLst>
        </xdr:cNvPr>
        <xdr:cNvSpPr/>
      </xdr:nvSpPr>
      <xdr:spPr>
        <a:xfrm>
          <a:off x="45847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34290</xdr:rowOff>
    </xdr:from>
    <xdr:to>
      <xdr:col>20</xdr:col>
      <xdr:colOff>38100</xdr:colOff>
      <xdr:row>61</xdr:row>
      <xdr:rowOff>135890</xdr:rowOff>
    </xdr:to>
    <xdr:sp macro="" textlink="">
      <xdr:nvSpPr>
        <xdr:cNvPr id="181" name="フローチャート: 判断 180">
          <a:extLst>
            <a:ext uri="{FF2B5EF4-FFF2-40B4-BE49-F238E27FC236}">
              <a16:creationId xmlns:a16="http://schemas.microsoft.com/office/drawing/2014/main" id="{33FB740A-64FC-4B99-98AE-B6F2156DEAC5}"/>
            </a:ext>
          </a:extLst>
        </xdr:cNvPr>
        <xdr:cNvSpPr/>
      </xdr:nvSpPr>
      <xdr:spPr>
        <a:xfrm>
          <a:off x="3746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26035</xdr:rowOff>
    </xdr:from>
    <xdr:to>
      <xdr:col>15</xdr:col>
      <xdr:colOff>101600</xdr:colOff>
      <xdr:row>61</xdr:row>
      <xdr:rowOff>127635</xdr:rowOff>
    </xdr:to>
    <xdr:sp macro="" textlink="">
      <xdr:nvSpPr>
        <xdr:cNvPr id="182" name="フローチャート: 判断 181">
          <a:extLst>
            <a:ext uri="{FF2B5EF4-FFF2-40B4-BE49-F238E27FC236}">
              <a16:creationId xmlns:a16="http://schemas.microsoft.com/office/drawing/2014/main" id="{0965A3C5-079B-40D1-B652-E4A027216C3A}"/>
            </a:ext>
          </a:extLst>
        </xdr:cNvPr>
        <xdr:cNvSpPr/>
      </xdr:nvSpPr>
      <xdr:spPr>
        <a:xfrm>
          <a:off x="28575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2BBB38D0-46C5-4397-A131-1024CA4C241D}"/>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3175</xdr:rowOff>
    </xdr:from>
    <xdr:to>
      <xdr:col>6</xdr:col>
      <xdr:colOff>38100</xdr:colOff>
      <xdr:row>61</xdr:row>
      <xdr:rowOff>104775</xdr:rowOff>
    </xdr:to>
    <xdr:sp macro="" textlink="">
      <xdr:nvSpPr>
        <xdr:cNvPr id="184" name="フローチャート: 判断 183">
          <a:extLst>
            <a:ext uri="{FF2B5EF4-FFF2-40B4-BE49-F238E27FC236}">
              <a16:creationId xmlns:a16="http://schemas.microsoft.com/office/drawing/2014/main" id="{F067D0D1-F8C5-4B95-A5C0-CC6F606F394A}"/>
            </a:ext>
          </a:extLst>
        </xdr:cNvPr>
        <xdr:cNvSpPr/>
      </xdr:nvSpPr>
      <xdr:spPr>
        <a:xfrm>
          <a:off x="1079500" y="1046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CF08D4D2-F295-4F2C-9F30-97ED2748A5DF}"/>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7CF39944-869F-423C-806E-A7E5F646B973}"/>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7" name="テキスト ボックス 186">
          <a:extLst>
            <a:ext uri="{FF2B5EF4-FFF2-40B4-BE49-F238E27FC236}">
              <a16:creationId xmlns:a16="http://schemas.microsoft.com/office/drawing/2014/main" id="{7EB3818A-9D50-48E1-B0F0-DDBBB8A3FF0F}"/>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8" name="テキスト ボックス 187">
          <a:extLst>
            <a:ext uri="{FF2B5EF4-FFF2-40B4-BE49-F238E27FC236}">
              <a16:creationId xmlns:a16="http://schemas.microsoft.com/office/drawing/2014/main" id="{84F8FCDC-2E1B-4651-8757-B4CF39712883}"/>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9" name="テキスト ボックス 188">
          <a:extLst>
            <a:ext uri="{FF2B5EF4-FFF2-40B4-BE49-F238E27FC236}">
              <a16:creationId xmlns:a16="http://schemas.microsoft.com/office/drawing/2014/main" id="{D2368D8A-A5EC-4846-B600-6A21EEA19B4D}"/>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158115</xdr:rowOff>
    </xdr:from>
    <xdr:to>
      <xdr:col>24</xdr:col>
      <xdr:colOff>114300</xdr:colOff>
      <xdr:row>62</xdr:row>
      <xdr:rowOff>88265</xdr:rowOff>
    </xdr:to>
    <xdr:sp macro="" textlink="">
      <xdr:nvSpPr>
        <xdr:cNvPr id="190" name="楕円 189">
          <a:extLst>
            <a:ext uri="{FF2B5EF4-FFF2-40B4-BE49-F238E27FC236}">
              <a16:creationId xmlns:a16="http://schemas.microsoft.com/office/drawing/2014/main" id="{D32F0420-DB59-4957-B645-7425255E9960}"/>
            </a:ext>
          </a:extLst>
        </xdr:cNvPr>
        <xdr:cNvSpPr/>
      </xdr:nvSpPr>
      <xdr:spPr>
        <a:xfrm>
          <a:off x="458470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136525</xdr:rowOff>
    </xdr:from>
    <xdr:ext cx="405130" cy="258445"/>
    <xdr:sp macro="" textlink="">
      <xdr:nvSpPr>
        <xdr:cNvPr id="191" name="【体育館・プール】&#10;有形固定資産減価償却率該当値テキスト">
          <a:extLst>
            <a:ext uri="{FF2B5EF4-FFF2-40B4-BE49-F238E27FC236}">
              <a16:creationId xmlns:a16="http://schemas.microsoft.com/office/drawing/2014/main" id="{FC73509A-EFFD-478F-A571-493D48349AE6}"/>
            </a:ext>
          </a:extLst>
        </xdr:cNvPr>
        <xdr:cNvSpPr txBox="1"/>
      </xdr:nvSpPr>
      <xdr:spPr>
        <a:xfrm>
          <a:off x="4673600" y="105949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135255</xdr:rowOff>
    </xdr:from>
    <xdr:to>
      <xdr:col>20</xdr:col>
      <xdr:colOff>38100</xdr:colOff>
      <xdr:row>62</xdr:row>
      <xdr:rowOff>65405</xdr:rowOff>
    </xdr:to>
    <xdr:sp macro="" textlink="">
      <xdr:nvSpPr>
        <xdr:cNvPr id="192" name="楕円 191">
          <a:extLst>
            <a:ext uri="{FF2B5EF4-FFF2-40B4-BE49-F238E27FC236}">
              <a16:creationId xmlns:a16="http://schemas.microsoft.com/office/drawing/2014/main" id="{5DF91CD6-3722-46B7-B376-EB67712EDB2F}"/>
            </a:ext>
          </a:extLst>
        </xdr:cNvPr>
        <xdr:cNvSpPr/>
      </xdr:nvSpPr>
      <xdr:spPr>
        <a:xfrm>
          <a:off x="3746500" y="105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14605</xdr:rowOff>
    </xdr:from>
    <xdr:to>
      <xdr:col>24</xdr:col>
      <xdr:colOff>63500</xdr:colOff>
      <xdr:row>62</xdr:row>
      <xdr:rowOff>37465</xdr:rowOff>
    </xdr:to>
    <xdr:cxnSp macro="">
      <xdr:nvCxnSpPr>
        <xdr:cNvPr id="193" name="直線コネクタ 192">
          <a:extLst>
            <a:ext uri="{FF2B5EF4-FFF2-40B4-BE49-F238E27FC236}">
              <a16:creationId xmlns:a16="http://schemas.microsoft.com/office/drawing/2014/main" id="{BD673C1B-BE5F-4CE4-9394-0FA11D2A1142}"/>
            </a:ext>
          </a:extLst>
        </xdr:cNvPr>
        <xdr:cNvCxnSpPr/>
      </xdr:nvCxnSpPr>
      <xdr:spPr>
        <a:xfrm>
          <a:off x="3797300" y="1064450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114300</xdr:rowOff>
    </xdr:from>
    <xdr:to>
      <xdr:col>15</xdr:col>
      <xdr:colOff>101600</xdr:colOff>
      <xdr:row>62</xdr:row>
      <xdr:rowOff>44450</xdr:rowOff>
    </xdr:to>
    <xdr:sp macro="" textlink="">
      <xdr:nvSpPr>
        <xdr:cNvPr id="194" name="楕円 193">
          <a:extLst>
            <a:ext uri="{FF2B5EF4-FFF2-40B4-BE49-F238E27FC236}">
              <a16:creationId xmlns:a16="http://schemas.microsoft.com/office/drawing/2014/main" id="{272480F9-8F82-4BBD-8CAA-33CF8F528F92}"/>
            </a:ext>
          </a:extLst>
        </xdr:cNvPr>
        <xdr:cNvSpPr/>
      </xdr:nvSpPr>
      <xdr:spPr>
        <a:xfrm>
          <a:off x="28575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165100</xdr:rowOff>
    </xdr:from>
    <xdr:to>
      <xdr:col>19</xdr:col>
      <xdr:colOff>177800</xdr:colOff>
      <xdr:row>62</xdr:row>
      <xdr:rowOff>14605</xdr:rowOff>
    </xdr:to>
    <xdr:cxnSp macro="">
      <xdr:nvCxnSpPr>
        <xdr:cNvPr id="195" name="直線コネクタ 194">
          <a:extLst>
            <a:ext uri="{FF2B5EF4-FFF2-40B4-BE49-F238E27FC236}">
              <a16:creationId xmlns:a16="http://schemas.microsoft.com/office/drawing/2014/main" id="{37FA7DF7-2776-4992-BDB9-70ECFE0B92E8}"/>
            </a:ext>
          </a:extLst>
        </xdr:cNvPr>
        <xdr:cNvCxnSpPr/>
      </xdr:nvCxnSpPr>
      <xdr:spPr>
        <a:xfrm>
          <a:off x="2908300" y="106235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102870</xdr:rowOff>
    </xdr:from>
    <xdr:to>
      <xdr:col>10</xdr:col>
      <xdr:colOff>165100</xdr:colOff>
      <xdr:row>62</xdr:row>
      <xdr:rowOff>33020</xdr:rowOff>
    </xdr:to>
    <xdr:sp macro="" textlink="">
      <xdr:nvSpPr>
        <xdr:cNvPr id="196" name="楕円 195">
          <a:extLst>
            <a:ext uri="{FF2B5EF4-FFF2-40B4-BE49-F238E27FC236}">
              <a16:creationId xmlns:a16="http://schemas.microsoft.com/office/drawing/2014/main" id="{E9DC0754-3FFB-4EE0-A22D-ED5E1B28ABBB}"/>
            </a:ext>
          </a:extLst>
        </xdr:cNvPr>
        <xdr:cNvSpPr/>
      </xdr:nvSpPr>
      <xdr:spPr>
        <a:xfrm>
          <a:off x="1968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153670</xdr:rowOff>
    </xdr:from>
    <xdr:to>
      <xdr:col>15</xdr:col>
      <xdr:colOff>50800</xdr:colOff>
      <xdr:row>61</xdr:row>
      <xdr:rowOff>165100</xdr:rowOff>
    </xdr:to>
    <xdr:cxnSp macro="">
      <xdr:nvCxnSpPr>
        <xdr:cNvPr id="197" name="直線コネクタ 196">
          <a:extLst>
            <a:ext uri="{FF2B5EF4-FFF2-40B4-BE49-F238E27FC236}">
              <a16:creationId xmlns:a16="http://schemas.microsoft.com/office/drawing/2014/main" id="{0850C7A6-924E-4128-9E32-2D548DDD9C16}"/>
            </a:ext>
          </a:extLst>
        </xdr:cNvPr>
        <xdr:cNvCxnSpPr/>
      </xdr:nvCxnSpPr>
      <xdr:spPr>
        <a:xfrm>
          <a:off x="2019300" y="106121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102870</xdr:rowOff>
    </xdr:from>
    <xdr:to>
      <xdr:col>6</xdr:col>
      <xdr:colOff>38100</xdr:colOff>
      <xdr:row>62</xdr:row>
      <xdr:rowOff>33020</xdr:rowOff>
    </xdr:to>
    <xdr:sp macro="" textlink="">
      <xdr:nvSpPr>
        <xdr:cNvPr id="198" name="楕円 197">
          <a:extLst>
            <a:ext uri="{FF2B5EF4-FFF2-40B4-BE49-F238E27FC236}">
              <a16:creationId xmlns:a16="http://schemas.microsoft.com/office/drawing/2014/main" id="{07DF7012-B224-468B-8AE1-D506F8398BB5}"/>
            </a:ext>
          </a:extLst>
        </xdr:cNvPr>
        <xdr:cNvSpPr/>
      </xdr:nvSpPr>
      <xdr:spPr>
        <a:xfrm>
          <a:off x="1079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153670</xdr:rowOff>
    </xdr:from>
    <xdr:to>
      <xdr:col>10</xdr:col>
      <xdr:colOff>114300</xdr:colOff>
      <xdr:row>61</xdr:row>
      <xdr:rowOff>153670</xdr:rowOff>
    </xdr:to>
    <xdr:cxnSp macro="">
      <xdr:nvCxnSpPr>
        <xdr:cNvPr id="199" name="直線コネクタ 198">
          <a:extLst>
            <a:ext uri="{FF2B5EF4-FFF2-40B4-BE49-F238E27FC236}">
              <a16:creationId xmlns:a16="http://schemas.microsoft.com/office/drawing/2014/main" id="{5F9C24F9-6055-4684-A2AA-6E7ECFC565E8}"/>
            </a:ext>
          </a:extLst>
        </xdr:cNvPr>
        <xdr:cNvCxnSpPr/>
      </xdr:nvCxnSpPr>
      <xdr:spPr>
        <a:xfrm>
          <a:off x="1130300" y="106121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152400</xdr:rowOff>
    </xdr:from>
    <xdr:ext cx="405130" cy="259080"/>
    <xdr:sp macro="" textlink="">
      <xdr:nvSpPr>
        <xdr:cNvPr id="200" name="n_1aveValue【体育館・プール】&#10;有形固定資産減価償却率">
          <a:extLst>
            <a:ext uri="{FF2B5EF4-FFF2-40B4-BE49-F238E27FC236}">
              <a16:creationId xmlns:a16="http://schemas.microsoft.com/office/drawing/2014/main" id="{D380FEA8-645F-4D13-8313-2E70E62BA6AF}"/>
            </a:ext>
          </a:extLst>
        </xdr:cNvPr>
        <xdr:cNvSpPr txBox="1"/>
      </xdr:nvSpPr>
      <xdr:spPr>
        <a:xfrm>
          <a:off x="3582035" y="10267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144145</xdr:rowOff>
    </xdr:from>
    <xdr:ext cx="403225" cy="257175"/>
    <xdr:sp macro="" textlink="">
      <xdr:nvSpPr>
        <xdr:cNvPr id="201" name="n_2aveValue【体育館・プール】&#10;有形固定資産減価償却率">
          <a:extLst>
            <a:ext uri="{FF2B5EF4-FFF2-40B4-BE49-F238E27FC236}">
              <a16:creationId xmlns:a16="http://schemas.microsoft.com/office/drawing/2014/main" id="{FB1659B6-1354-42DD-8F29-D2570660AEEC}"/>
            </a:ext>
          </a:extLst>
        </xdr:cNvPr>
        <xdr:cNvSpPr txBox="1"/>
      </xdr:nvSpPr>
      <xdr:spPr>
        <a:xfrm>
          <a:off x="2705735" y="102596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135890</xdr:rowOff>
    </xdr:from>
    <xdr:ext cx="403225" cy="259080"/>
    <xdr:sp macro="" textlink="">
      <xdr:nvSpPr>
        <xdr:cNvPr id="202" name="n_3aveValue【体育館・プール】&#10;有形固定資産減価償却率">
          <a:extLst>
            <a:ext uri="{FF2B5EF4-FFF2-40B4-BE49-F238E27FC236}">
              <a16:creationId xmlns:a16="http://schemas.microsoft.com/office/drawing/2014/main" id="{C3D3FC8F-7FF2-4AF4-9BF4-C3813C4B16FB}"/>
            </a:ext>
          </a:extLst>
        </xdr:cNvPr>
        <xdr:cNvSpPr txBox="1"/>
      </xdr:nvSpPr>
      <xdr:spPr>
        <a:xfrm>
          <a:off x="1816735" y="102514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121285</xdr:rowOff>
    </xdr:from>
    <xdr:ext cx="403225" cy="257175"/>
    <xdr:sp macro="" textlink="">
      <xdr:nvSpPr>
        <xdr:cNvPr id="203" name="n_4aveValue【体育館・プール】&#10;有形固定資産減価償却率">
          <a:extLst>
            <a:ext uri="{FF2B5EF4-FFF2-40B4-BE49-F238E27FC236}">
              <a16:creationId xmlns:a16="http://schemas.microsoft.com/office/drawing/2014/main" id="{FEF24D95-732E-441A-BFE3-37F4B7BA665F}"/>
            </a:ext>
          </a:extLst>
        </xdr:cNvPr>
        <xdr:cNvSpPr txBox="1"/>
      </xdr:nvSpPr>
      <xdr:spPr>
        <a:xfrm>
          <a:off x="927735" y="102368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56515</xdr:rowOff>
    </xdr:from>
    <xdr:ext cx="405130" cy="258445"/>
    <xdr:sp macro="" textlink="">
      <xdr:nvSpPr>
        <xdr:cNvPr id="204" name="n_1mainValue【体育館・プール】&#10;有形固定資産減価償却率">
          <a:extLst>
            <a:ext uri="{FF2B5EF4-FFF2-40B4-BE49-F238E27FC236}">
              <a16:creationId xmlns:a16="http://schemas.microsoft.com/office/drawing/2014/main" id="{73382E99-FD02-4DE9-BBB7-D04140950408}"/>
            </a:ext>
          </a:extLst>
        </xdr:cNvPr>
        <xdr:cNvSpPr txBox="1"/>
      </xdr:nvSpPr>
      <xdr:spPr>
        <a:xfrm>
          <a:off x="3582035" y="10686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35560</xdr:rowOff>
    </xdr:from>
    <xdr:ext cx="403225" cy="259080"/>
    <xdr:sp macro="" textlink="">
      <xdr:nvSpPr>
        <xdr:cNvPr id="205" name="n_2mainValue【体育館・プール】&#10;有形固定資産減価償却率">
          <a:extLst>
            <a:ext uri="{FF2B5EF4-FFF2-40B4-BE49-F238E27FC236}">
              <a16:creationId xmlns:a16="http://schemas.microsoft.com/office/drawing/2014/main" id="{3E5D1708-C827-4F8B-81F2-DF3AC1C4017E}"/>
            </a:ext>
          </a:extLst>
        </xdr:cNvPr>
        <xdr:cNvSpPr txBox="1"/>
      </xdr:nvSpPr>
      <xdr:spPr>
        <a:xfrm>
          <a:off x="2705735" y="10665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24130</xdr:rowOff>
    </xdr:from>
    <xdr:ext cx="403225" cy="259080"/>
    <xdr:sp macro="" textlink="">
      <xdr:nvSpPr>
        <xdr:cNvPr id="206" name="n_3mainValue【体育館・プール】&#10;有形固定資産減価償却率">
          <a:extLst>
            <a:ext uri="{FF2B5EF4-FFF2-40B4-BE49-F238E27FC236}">
              <a16:creationId xmlns:a16="http://schemas.microsoft.com/office/drawing/2014/main" id="{5954DE66-6814-4AAE-AD9A-E5D437FF1894}"/>
            </a:ext>
          </a:extLst>
        </xdr:cNvPr>
        <xdr:cNvSpPr txBox="1"/>
      </xdr:nvSpPr>
      <xdr:spPr>
        <a:xfrm>
          <a:off x="1816735" y="106540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24130</xdr:rowOff>
    </xdr:from>
    <xdr:ext cx="403225" cy="259080"/>
    <xdr:sp macro="" textlink="">
      <xdr:nvSpPr>
        <xdr:cNvPr id="207" name="n_4mainValue【体育館・プール】&#10;有形固定資産減価償却率">
          <a:extLst>
            <a:ext uri="{FF2B5EF4-FFF2-40B4-BE49-F238E27FC236}">
              <a16:creationId xmlns:a16="http://schemas.microsoft.com/office/drawing/2014/main" id="{54059AD1-E2E3-4A4E-89D8-A71EF8194315}"/>
            </a:ext>
          </a:extLst>
        </xdr:cNvPr>
        <xdr:cNvSpPr txBox="1"/>
      </xdr:nvSpPr>
      <xdr:spPr>
        <a:xfrm>
          <a:off x="927735" y="106540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324176A-1505-46D5-A674-E334B8008E7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7AAF32F-3ED2-43CE-BC4F-2D2B268CF5D3}"/>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E7DB97F-D65E-459E-8842-FDEF14456ADC}"/>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C2F6417-AD08-4B43-972B-277E4F9DCD16}"/>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5E6C487-26DA-49DE-A831-3DD13F10793A}"/>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94D965E-9ACD-4E1A-B0B7-DA75EF858983}"/>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BE6A0AB-0797-48CB-9982-C12240C4790D}"/>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A59C370-7568-4F0A-BE72-E3C98B3098C7}"/>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6" name="テキスト ボックス 215">
          <a:extLst>
            <a:ext uri="{FF2B5EF4-FFF2-40B4-BE49-F238E27FC236}">
              <a16:creationId xmlns:a16="http://schemas.microsoft.com/office/drawing/2014/main" id="{4C8AC08B-89EA-4953-9442-561455511F02}"/>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CA941DE-2561-433B-8510-50942ADDE13F}"/>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1EBD111-BA77-4944-9B0F-1776D97F6C26}"/>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5455" cy="259080"/>
    <xdr:sp macro="" textlink="">
      <xdr:nvSpPr>
        <xdr:cNvPr id="219" name="テキスト ボックス 218">
          <a:extLst>
            <a:ext uri="{FF2B5EF4-FFF2-40B4-BE49-F238E27FC236}">
              <a16:creationId xmlns:a16="http://schemas.microsoft.com/office/drawing/2014/main" id="{7A2570EF-1AB7-47FD-907D-41CC91380FB9}"/>
            </a:ext>
          </a:extLst>
        </xdr:cNvPr>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0A6B54F-BACF-420B-A3E2-5C22AAAFA9AB}"/>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5455" cy="259080"/>
    <xdr:sp macro="" textlink="">
      <xdr:nvSpPr>
        <xdr:cNvPr id="221" name="テキスト ボックス 220">
          <a:extLst>
            <a:ext uri="{FF2B5EF4-FFF2-40B4-BE49-F238E27FC236}">
              <a16:creationId xmlns:a16="http://schemas.microsoft.com/office/drawing/2014/main" id="{8C0633B3-45E4-4133-9CE6-CD4ACEA66340}"/>
            </a:ext>
          </a:extLst>
        </xdr:cNvPr>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C44D906-2F87-434C-A022-74172A4CBB3D}"/>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5455" cy="257175"/>
    <xdr:sp macro="" textlink="">
      <xdr:nvSpPr>
        <xdr:cNvPr id="223" name="テキスト ボックス 222">
          <a:extLst>
            <a:ext uri="{FF2B5EF4-FFF2-40B4-BE49-F238E27FC236}">
              <a16:creationId xmlns:a16="http://schemas.microsoft.com/office/drawing/2014/main" id="{E72724B5-1928-4FC3-B5BD-654168A29412}"/>
            </a:ext>
          </a:extLst>
        </xdr:cNvPr>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B307EA75-37AB-4469-B54F-A3933E80E426}"/>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5455" cy="259080"/>
    <xdr:sp macro="" textlink="">
      <xdr:nvSpPr>
        <xdr:cNvPr id="225" name="テキスト ボックス 224">
          <a:extLst>
            <a:ext uri="{FF2B5EF4-FFF2-40B4-BE49-F238E27FC236}">
              <a16:creationId xmlns:a16="http://schemas.microsoft.com/office/drawing/2014/main" id="{9677615F-F488-462E-AFC1-312E5FA1D2EA}"/>
            </a:ext>
          </a:extLst>
        </xdr:cNvPr>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24D19988-7E92-4877-BE97-455619C18406}"/>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5455" cy="259080"/>
    <xdr:sp macro="" textlink="">
      <xdr:nvSpPr>
        <xdr:cNvPr id="227" name="テキスト ボックス 226">
          <a:extLst>
            <a:ext uri="{FF2B5EF4-FFF2-40B4-BE49-F238E27FC236}">
              <a16:creationId xmlns:a16="http://schemas.microsoft.com/office/drawing/2014/main" id="{48848AB5-6442-4964-8F69-44AC3B4A9C71}"/>
            </a:ext>
          </a:extLst>
        </xdr:cNvPr>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88FEE0E-466B-4425-9AF9-77053AB7F30D}"/>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9" name="テキスト ボックス 228">
          <a:extLst>
            <a:ext uri="{FF2B5EF4-FFF2-40B4-BE49-F238E27FC236}">
              <a16:creationId xmlns:a16="http://schemas.microsoft.com/office/drawing/2014/main" id="{F3B2AA58-EAC5-4606-A489-1F5D2C560926}"/>
            </a:ext>
          </a:extLst>
        </xdr:cNvPr>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FC38CEF-2AC4-4EA9-A138-53030DFA1725}"/>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63500</xdr:rowOff>
    </xdr:to>
    <xdr:cxnSp macro="">
      <xdr:nvCxnSpPr>
        <xdr:cNvPr id="231" name="直線コネクタ 230">
          <a:extLst>
            <a:ext uri="{FF2B5EF4-FFF2-40B4-BE49-F238E27FC236}">
              <a16:creationId xmlns:a16="http://schemas.microsoft.com/office/drawing/2014/main" id="{6861007C-9EFB-4AD2-A454-34FD1B287943}"/>
            </a:ext>
          </a:extLst>
        </xdr:cNvPr>
        <xdr:cNvCxnSpPr/>
      </xdr:nvCxnSpPr>
      <xdr:spPr>
        <a:xfrm flipV="1">
          <a:off x="10476865" y="9713595"/>
          <a:ext cx="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66675</xdr:rowOff>
    </xdr:from>
    <xdr:ext cx="469900" cy="257175"/>
    <xdr:sp macro="" textlink="">
      <xdr:nvSpPr>
        <xdr:cNvPr id="232" name="【体育館・プール】&#10;一人当たり面積最小値テキスト">
          <a:extLst>
            <a:ext uri="{FF2B5EF4-FFF2-40B4-BE49-F238E27FC236}">
              <a16:creationId xmlns:a16="http://schemas.microsoft.com/office/drawing/2014/main" id="{9640FF43-E26B-4BAE-9982-A611967903F4}"/>
            </a:ext>
          </a:extLst>
        </xdr:cNvPr>
        <xdr:cNvSpPr txBox="1"/>
      </xdr:nvSpPr>
      <xdr:spPr>
        <a:xfrm>
          <a:off x="10515600" y="110394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63500</xdr:rowOff>
    </xdr:from>
    <xdr:to>
      <xdr:col>55</xdr:col>
      <xdr:colOff>88900</xdr:colOff>
      <xdr:row>64</xdr:row>
      <xdr:rowOff>63500</xdr:rowOff>
    </xdr:to>
    <xdr:cxnSp macro="">
      <xdr:nvCxnSpPr>
        <xdr:cNvPr id="233" name="直線コネクタ 232">
          <a:extLst>
            <a:ext uri="{FF2B5EF4-FFF2-40B4-BE49-F238E27FC236}">
              <a16:creationId xmlns:a16="http://schemas.microsoft.com/office/drawing/2014/main" id="{E362844D-B379-42D3-8F83-6A5018946769}"/>
            </a:ext>
          </a:extLst>
        </xdr:cNvPr>
        <xdr:cNvCxnSpPr/>
      </xdr:nvCxnSpPr>
      <xdr:spPr>
        <a:xfrm>
          <a:off x="10388600" y="1103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59055</xdr:rowOff>
    </xdr:from>
    <xdr:ext cx="469900" cy="259080"/>
    <xdr:sp macro="" textlink="">
      <xdr:nvSpPr>
        <xdr:cNvPr id="234" name="【体育館・プール】&#10;一人当たり面積最大値テキスト">
          <a:extLst>
            <a:ext uri="{FF2B5EF4-FFF2-40B4-BE49-F238E27FC236}">
              <a16:creationId xmlns:a16="http://schemas.microsoft.com/office/drawing/2014/main" id="{5DBD98AE-49AF-4906-AC74-62D628040244}"/>
            </a:ext>
          </a:extLst>
        </xdr:cNvPr>
        <xdr:cNvSpPr txBox="1"/>
      </xdr:nvSpPr>
      <xdr:spPr>
        <a:xfrm>
          <a:off x="10515600" y="9488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0.701</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7FEFF5EF-F42A-471B-BCBA-7FC53AA00D92}"/>
            </a:ext>
          </a:extLst>
        </xdr:cNvPr>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65405</xdr:rowOff>
    </xdr:from>
    <xdr:ext cx="469900" cy="257175"/>
    <xdr:sp macro="" textlink="">
      <xdr:nvSpPr>
        <xdr:cNvPr id="236" name="【体育館・プール】&#10;一人当たり面積平均値テキスト">
          <a:extLst>
            <a:ext uri="{FF2B5EF4-FFF2-40B4-BE49-F238E27FC236}">
              <a16:creationId xmlns:a16="http://schemas.microsoft.com/office/drawing/2014/main" id="{39C6E91E-59A3-49AF-9A99-B67232EE0987}"/>
            </a:ext>
          </a:extLst>
        </xdr:cNvPr>
        <xdr:cNvSpPr txBox="1"/>
      </xdr:nvSpPr>
      <xdr:spPr>
        <a:xfrm>
          <a:off x="10515600" y="1052385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31467B85-CD03-404A-B38F-B1F8FAD350BD}"/>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52FB7F41-119A-49A0-89E3-07D1FB7379DA}"/>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4679DC5A-EB7D-4A20-BBE4-6850243579F6}"/>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DACF7110-08D9-4AB7-9DF7-9D1EF6055D79}"/>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691D7FA-DC44-4617-A08E-8B2FFF1F23DD}"/>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B5AD1AD7-F6B1-4F07-AF9B-705C041E2407}"/>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E86D010D-737E-4BBB-8B89-2FD757D67ED0}"/>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4" name="テキスト ボックス 243">
          <a:extLst>
            <a:ext uri="{FF2B5EF4-FFF2-40B4-BE49-F238E27FC236}">
              <a16:creationId xmlns:a16="http://schemas.microsoft.com/office/drawing/2014/main" id="{1BC33164-58D4-4298-8220-EDDEA1884491}"/>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5" name="テキスト ボックス 244">
          <a:extLst>
            <a:ext uri="{FF2B5EF4-FFF2-40B4-BE49-F238E27FC236}">
              <a16:creationId xmlns:a16="http://schemas.microsoft.com/office/drawing/2014/main" id="{82BCD30E-88DB-41E3-9F1D-A4F6C1C82D2B}"/>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6" name="テキスト ボックス 245">
          <a:extLst>
            <a:ext uri="{FF2B5EF4-FFF2-40B4-BE49-F238E27FC236}">
              <a16:creationId xmlns:a16="http://schemas.microsoft.com/office/drawing/2014/main" id="{02FCE941-19E6-4D09-A50F-DFDBAEB17D7B}"/>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156845</xdr:rowOff>
    </xdr:from>
    <xdr:to>
      <xdr:col>55</xdr:col>
      <xdr:colOff>50800</xdr:colOff>
      <xdr:row>63</xdr:row>
      <xdr:rowOff>86995</xdr:rowOff>
    </xdr:to>
    <xdr:sp macro="" textlink="">
      <xdr:nvSpPr>
        <xdr:cNvPr id="247" name="楕円 246">
          <a:extLst>
            <a:ext uri="{FF2B5EF4-FFF2-40B4-BE49-F238E27FC236}">
              <a16:creationId xmlns:a16="http://schemas.microsoft.com/office/drawing/2014/main" id="{F8BEA4A1-3E79-4EB8-AA25-89E81FA84304}"/>
            </a:ext>
          </a:extLst>
        </xdr:cNvPr>
        <xdr:cNvSpPr/>
      </xdr:nvSpPr>
      <xdr:spPr>
        <a:xfrm>
          <a:off x="10426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135255</xdr:rowOff>
    </xdr:from>
    <xdr:ext cx="469900" cy="257175"/>
    <xdr:sp macro="" textlink="">
      <xdr:nvSpPr>
        <xdr:cNvPr id="248" name="【体育館・プール】&#10;一人当たり面積該当値テキスト">
          <a:extLst>
            <a:ext uri="{FF2B5EF4-FFF2-40B4-BE49-F238E27FC236}">
              <a16:creationId xmlns:a16="http://schemas.microsoft.com/office/drawing/2014/main" id="{2383E29A-43F3-44D4-9625-66B20F9A2F99}"/>
            </a:ext>
          </a:extLst>
        </xdr:cNvPr>
        <xdr:cNvSpPr txBox="1"/>
      </xdr:nvSpPr>
      <xdr:spPr>
        <a:xfrm>
          <a:off x="10515600" y="107651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158750</xdr:rowOff>
    </xdr:from>
    <xdr:to>
      <xdr:col>50</xdr:col>
      <xdr:colOff>165100</xdr:colOff>
      <xdr:row>63</xdr:row>
      <xdr:rowOff>88900</xdr:rowOff>
    </xdr:to>
    <xdr:sp macro="" textlink="">
      <xdr:nvSpPr>
        <xdr:cNvPr id="249" name="楕円 248">
          <a:extLst>
            <a:ext uri="{FF2B5EF4-FFF2-40B4-BE49-F238E27FC236}">
              <a16:creationId xmlns:a16="http://schemas.microsoft.com/office/drawing/2014/main" id="{B9FE59E0-574B-4E08-864B-AE01FFF506B6}"/>
            </a:ext>
          </a:extLst>
        </xdr:cNvPr>
        <xdr:cNvSpPr/>
      </xdr:nvSpPr>
      <xdr:spPr>
        <a:xfrm>
          <a:off x="9588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36195</xdr:rowOff>
    </xdr:from>
    <xdr:to>
      <xdr:col>55</xdr:col>
      <xdr:colOff>0</xdr:colOff>
      <xdr:row>63</xdr:row>
      <xdr:rowOff>38100</xdr:rowOff>
    </xdr:to>
    <xdr:cxnSp macro="">
      <xdr:nvCxnSpPr>
        <xdr:cNvPr id="250" name="直線コネクタ 249">
          <a:extLst>
            <a:ext uri="{FF2B5EF4-FFF2-40B4-BE49-F238E27FC236}">
              <a16:creationId xmlns:a16="http://schemas.microsoft.com/office/drawing/2014/main" id="{16AA9E4B-C527-423C-8F35-FAC1E99AD644}"/>
            </a:ext>
          </a:extLst>
        </xdr:cNvPr>
        <xdr:cNvCxnSpPr/>
      </xdr:nvCxnSpPr>
      <xdr:spPr>
        <a:xfrm flipV="1">
          <a:off x="9639300" y="108375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51" name="楕円 250">
          <a:extLst>
            <a:ext uri="{FF2B5EF4-FFF2-40B4-BE49-F238E27FC236}">
              <a16:creationId xmlns:a16="http://schemas.microsoft.com/office/drawing/2014/main" id="{F9693FBB-3C8A-4D19-9EEA-E38D5EB5B117}"/>
            </a:ext>
          </a:extLst>
        </xdr:cNvPr>
        <xdr:cNvSpPr/>
      </xdr:nvSpPr>
      <xdr:spPr>
        <a:xfrm>
          <a:off x="8699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38100</xdr:rowOff>
    </xdr:from>
    <xdr:to>
      <xdr:col>50</xdr:col>
      <xdr:colOff>114300</xdr:colOff>
      <xdr:row>63</xdr:row>
      <xdr:rowOff>38100</xdr:rowOff>
    </xdr:to>
    <xdr:cxnSp macro="">
      <xdr:nvCxnSpPr>
        <xdr:cNvPr id="252" name="直線コネクタ 251">
          <a:extLst>
            <a:ext uri="{FF2B5EF4-FFF2-40B4-BE49-F238E27FC236}">
              <a16:creationId xmlns:a16="http://schemas.microsoft.com/office/drawing/2014/main" id="{621E5D3D-E134-42A4-BF74-7550E7BE5CEE}"/>
            </a:ext>
          </a:extLst>
        </xdr:cNvPr>
        <xdr:cNvCxnSpPr/>
      </xdr:nvCxnSpPr>
      <xdr:spPr>
        <a:xfrm>
          <a:off x="8750300" y="10839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160655</xdr:rowOff>
    </xdr:from>
    <xdr:to>
      <xdr:col>41</xdr:col>
      <xdr:colOff>101600</xdr:colOff>
      <xdr:row>63</xdr:row>
      <xdr:rowOff>90805</xdr:rowOff>
    </xdr:to>
    <xdr:sp macro="" textlink="">
      <xdr:nvSpPr>
        <xdr:cNvPr id="253" name="楕円 252">
          <a:extLst>
            <a:ext uri="{FF2B5EF4-FFF2-40B4-BE49-F238E27FC236}">
              <a16:creationId xmlns:a16="http://schemas.microsoft.com/office/drawing/2014/main" id="{A72AE26F-6668-4B9C-B3D0-9B2DC2986E90}"/>
            </a:ext>
          </a:extLst>
        </xdr:cNvPr>
        <xdr:cNvSpPr/>
      </xdr:nvSpPr>
      <xdr:spPr>
        <a:xfrm>
          <a:off x="7810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38100</xdr:rowOff>
    </xdr:from>
    <xdr:to>
      <xdr:col>45</xdr:col>
      <xdr:colOff>177800</xdr:colOff>
      <xdr:row>63</xdr:row>
      <xdr:rowOff>40640</xdr:rowOff>
    </xdr:to>
    <xdr:cxnSp macro="">
      <xdr:nvCxnSpPr>
        <xdr:cNvPr id="254" name="直線コネクタ 253">
          <a:extLst>
            <a:ext uri="{FF2B5EF4-FFF2-40B4-BE49-F238E27FC236}">
              <a16:creationId xmlns:a16="http://schemas.microsoft.com/office/drawing/2014/main" id="{A4DB16F6-0736-4D34-BB3C-D6A3F009E76C}"/>
            </a:ext>
          </a:extLst>
        </xdr:cNvPr>
        <xdr:cNvCxnSpPr/>
      </xdr:nvCxnSpPr>
      <xdr:spPr>
        <a:xfrm flipV="1">
          <a:off x="7861300" y="108394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160655</xdr:rowOff>
    </xdr:from>
    <xdr:to>
      <xdr:col>36</xdr:col>
      <xdr:colOff>165100</xdr:colOff>
      <xdr:row>63</xdr:row>
      <xdr:rowOff>90805</xdr:rowOff>
    </xdr:to>
    <xdr:sp macro="" textlink="">
      <xdr:nvSpPr>
        <xdr:cNvPr id="255" name="楕円 254">
          <a:extLst>
            <a:ext uri="{FF2B5EF4-FFF2-40B4-BE49-F238E27FC236}">
              <a16:creationId xmlns:a16="http://schemas.microsoft.com/office/drawing/2014/main" id="{FF270336-7AF2-43AD-B339-ACAB84AF7DF0}"/>
            </a:ext>
          </a:extLst>
        </xdr:cNvPr>
        <xdr:cNvSpPr/>
      </xdr:nvSpPr>
      <xdr:spPr>
        <a:xfrm>
          <a:off x="6921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40640</xdr:rowOff>
    </xdr:from>
    <xdr:to>
      <xdr:col>41</xdr:col>
      <xdr:colOff>50800</xdr:colOff>
      <xdr:row>63</xdr:row>
      <xdr:rowOff>40640</xdr:rowOff>
    </xdr:to>
    <xdr:cxnSp macro="">
      <xdr:nvCxnSpPr>
        <xdr:cNvPr id="256" name="直線コネクタ 255">
          <a:extLst>
            <a:ext uri="{FF2B5EF4-FFF2-40B4-BE49-F238E27FC236}">
              <a16:creationId xmlns:a16="http://schemas.microsoft.com/office/drawing/2014/main" id="{29411E79-9E3E-452B-A469-F58B426C19D4}"/>
            </a:ext>
          </a:extLst>
        </xdr:cNvPr>
        <xdr:cNvCxnSpPr/>
      </xdr:nvCxnSpPr>
      <xdr:spPr>
        <a:xfrm>
          <a:off x="6972300" y="10841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160655</xdr:rowOff>
    </xdr:from>
    <xdr:ext cx="469900" cy="259080"/>
    <xdr:sp macro="" textlink="">
      <xdr:nvSpPr>
        <xdr:cNvPr id="257" name="n_1aveValue【体育館・プール】&#10;一人当たり面積">
          <a:extLst>
            <a:ext uri="{FF2B5EF4-FFF2-40B4-BE49-F238E27FC236}">
              <a16:creationId xmlns:a16="http://schemas.microsoft.com/office/drawing/2014/main" id="{7DFF1F8B-D1CE-4A10-A41F-8810D369DEAB}"/>
            </a:ext>
          </a:extLst>
        </xdr:cNvPr>
        <xdr:cNvSpPr txBox="1"/>
      </xdr:nvSpPr>
      <xdr:spPr>
        <a:xfrm>
          <a:off x="9391650" y="10447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170180</xdr:rowOff>
    </xdr:from>
    <xdr:ext cx="467995" cy="259080"/>
    <xdr:sp macro="" textlink="">
      <xdr:nvSpPr>
        <xdr:cNvPr id="258" name="n_2aveValue【体育館・プール】&#10;一人当たり面積">
          <a:extLst>
            <a:ext uri="{FF2B5EF4-FFF2-40B4-BE49-F238E27FC236}">
              <a16:creationId xmlns:a16="http://schemas.microsoft.com/office/drawing/2014/main" id="{7F853540-1D6D-49AE-9932-52DB722AFC7C}"/>
            </a:ext>
          </a:extLst>
        </xdr:cNvPr>
        <xdr:cNvSpPr txBox="1"/>
      </xdr:nvSpPr>
      <xdr:spPr>
        <a:xfrm>
          <a:off x="8515350" y="10457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4445</xdr:rowOff>
    </xdr:from>
    <xdr:ext cx="467995" cy="259080"/>
    <xdr:sp macro="" textlink="">
      <xdr:nvSpPr>
        <xdr:cNvPr id="259" name="n_3aveValue【体育館・プール】&#10;一人当たり面積">
          <a:extLst>
            <a:ext uri="{FF2B5EF4-FFF2-40B4-BE49-F238E27FC236}">
              <a16:creationId xmlns:a16="http://schemas.microsoft.com/office/drawing/2014/main" id="{BB14D576-54C2-460B-B705-744F3F8B960F}"/>
            </a:ext>
          </a:extLst>
        </xdr:cNvPr>
        <xdr:cNvSpPr txBox="1"/>
      </xdr:nvSpPr>
      <xdr:spPr>
        <a:xfrm>
          <a:off x="7626350" y="104628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170180</xdr:rowOff>
    </xdr:from>
    <xdr:ext cx="467995" cy="259080"/>
    <xdr:sp macro="" textlink="">
      <xdr:nvSpPr>
        <xdr:cNvPr id="260" name="n_4aveValue【体育館・プール】&#10;一人当たり面積">
          <a:extLst>
            <a:ext uri="{FF2B5EF4-FFF2-40B4-BE49-F238E27FC236}">
              <a16:creationId xmlns:a16="http://schemas.microsoft.com/office/drawing/2014/main" id="{5BC01EEA-05DC-420E-BC37-238BBB468E0B}"/>
            </a:ext>
          </a:extLst>
        </xdr:cNvPr>
        <xdr:cNvSpPr txBox="1"/>
      </xdr:nvSpPr>
      <xdr:spPr>
        <a:xfrm>
          <a:off x="6737350" y="10457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80010</xdr:rowOff>
    </xdr:from>
    <xdr:ext cx="469900" cy="259080"/>
    <xdr:sp macro="" textlink="">
      <xdr:nvSpPr>
        <xdr:cNvPr id="261" name="n_1mainValue【体育館・プール】&#10;一人当たり面積">
          <a:extLst>
            <a:ext uri="{FF2B5EF4-FFF2-40B4-BE49-F238E27FC236}">
              <a16:creationId xmlns:a16="http://schemas.microsoft.com/office/drawing/2014/main" id="{476F655A-BCA8-4943-8024-CC1B23C61964}"/>
            </a:ext>
          </a:extLst>
        </xdr:cNvPr>
        <xdr:cNvSpPr txBox="1"/>
      </xdr:nvSpPr>
      <xdr:spPr>
        <a:xfrm>
          <a:off x="9391650" y="10881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80010</xdr:rowOff>
    </xdr:from>
    <xdr:ext cx="467995" cy="259080"/>
    <xdr:sp macro="" textlink="">
      <xdr:nvSpPr>
        <xdr:cNvPr id="262" name="n_2mainValue【体育館・プール】&#10;一人当たり面積">
          <a:extLst>
            <a:ext uri="{FF2B5EF4-FFF2-40B4-BE49-F238E27FC236}">
              <a16:creationId xmlns:a16="http://schemas.microsoft.com/office/drawing/2014/main" id="{F949ACB4-9174-447D-8919-BAEB2DFE4CFF}"/>
            </a:ext>
          </a:extLst>
        </xdr:cNvPr>
        <xdr:cNvSpPr txBox="1"/>
      </xdr:nvSpPr>
      <xdr:spPr>
        <a:xfrm>
          <a:off x="8515350" y="10881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81915</xdr:rowOff>
    </xdr:from>
    <xdr:ext cx="467995" cy="259080"/>
    <xdr:sp macro="" textlink="">
      <xdr:nvSpPr>
        <xdr:cNvPr id="263" name="n_3mainValue【体育館・プール】&#10;一人当たり面積">
          <a:extLst>
            <a:ext uri="{FF2B5EF4-FFF2-40B4-BE49-F238E27FC236}">
              <a16:creationId xmlns:a16="http://schemas.microsoft.com/office/drawing/2014/main" id="{9BA5FAD1-AF67-491A-ABF9-12CEA8DA52EE}"/>
            </a:ext>
          </a:extLst>
        </xdr:cNvPr>
        <xdr:cNvSpPr txBox="1"/>
      </xdr:nvSpPr>
      <xdr:spPr>
        <a:xfrm>
          <a:off x="7626350" y="108832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81915</xdr:rowOff>
    </xdr:from>
    <xdr:ext cx="467995" cy="259080"/>
    <xdr:sp macro="" textlink="">
      <xdr:nvSpPr>
        <xdr:cNvPr id="264" name="n_4mainValue【体育館・プール】&#10;一人当たり面積">
          <a:extLst>
            <a:ext uri="{FF2B5EF4-FFF2-40B4-BE49-F238E27FC236}">
              <a16:creationId xmlns:a16="http://schemas.microsoft.com/office/drawing/2014/main" id="{390D3CB9-DEEB-4E21-9862-360CB7EB18AB}"/>
            </a:ext>
          </a:extLst>
        </xdr:cNvPr>
        <xdr:cNvSpPr txBox="1"/>
      </xdr:nvSpPr>
      <xdr:spPr>
        <a:xfrm>
          <a:off x="6737350" y="108832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E5E84CA-5B2D-47D5-9723-C89E501E27C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57BEBCB-1B35-4DC7-911E-48A9E63AD234}"/>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8B6855D-5F8A-4AAC-9AD2-0542E4126B66}"/>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95EA18D-27F4-4EB4-88E3-D033A982F19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353C863-0345-4F5D-B862-F8E078ED3999}"/>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9E3AEA3-C4D1-4B4A-861A-DB0A0028421A}"/>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9669653-D3CE-4199-A92B-21F161A9952A}"/>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DE187E4-F94E-4553-8EFA-90DF6A9D2BD9}"/>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3" name="テキスト ボックス 272">
          <a:extLst>
            <a:ext uri="{FF2B5EF4-FFF2-40B4-BE49-F238E27FC236}">
              <a16:creationId xmlns:a16="http://schemas.microsoft.com/office/drawing/2014/main" id="{B064C04C-CC86-4FA3-B076-9D1BA308E91C}"/>
            </a:ext>
          </a:extLst>
        </xdr:cNvPr>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C4BFDE0B-E61F-495D-AF90-14E51F9DD70A}"/>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5" name="テキスト ボックス 274">
          <a:extLst>
            <a:ext uri="{FF2B5EF4-FFF2-40B4-BE49-F238E27FC236}">
              <a16:creationId xmlns:a16="http://schemas.microsoft.com/office/drawing/2014/main" id="{B421FC12-E0B0-40ED-9D1C-FD180EC4433E}"/>
            </a:ext>
          </a:extLst>
        </xdr:cNvPr>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96EE7351-46C4-4BAF-A9AA-F7CD569EEEE4}"/>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5455" cy="257175"/>
    <xdr:sp macro="" textlink="">
      <xdr:nvSpPr>
        <xdr:cNvPr id="277" name="テキスト ボックス 276">
          <a:extLst>
            <a:ext uri="{FF2B5EF4-FFF2-40B4-BE49-F238E27FC236}">
              <a16:creationId xmlns:a16="http://schemas.microsoft.com/office/drawing/2014/main" id="{EAB51FE7-0C82-461E-AE24-2E3FCF98943B}"/>
            </a:ext>
          </a:extLst>
        </xdr:cNvPr>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601E33EA-D310-4BE5-8083-9AD7F291A2A8}"/>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9" name="テキスト ボックス 278">
          <a:extLst>
            <a:ext uri="{FF2B5EF4-FFF2-40B4-BE49-F238E27FC236}">
              <a16:creationId xmlns:a16="http://schemas.microsoft.com/office/drawing/2014/main" id="{C0DD18A0-114A-49EA-BBDA-82E235D3755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5F2FD988-5304-452A-8459-62EF5781579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1" name="テキスト ボックス 280">
          <a:extLst>
            <a:ext uri="{FF2B5EF4-FFF2-40B4-BE49-F238E27FC236}">
              <a16:creationId xmlns:a16="http://schemas.microsoft.com/office/drawing/2014/main" id="{09AEB04A-D173-4FE9-B3C5-69B2B2718251}"/>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547B10F9-1AFF-4664-B6FC-3E5B3AFD1B0B}"/>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83" name="テキスト ボックス 282">
          <a:extLst>
            <a:ext uri="{FF2B5EF4-FFF2-40B4-BE49-F238E27FC236}">
              <a16:creationId xmlns:a16="http://schemas.microsoft.com/office/drawing/2014/main" id="{A6140703-C9B5-4A87-9DE4-DE59F37F27F0}"/>
            </a:ext>
          </a:extLst>
        </xdr:cNvPr>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BDC5FC8C-F7F4-43C0-82E7-AE763AA9A25E}"/>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5" name="テキスト ボックス 284">
          <a:extLst>
            <a:ext uri="{FF2B5EF4-FFF2-40B4-BE49-F238E27FC236}">
              <a16:creationId xmlns:a16="http://schemas.microsoft.com/office/drawing/2014/main" id="{187F5D86-A071-413E-8787-98CD5D2AA61A}"/>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57EB037-12B2-4C44-A913-C6E842CC7ECE}"/>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185" cy="259080"/>
    <xdr:sp macro="" textlink="">
      <xdr:nvSpPr>
        <xdr:cNvPr id="287" name="テキスト ボックス 286">
          <a:extLst>
            <a:ext uri="{FF2B5EF4-FFF2-40B4-BE49-F238E27FC236}">
              <a16:creationId xmlns:a16="http://schemas.microsoft.com/office/drawing/2014/main" id="{EFBBFCAE-30AE-42E6-B095-5B085BA1B477}"/>
            </a:ext>
          </a:extLst>
        </xdr:cNvPr>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70A65D1F-A2F1-4ECA-B345-DA06021B15EE}"/>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137160</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29B03EFD-1C8B-42FF-8AE7-559F40A3683A}"/>
            </a:ext>
          </a:extLst>
        </xdr:cNvPr>
        <xdr:cNvCxnSpPr/>
      </xdr:nvCxnSpPr>
      <xdr:spPr>
        <a:xfrm flipV="1">
          <a:off x="4634865" y="133388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90" name="【福祉施設】&#10;有形固定資産減価償却率最小値テキスト">
          <a:extLst>
            <a:ext uri="{FF2B5EF4-FFF2-40B4-BE49-F238E27FC236}">
              <a16:creationId xmlns:a16="http://schemas.microsoft.com/office/drawing/2014/main" id="{12B43E22-3A35-4E91-B1B3-E12BD83BC52C}"/>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23B740E6-3365-44FB-9BB7-042054ADC242}"/>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83820</xdr:rowOff>
    </xdr:from>
    <xdr:ext cx="405130" cy="259080"/>
    <xdr:sp macro="" textlink="">
      <xdr:nvSpPr>
        <xdr:cNvPr id="292" name="【福祉施設】&#10;有形固定資産減価償却率最大値テキスト">
          <a:extLst>
            <a:ext uri="{FF2B5EF4-FFF2-40B4-BE49-F238E27FC236}">
              <a16:creationId xmlns:a16="http://schemas.microsoft.com/office/drawing/2014/main" id="{E96002FA-E026-438B-A4BA-6DC9FB49208B}"/>
            </a:ext>
          </a:extLst>
        </xdr:cNvPr>
        <xdr:cNvSpPr txBox="1"/>
      </xdr:nvSpPr>
      <xdr:spPr>
        <a:xfrm>
          <a:off x="467360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137160</xdr:rowOff>
    </xdr:from>
    <xdr:to>
      <xdr:col>24</xdr:col>
      <xdr:colOff>152400</xdr:colOff>
      <xdr:row>77</xdr:row>
      <xdr:rowOff>137160</xdr:rowOff>
    </xdr:to>
    <xdr:cxnSp macro="">
      <xdr:nvCxnSpPr>
        <xdr:cNvPr id="293" name="直線コネクタ 292">
          <a:extLst>
            <a:ext uri="{FF2B5EF4-FFF2-40B4-BE49-F238E27FC236}">
              <a16:creationId xmlns:a16="http://schemas.microsoft.com/office/drawing/2014/main" id="{7EE5C288-5829-4D07-BA3B-AABD9F62CD6D}"/>
            </a:ext>
          </a:extLst>
        </xdr:cNvPr>
        <xdr:cNvCxnSpPr/>
      </xdr:nvCxnSpPr>
      <xdr:spPr>
        <a:xfrm>
          <a:off x="4546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161925</xdr:rowOff>
    </xdr:from>
    <xdr:ext cx="405130" cy="259080"/>
    <xdr:sp macro="" textlink="">
      <xdr:nvSpPr>
        <xdr:cNvPr id="294" name="【福祉施設】&#10;有形固定資産減価償却率平均値テキスト">
          <a:extLst>
            <a:ext uri="{FF2B5EF4-FFF2-40B4-BE49-F238E27FC236}">
              <a16:creationId xmlns:a16="http://schemas.microsoft.com/office/drawing/2014/main" id="{9412AC81-2911-4BB5-BB6E-2E3539BF50B6}"/>
            </a:ext>
          </a:extLst>
        </xdr:cNvPr>
        <xdr:cNvSpPr txBox="1"/>
      </xdr:nvSpPr>
      <xdr:spPr>
        <a:xfrm>
          <a:off x="4673600" y="140493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12065</xdr:rowOff>
    </xdr:from>
    <xdr:to>
      <xdr:col>24</xdr:col>
      <xdr:colOff>114300</xdr:colOff>
      <xdr:row>82</xdr:row>
      <xdr:rowOff>113665</xdr:rowOff>
    </xdr:to>
    <xdr:sp macro="" textlink="">
      <xdr:nvSpPr>
        <xdr:cNvPr id="295" name="フローチャート: 判断 294">
          <a:extLst>
            <a:ext uri="{FF2B5EF4-FFF2-40B4-BE49-F238E27FC236}">
              <a16:creationId xmlns:a16="http://schemas.microsoft.com/office/drawing/2014/main" id="{2BA0A91F-D5D7-4E88-A546-49ED6A44C96E}"/>
            </a:ext>
          </a:extLst>
        </xdr:cNvPr>
        <xdr:cNvSpPr/>
      </xdr:nvSpPr>
      <xdr:spPr>
        <a:xfrm>
          <a:off x="4584700" y="140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164465</xdr:rowOff>
    </xdr:from>
    <xdr:to>
      <xdr:col>20</xdr:col>
      <xdr:colOff>38100</xdr:colOff>
      <xdr:row>82</xdr:row>
      <xdr:rowOff>94615</xdr:rowOff>
    </xdr:to>
    <xdr:sp macro="" textlink="">
      <xdr:nvSpPr>
        <xdr:cNvPr id="296" name="フローチャート: 判断 295">
          <a:extLst>
            <a:ext uri="{FF2B5EF4-FFF2-40B4-BE49-F238E27FC236}">
              <a16:creationId xmlns:a16="http://schemas.microsoft.com/office/drawing/2014/main" id="{FCE56D5D-8032-4EB7-B493-AB34225D140E}"/>
            </a:ext>
          </a:extLst>
        </xdr:cNvPr>
        <xdr:cNvSpPr/>
      </xdr:nvSpPr>
      <xdr:spPr>
        <a:xfrm>
          <a:off x="3746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145415</xdr:rowOff>
    </xdr:from>
    <xdr:to>
      <xdr:col>15</xdr:col>
      <xdr:colOff>101600</xdr:colOff>
      <xdr:row>82</xdr:row>
      <xdr:rowOff>75565</xdr:rowOff>
    </xdr:to>
    <xdr:sp macro="" textlink="">
      <xdr:nvSpPr>
        <xdr:cNvPr id="297" name="フローチャート: 判断 296">
          <a:extLst>
            <a:ext uri="{FF2B5EF4-FFF2-40B4-BE49-F238E27FC236}">
              <a16:creationId xmlns:a16="http://schemas.microsoft.com/office/drawing/2014/main" id="{311FB0EE-84AD-43A8-A5AE-0F01EFB4216F}"/>
            </a:ext>
          </a:extLst>
        </xdr:cNvPr>
        <xdr:cNvSpPr/>
      </xdr:nvSpPr>
      <xdr:spPr>
        <a:xfrm>
          <a:off x="2857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124460</xdr:rowOff>
    </xdr:from>
    <xdr:to>
      <xdr:col>10</xdr:col>
      <xdr:colOff>165100</xdr:colOff>
      <xdr:row>82</xdr:row>
      <xdr:rowOff>54610</xdr:rowOff>
    </xdr:to>
    <xdr:sp macro="" textlink="">
      <xdr:nvSpPr>
        <xdr:cNvPr id="298" name="フローチャート: 判断 297">
          <a:extLst>
            <a:ext uri="{FF2B5EF4-FFF2-40B4-BE49-F238E27FC236}">
              <a16:creationId xmlns:a16="http://schemas.microsoft.com/office/drawing/2014/main" id="{43A05273-1F0E-4E7B-AEFF-0D9EBBB04D73}"/>
            </a:ext>
          </a:extLst>
        </xdr:cNvPr>
        <xdr:cNvSpPr/>
      </xdr:nvSpPr>
      <xdr:spPr>
        <a:xfrm>
          <a:off x="1968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107315</xdr:rowOff>
    </xdr:from>
    <xdr:to>
      <xdr:col>6</xdr:col>
      <xdr:colOff>38100</xdr:colOff>
      <xdr:row>82</xdr:row>
      <xdr:rowOff>37465</xdr:rowOff>
    </xdr:to>
    <xdr:sp macro="" textlink="">
      <xdr:nvSpPr>
        <xdr:cNvPr id="299" name="フローチャート: 判断 298">
          <a:extLst>
            <a:ext uri="{FF2B5EF4-FFF2-40B4-BE49-F238E27FC236}">
              <a16:creationId xmlns:a16="http://schemas.microsoft.com/office/drawing/2014/main" id="{4DBB5584-0128-415A-BF26-C8CE6FC4D60B}"/>
            </a:ext>
          </a:extLst>
        </xdr:cNvPr>
        <xdr:cNvSpPr/>
      </xdr:nvSpPr>
      <xdr:spPr>
        <a:xfrm>
          <a:off x="10795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AD15B40C-A888-4AA2-830F-546276F31FAF}"/>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FD858CBD-64D0-45D2-A74F-5C96210F09EC}"/>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A0459B80-7385-41BC-A1A7-BFC4364FE32F}"/>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CD3049B2-A61A-4B9F-AFB0-B20EE3DF6E2B}"/>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87CFEF2E-1549-4DA9-88F2-58FB41EDD33C}"/>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81</xdr:row>
      <xdr:rowOff>88265</xdr:rowOff>
    </xdr:from>
    <xdr:to>
      <xdr:col>24</xdr:col>
      <xdr:colOff>114300</xdr:colOff>
      <xdr:row>82</xdr:row>
      <xdr:rowOff>18415</xdr:rowOff>
    </xdr:to>
    <xdr:sp macro="" textlink="">
      <xdr:nvSpPr>
        <xdr:cNvPr id="305" name="楕円 304">
          <a:extLst>
            <a:ext uri="{FF2B5EF4-FFF2-40B4-BE49-F238E27FC236}">
              <a16:creationId xmlns:a16="http://schemas.microsoft.com/office/drawing/2014/main" id="{DA5C0CB8-BA98-498A-ABB7-C5554A896AE6}"/>
            </a:ext>
          </a:extLst>
        </xdr:cNvPr>
        <xdr:cNvSpPr/>
      </xdr:nvSpPr>
      <xdr:spPr>
        <a:xfrm>
          <a:off x="4584700" y="139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111125</xdr:rowOff>
    </xdr:from>
    <xdr:ext cx="405130" cy="257175"/>
    <xdr:sp macro="" textlink="">
      <xdr:nvSpPr>
        <xdr:cNvPr id="306" name="【福祉施設】&#10;有形固定資産減価償却率該当値テキスト">
          <a:extLst>
            <a:ext uri="{FF2B5EF4-FFF2-40B4-BE49-F238E27FC236}">
              <a16:creationId xmlns:a16="http://schemas.microsoft.com/office/drawing/2014/main" id="{AF5CEAC7-BFFB-476D-B04E-2706A03DFB26}"/>
            </a:ext>
          </a:extLst>
        </xdr:cNvPr>
        <xdr:cNvSpPr txBox="1"/>
      </xdr:nvSpPr>
      <xdr:spPr>
        <a:xfrm>
          <a:off x="4673600" y="138271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50165</xdr:rowOff>
    </xdr:from>
    <xdr:to>
      <xdr:col>20</xdr:col>
      <xdr:colOff>38100</xdr:colOff>
      <xdr:row>81</xdr:row>
      <xdr:rowOff>151765</xdr:rowOff>
    </xdr:to>
    <xdr:sp macro="" textlink="">
      <xdr:nvSpPr>
        <xdr:cNvPr id="307" name="楕円 306">
          <a:extLst>
            <a:ext uri="{FF2B5EF4-FFF2-40B4-BE49-F238E27FC236}">
              <a16:creationId xmlns:a16="http://schemas.microsoft.com/office/drawing/2014/main" id="{94E81C56-95C7-4FFC-B03A-8D2B59DCA724}"/>
            </a:ext>
          </a:extLst>
        </xdr:cNvPr>
        <xdr:cNvSpPr/>
      </xdr:nvSpPr>
      <xdr:spPr>
        <a:xfrm>
          <a:off x="37465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100965</xdr:rowOff>
    </xdr:from>
    <xdr:to>
      <xdr:col>24</xdr:col>
      <xdr:colOff>63500</xdr:colOff>
      <xdr:row>81</xdr:row>
      <xdr:rowOff>139065</xdr:rowOff>
    </xdr:to>
    <xdr:cxnSp macro="">
      <xdr:nvCxnSpPr>
        <xdr:cNvPr id="308" name="直線コネクタ 307">
          <a:extLst>
            <a:ext uri="{FF2B5EF4-FFF2-40B4-BE49-F238E27FC236}">
              <a16:creationId xmlns:a16="http://schemas.microsoft.com/office/drawing/2014/main" id="{D292E43B-B30D-403D-8FCC-CEB3FBB0BE67}"/>
            </a:ext>
          </a:extLst>
        </xdr:cNvPr>
        <xdr:cNvCxnSpPr/>
      </xdr:nvCxnSpPr>
      <xdr:spPr>
        <a:xfrm>
          <a:off x="3797300" y="1398841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xdr:rowOff>
    </xdr:from>
    <xdr:to>
      <xdr:col>15</xdr:col>
      <xdr:colOff>101600</xdr:colOff>
      <xdr:row>81</xdr:row>
      <xdr:rowOff>111760</xdr:rowOff>
    </xdr:to>
    <xdr:sp macro="" textlink="">
      <xdr:nvSpPr>
        <xdr:cNvPr id="309" name="楕円 308">
          <a:extLst>
            <a:ext uri="{FF2B5EF4-FFF2-40B4-BE49-F238E27FC236}">
              <a16:creationId xmlns:a16="http://schemas.microsoft.com/office/drawing/2014/main" id="{D790FFE9-E933-4D91-862E-F6DFC66F2257}"/>
            </a:ext>
          </a:extLst>
        </xdr:cNvPr>
        <xdr:cNvSpPr/>
      </xdr:nvSpPr>
      <xdr:spPr>
        <a:xfrm>
          <a:off x="2857500" y="13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60960</xdr:rowOff>
    </xdr:from>
    <xdr:to>
      <xdr:col>19</xdr:col>
      <xdr:colOff>177800</xdr:colOff>
      <xdr:row>81</xdr:row>
      <xdr:rowOff>100965</xdr:rowOff>
    </xdr:to>
    <xdr:cxnSp macro="">
      <xdr:nvCxnSpPr>
        <xdr:cNvPr id="310" name="直線コネクタ 309">
          <a:extLst>
            <a:ext uri="{FF2B5EF4-FFF2-40B4-BE49-F238E27FC236}">
              <a16:creationId xmlns:a16="http://schemas.microsoft.com/office/drawing/2014/main" id="{86C00AEE-3133-4A3D-925A-E388E34D2134}"/>
            </a:ext>
          </a:extLst>
        </xdr:cNvPr>
        <xdr:cNvCxnSpPr/>
      </xdr:nvCxnSpPr>
      <xdr:spPr>
        <a:xfrm>
          <a:off x="2908300" y="139484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162560</xdr:rowOff>
    </xdr:from>
    <xdr:to>
      <xdr:col>10</xdr:col>
      <xdr:colOff>165100</xdr:colOff>
      <xdr:row>81</xdr:row>
      <xdr:rowOff>92710</xdr:rowOff>
    </xdr:to>
    <xdr:sp macro="" textlink="">
      <xdr:nvSpPr>
        <xdr:cNvPr id="311" name="楕円 310">
          <a:extLst>
            <a:ext uri="{FF2B5EF4-FFF2-40B4-BE49-F238E27FC236}">
              <a16:creationId xmlns:a16="http://schemas.microsoft.com/office/drawing/2014/main" id="{CBDD5D02-4DC4-4F77-BDC9-B12DBD7C7D88}"/>
            </a:ext>
          </a:extLst>
        </xdr:cNvPr>
        <xdr:cNvSpPr/>
      </xdr:nvSpPr>
      <xdr:spPr>
        <a:xfrm>
          <a:off x="1968500" y="13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41910</xdr:rowOff>
    </xdr:from>
    <xdr:to>
      <xdr:col>15</xdr:col>
      <xdr:colOff>50800</xdr:colOff>
      <xdr:row>81</xdr:row>
      <xdr:rowOff>60960</xdr:rowOff>
    </xdr:to>
    <xdr:cxnSp macro="">
      <xdr:nvCxnSpPr>
        <xdr:cNvPr id="312" name="直線コネクタ 311">
          <a:extLst>
            <a:ext uri="{FF2B5EF4-FFF2-40B4-BE49-F238E27FC236}">
              <a16:creationId xmlns:a16="http://schemas.microsoft.com/office/drawing/2014/main" id="{F5908A58-11AE-43B7-8D2C-7DEAAF40B266}"/>
            </a:ext>
          </a:extLst>
        </xdr:cNvPr>
        <xdr:cNvCxnSpPr/>
      </xdr:nvCxnSpPr>
      <xdr:spPr>
        <a:xfrm>
          <a:off x="2019300" y="139293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3" name="楕円 312">
          <a:extLst>
            <a:ext uri="{FF2B5EF4-FFF2-40B4-BE49-F238E27FC236}">
              <a16:creationId xmlns:a16="http://schemas.microsoft.com/office/drawing/2014/main" id="{C1A0454D-38C5-456E-98A2-23270B7FCB5D}"/>
            </a:ext>
          </a:extLst>
        </xdr:cNvPr>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41910</xdr:rowOff>
    </xdr:to>
    <xdr:cxnSp macro="">
      <xdr:nvCxnSpPr>
        <xdr:cNvPr id="314" name="直線コネクタ 313">
          <a:extLst>
            <a:ext uri="{FF2B5EF4-FFF2-40B4-BE49-F238E27FC236}">
              <a16:creationId xmlns:a16="http://schemas.microsoft.com/office/drawing/2014/main" id="{F5010FB3-32E4-4DE5-8586-CEE0047DE218}"/>
            </a:ext>
          </a:extLst>
        </xdr:cNvPr>
        <xdr:cNvCxnSpPr/>
      </xdr:nvCxnSpPr>
      <xdr:spPr>
        <a:xfrm>
          <a:off x="1130300" y="1387983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86360</xdr:rowOff>
    </xdr:from>
    <xdr:ext cx="405130" cy="257175"/>
    <xdr:sp macro="" textlink="">
      <xdr:nvSpPr>
        <xdr:cNvPr id="315" name="n_1aveValue【福祉施設】&#10;有形固定資産減価償却率">
          <a:extLst>
            <a:ext uri="{FF2B5EF4-FFF2-40B4-BE49-F238E27FC236}">
              <a16:creationId xmlns:a16="http://schemas.microsoft.com/office/drawing/2014/main" id="{0ACE726D-AF28-442D-B550-9B6B43891D59}"/>
            </a:ext>
          </a:extLst>
        </xdr:cNvPr>
        <xdr:cNvSpPr txBox="1"/>
      </xdr:nvSpPr>
      <xdr:spPr>
        <a:xfrm>
          <a:off x="3582035" y="14145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66675</xdr:rowOff>
    </xdr:from>
    <xdr:ext cx="403225" cy="257175"/>
    <xdr:sp macro="" textlink="">
      <xdr:nvSpPr>
        <xdr:cNvPr id="316" name="n_2aveValue【福祉施設】&#10;有形固定資産減価償却率">
          <a:extLst>
            <a:ext uri="{FF2B5EF4-FFF2-40B4-BE49-F238E27FC236}">
              <a16:creationId xmlns:a16="http://schemas.microsoft.com/office/drawing/2014/main" id="{C336DAAD-A05A-4037-B4C4-3148716FE206}"/>
            </a:ext>
          </a:extLst>
        </xdr:cNvPr>
        <xdr:cNvSpPr txBox="1"/>
      </xdr:nvSpPr>
      <xdr:spPr>
        <a:xfrm>
          <a:off x="2705735" y="141255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45720</xdr:rowOff>
    </xdr:from>
    <xdr:ext cx="403225" cy="259080"/>
    <xdr:sp macro="" textlink="">
      <xdr:nvSpPr>
        <xdr:cNvPr id="317" name="n_3aveValue【福祉施設】&#10;有形固定資産減価償却率">
          <a:extLst>
            <a:ext uri="{FF2B5EF4-FFF2-40B4-BE49-F238E27FC236}">
              <a16:creationId xmlns:a16="http://schemas.microsoft.com/office/drawing/2014/main" id="{B5F0FB71-541F-4094-8655-0DDF7C657372}"/>
            </a:ext>
          </a:extLst>
        </xdr:cNvPr>
        <xdr:cNvSpPr txBox="1"/>
      </xdr:nvSpPr>
      <xdr:spPr>
        <a:xfrm>
          <a:off x="1816735" y="14104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29210</xdr:rowOff>
    </xdr:from>
    <xdr:ext cx="403225" cy="257175"/>
    <xdr:sp macro="" textlink="">
      <xdr:nvSpPr>
        <xdr:cNvPr id="318" name="n_4aveValue【福祉施設】&#10;有形固定資産減価償却率">
          <a:extLst>
            <a:ext uri="{FF2B5EF4-FFF2-40B4-BE49-F238E27FC236}">
              <a16:creationId xmlns:a16="http://schemas.microsoft.com/office/drawing/2014/main" id="{690A5A9B-F464-4FEB-B13A-BBD1536D7EE4}"/>
            </a:ext>
          </a:extLst>
        </xdr:cNvPr>
        <xdr:cNvSpPr txBox="1"/>
      </xdr:nvSpPr>
      <xdr:spPr>
        <a:xfrm>
          <a:off x="927735" y="140881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168275</xdr:rowOff>
    </xdr:from>
    <xdr:ext cx="405130" cy="257175"/>
    <xdr:sp macro="" textlink="">
      <xdr:nvSpPr>
        <xdr:cNvPr id="319" name="n_1mainValue【福祉施設】&#10;有形固定資産減価償却率">
          <a:extLst>
            <a:ext uri="{FF2B5EF4-FFF2-40B4-BE49-F238E27FC236}">
              <a16:creationId xmlns:a16="http://schemas.microsoft.com/office/drawing/2014/main" id="{9581CA7A-1DEF-490C-A9B8-71D9297D94CC}"/>
            </a:ext>
          </a:extLst>
        </xdr:cNvPr>
        <xdr:cNvSpPr txBox="1"/>
      </xdr:nvSpPr>
      <xdr:spPr>
        <a:xfrm>
          <a:off x="3582035" y="137128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128270</xdr:rowOff>
    </xdr:from>
    <xdr:ext cx="403225" cy="259080"/>
    <xdr:sp macro="" textlink="">
      <xdr:nvSpPr>
        <xdr:cNvPr id="320" name="n_2mainValue【福祉施設】&#10;有形固定資産減価償却率">
          <a:extLst>
            <a:ext uri="{FF2B5EF4-FFF2-40B4-BE49-F238E27FC236}">
              <a16:creationId xmlns:a16="http://schemas.microsoft.com/office/drawing/2014/main" id="{3FDEA79F-26E5-4E06-A08E-EF807DFA8959}"/>
            </a:ext>
          </a:extLst>
        </xdr:cNvPr>
        <xdr:cNvSpPr txBox="1"/>
      </xdr:nvSpPr>
      <xdr:spPr>
        <a:xfrm>
          <a:off x="2705735" y="13672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109220</xdr:rowOff>
    </xdr:from>
    <xdr:ext cx="403225" cy="257175"/>
    <xdr:sp macro="" textlink="">
      <xdr:nvSpPr>
        <xdr:cNvPr id="321" name="n_3mainValue【福祉施設】&#10;有形固定資産減価償却率">
          <a:extLst>
            <a:ext uri="{FF2B5EF4-FFF2-40B4-BE49-F238E27FC236}">
              <a16:creationId xmlns:a16="http://schemas.microsoft.com/office/drawing/2014/main" id="{FADE742E-CB50-4254-901C-3FCBA381D7CB}"/>
            </a:ext>
          </a:extLst>
        </xdr:cNvPr>
        <xdr:cNvSpPr txBox="1"/>
      </xdr:nvSpPr>
      <xdr:spPr>
        <a:xfrm>
          <a:off x="1816735" y="136537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59690</xdr:rowOff>
    </xdr:from>
    <xdr:ext cx="403225" cy="259080"/>
    <xdr:sp macro="" textlink="">
      <xdr:nvSpPr>
        <xdr:cNvPr id="322" name="n_4mainValue【福祉施設】&#10;有形固定資産減価償却率">
          <a:extLst>
            <a:ext uri="{FF2B5EF4-FFF2-40B4-BE49-F238E27FC236}">
              <a16:creationId xmlns:a16="http://schemas.microsoft.com/office/drawing/2014/main" id="{1C520B50-0522-4A40-8566-2950124B0D20}"/>
            </a:ext>
          </a:extLst>
        </xdr:cNvPr>
        <xdr:cNvSpPr txBox="1"/>
      </xdr:nvSpPr>
      <xdr:spPr>
        <a:xfrm>
          <a:off x="927735" y="13604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DB4F410-348E-4E88-8A0B-CD1C5B8F836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080A303-1632-4FDC-A7DE-403BD2588AFB}"/>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7A3243FE-8882-4AC0-8B4A-4A2D60F6A889}"/>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7437993-DF38-44A3-AD4F-739CF4641F72}"/>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E423728-9CD2-41DB-A7EE-F004875CFAAA}"/>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848EEE9-00F7-413E-9CFE-090067263B35}"/>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121B9C9-F73B-4A7F-A75B-43FD49D08BAA}"/>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96CBE4C-6B04-4FD9-B8E6-C030336F688A}"/>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31" name="テキスト ボックス 330">
          <a:extLst>
            <a:ext uri="{FF2B5EF4-FFF2-40B4-BE49-F238E27FC236}">
              <a16:creationId xmlns:a16="http://schemas.microsoft.com/office/drawing/2014/main" id="{E2355FDB-23A7-42A7-A844-51E69F7CBB4A}"/>
            </a:ext>
          </a:extLst>
        </xdr:cNvPr>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BE457A8-A9D6-4C25-968B-4B41D6189045}"/>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F5BB6D4B-8AE5-43C9-83BB-7B357D373335}"/>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334" name="テキスト ボックス 333">
          <a:extLst>
            <a:ext uri="{FF2B5EF4-FFF2-40B4-BE49-F238E27FC236}">
              <a16:creationId xmlns:a16="http://schemas.microsoft.com/office/drawing/2014/main" id="{E2B44C7C-7D7E-4C2E-AAD5-2EDBD0324371}"/>
            </a:ext>
          </a:extLst>
        </xdr:cNvPr>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9FC50AAE-ED37-4F65-8B88-17DFF36615DC}"/>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336" name="テキスト ボックス 335">
          <a:extLst>
            <a:ext uri="{FF2B5EF4-FFF2-40B4-BE49-F238E27FC236}">
              <a16:creationId xmlns:a16="http://schemas.microsoft.com/office/drawing/2014/main" id="{D22433CD-AF2F-4CFD-A557-F9B3225F2029}"/>
            </a:ext>
          </a:extLst>
        </xdr:cNvPr>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AFA915D8-093A-44E7-8B82-F7348DC18735}"/>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8" name="テキスト ボックス 337">
          <a:extLst>
            <a:ext uri="{FF2B5EF4-FFF2-40B4-BE49-F238E27FC236}">
              <a16:creationId xmlns:a16="http://schemas.microsoft.com/office/drawing/2014/main" id="{B0DC6698-F8BC-43C8-B02B-B1132E090B65}"/>
            </a:ext>
          </a:extLst>
        </xdr:cNvPr>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9ADD06C5-47DA-466A-97D0-7DCBEB6C38C9}"/>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340" name="テキスト ボックス 339">
          <a:extLst>
            <a:ext uri="{FF2B5EF4-FFF2-40B4-BE49-F238E27FC236}">
              <a16:creationId xmlns:a16="http://schemas.microsoft.com/office/drawing/2014/main" id="{BC500D6D-5A32-48C1-8664-05068E1F3A39}"/>
            </a:ext>
          </a:extLst>
        </xdr:cNvPr>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80DC805B-4050-4777-ACAD-FB26C87148F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342" name="テキスト ボックス 341">
          <a:extLst>
            <a:ext uri="{FF2B5EF4-FFF2-40B4-BE49-F238E27FC236}">
              <a16:creationId xmlns:a16="http://schemas.microsoft.com/office/drawing/2014/main" id="{413440AE-3D05-443E-8DBD-C7945EBFED82}"/>
            </a:ext>
          </a:extLst>
        </xdr:cNvPr>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6AB7ED80-D711-4FCC-BBD5-E0FFB7332073}"/>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44" name="テキスト ボックス 343">
          <a:extLst>
            <a:ext uri="{FF2B5EF4-FFF2-40B4-BE49-F238E27FC236}">
              <a16:creationId xmlns:a16="http://schemas.microsoft.com/office/drawing/2014/main" id="{B2882EF7-8528-47A5-8370-464326FEDAB6}"/>
            </a:ext>
          </a:extLst>
        </xdr:cNvPr>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2622FE48-3C97-49DC-8DB1-58395F5356E4}"/>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110490</xdr:rowOff>
    </xdr:to>
    <xdr:cxnSp macro="">
      <xdr:nvCxnSpPr>
        <xdr:cNvPr id="346" name="直線コネクタ 345">
          <a:extLst>
            <a:ext uri="{FF2B5EF4-FFF2-40B4-BE49-F238E27FC236}">
              <a16:creationId xmlns:a16="http://schemas.microsoft.com/office/drawing/2014/main" id="{95019D5B-9009-4269-BE66-71EA5C197FFF}"/>
            </a:ext>
          </a:extLst>
        </xdr:cNvPr>
        <xdr:cNvCxnSpPr/>
      </xdr:nvCxnSpPr>
      <xdr:spPr>
        <a:xfrm flipV="1">
          <a:off x="10476865" y="1357503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114300</xdr:rowOff>
    </xdr:from>
    <xdr:ext cx="469900" cy="259080"/>
    <xdr:sp macro="" textlink="">
      <xdr:nvSpPr>
        <xdr:cNvPr id="347" name="【福祉施設】&#10;一人当たり面積最小値テキスト">
          <a:extLst>
            <a:ext uri="{FF2B5EF4-FFF2-40B4-BE49-F238E27FC236}">
              <a16:creationId xmlns:a16="http://schemas.microsoft.com/office/drawing/2014/main" id="{68C34FFE-6E21-4E27-A89E-A0CBE9695528}"/>
            </a:ext>
          </a:extLst>
        </xdr:cNvPr>
        <xdr:cNvSpPr txBox="1"/>
      </xdr:nvSpPr>
      <xdr:spPr>
        <a:xfrm>
          <a:off x="10515600" y="1485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110490</xdr:rowOff>
    </xdr:from>
    <xdr:to>
      <xdr:col>55</xdr:col>
      <xdr:colOff>88900</xdr:colOff>
      <xdr:row>86</xdr:row>
      <xdr:rowOff>110490</xdr:rowOff>
    </xdr:to>
    <xdr:cxnSp macro="">
      <xdr:nvCxnSpPr>
        <xdr:cNvPr id="348" name="直線コネクタ 347">
          <a:extLst>
            <a:ext uri="{FF2B5EF4-FFF2-40B4-BE49-F238E27FC236}">
              <a16:creationId xmlns:a16="http://schemas.microsoft.com/office/drawing/2014/main" id="{23B6DC84-B089-4C89-9566-CD45B749FFDE}"/>
            </a:ext>
          </a:extLst>
        </xdr:cNvPr>
        <xdr:cNvCxnSpPr/>
      </xdr:nvCxnSpPr>
      <xdr:spPr>
        <a:xfrm>
          <a:off x="10388600" y="1485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148590</xdr:rowOff>
    </xdr:from>
    <xdr:ext cx="469900" cy="259080"/>
    <xdr:sp macro="" textlink="">
      <xdr:nvSpPr>
        <xdr:cNvPr id="349" name="【福祉施設】&#10;一人当たり面積最大値テキスト">
          <a:extLst>
            <a:ext uri="{FF2B5EF4-FFF2-40B4-BE49-F238E27FC236}">
              <a16:creationId xmlns:a16="http://schemas.microsoft.com/office/drawing/2014/main" id="{18FCF34A-6A68-49A8-AE8D-EC694B3EAA4B}"/>
            </a:ext>
          </a:extLst>
        </xdr:cNvPr>
        <xdr:cNvSpPr txBox="1"/>
      </xdr:nvSpPr>
      <xdr:spPr>
        <a:xfrm>
          <a:off x="10515600" y="1335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C4F8593D-255D-4BA6-9BB0-CF85C4A5DB0F}"/>
            </a:ext>
          </a:extLst>
        </xdr:cNvPr>
        <xdr:cNvCxnSpPr/>
      </xdr:nvCxnSpPr>
      <xdr:spPr>
        <a:xfrm>
          <a:off x="1038860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57150</xdr:rowOff>
    </xdr:from>
    <xdr:ext cx="469900" cy="259080"/>
    <xdr:sp macro="" textlink="">
      <xdr:nvSpPr>
        <xdr:cNvPr id="351" name="【福祉施設】&#10;一人当たり面積平均値テキスト">
          <a:extLst>
            <a:ext uri="{FF2B5EF4-FFF2-40B4-BE49-F238E27FC236}">
              <a16:creationId xmlns:a16="http://schemas.microsoft.com/office/drawing/2014/main" id="{7EA8DBF0-A89E-44D8-BBC4-21ECE6282BDF}"/>
            </a:ext>
          </a:extLst>
        </xdr:cNvPr>
        <xdr:cNvSpPr txBox="1"/>
      </xdr:nvSpPr>
      <xdr:spPr>
        <a:xfrm>
          <a:off x="10515600" y="14458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78740</xdr:rowOff>
    </xdr:from>
    <xdr:to>
      <xdr:col>55</xdr:col>
      <xdr:colOff>50800</xdr:colOff>
      <xdr:row>85</xdr:row>
      <xdr:rowOff>8890</xdr:rowOff>
    </xdr:to>
    <xdr:sp macro="" textlink="">
      <xdr:nvSpPr>
        <xdr:cNvPr id="352" name="フローチャート: 判断 351">
          <a:extLst>
            <a:ext uri="{FF2B5EF4-FFF2-40B4-BE49-F238E27FC236}">
              <a16:creationId xmlns:a16="http://schemas.microsoft.com/office/drawing/2014/main" id="{09097A33-861E-48B6-8B34-1B8ED3DE2A16}"/>
            </a:ext>
          </a:extLst>
        </xdr:cNvPr>
        <xdr:cNvSpPr/>
      </xdr:nvSpPr>
      <xdr:spPr>
        <a:xfrm>
          <a:off x="10426700" y="1448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47FD4173-C63D-47EE-84F7-4DD0BFCC57D3}"/>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86360</xdr:rowOff>
    </xdr:from>
    <xdr:to>
      <xdr:col>46</xdr:col>
      <xdr:colOff>38100</xdr:colOff>
      <xdr:row>85</xdr:row>
      <xdr:rowOff>16510</xdr:rowOff>
    </xdr:to>
    <xdr:sp macro="" textlink="">
      <xdr:nvSpPr>
        <xdr:cNvPr id="354" name="フローチャート: 判断 353">
          <a:extLst>
            <a:ext uri="{FF2B5EF4-FFF2-40B4-BE49-F238E27FC236}">
              <a16:creationId xmlns:a16="http://schemas.microsoft.com/office/drawing/2014/main" id="{6EC61870-EA1A-4F5A-A4E0-1A7073779AEE}"/>
            </a:ext>
          </a:extLst>
        </xdr:cNvPr>
        <xdr:cNvSpPr/>
      </xdr:nvSpPr>
      <xdr:spPr>
        <a:xfrm>
          <a:off x="86995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4EEFF0FB-7C3E-442D-9D57-BC413082E76D}"/>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688A846B-AB7E-466E-94A0-4DD21059FD18}"/>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C61E00B1-F833-4C43-BA4E-6A3DD149D7E1}"/>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69997934-677C-4E7F-AAAD-DE38C642A54C}"/>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995627BE-A6C7-436B-9A1D-283D3E2A3B2E}"/>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62335CCF-DEE7-4775-835A-5DE92C9F6DA9}"/>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E1B45CC6-E6B7-45CB-B542-CAABF0A08FD6}"/>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10160</xdr:rowOff>
    </xdr:from>
    <xdr:to>
      <xdr:col>55</xdr:col>
      <xdr:colOff>50800</xdr:colOff>
      <xdr:row>84</xdr:row>
      <xdr:rowOff>111760</xdr:rowOff>
    </xdr:to>
    <xdr:sp macro="" textlink="">
      <xdr:nvSpPr>
        <xdr:cNvPr id="362" name="楕円 361">
          <a:extLst>
            <a:ext uri="{FF2B5EF4-FFF2-40B4-BE49-F238E27FC236}">
              <a16:creationId xmlns:a16="http://schemas.microsoft.com/office/drawing/2014/main" id="{3C36C6A6-4B5A-489D-9540-5CE1425BB75A}"/>
            </a:ext>
          </a:extLst>
        </xdr:cNvPr>
        <xdr:cNvSpPr/>
      </xdr:nvSpPr>
      <xdr:spPr>
        <a:xfrm>
          <a:off x="10426700" y="144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33020</xdr:rowOff>
    </xdr:from>
    <xdr:ext cx="469900" cy="259080"/>
    <xdr:sp macro="" textlink="">
      <xdr:nvSpPr>
        <xdr:cNvPr id="363" name="【福祉施設】&#10;一人当たり面積該当値テキスト">
          <a:extLst>
            <a:ext uri="{FF2B5EF4-FFF2-40B4-BE49-F238E27FC236}">
              <a16:creationId xmlns:a16="http://schemas.microsoft.com/office/drawing/2014/main" id="{EC08D272-8699-472B-8EE4-0173FF321DC1}"/>
            </a:ext>
          </a:extLst>
        </xdr:cNvPr>
        <xdr:cNvSpPr txBox="1"/>
      </xdr:nvSpPr>
      <xdr:spPr>
        <a:xfrm>
          <a:off x="10515600" y="1426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10160</xdr:rowOff>
    </xdr:from>
    <xdr:to>
      <xdr:col>50</xdr:col>
      <xdr:colOff>165100</xdr:colOff>
      <xdr:row>84</xdr:row>
      <xdr:rowOff>111760</xdr:rowOff>
    </xdr:to>
    <xdr:sp macro="" textlink="">
      <xdr:nvSpPr>
        <xdr:cNvPr id="364" name="楕円 363">
          <a:extLst>
            <a:ext uri="{FF2B5EF4-FFF2-40B4-BE49-F238E27FC236}">
              <a16:creationId xmlns:a16="http://schemas.microsoft.com/office/drawing/2014/main" id="{3F9967F8-18B1-4125-A9E8-F8AF9E2B94A3}"/>
            </a:ext>
          </a:extLst>
        </xdr:cNvPr>
        <xdr:cNvSpPr/>
      </xdr:nvSpPr>
      <xdr:spPr>
        <a:xfrm>
          <a:off x="9588500" y="144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60960</xdr:rowOff>
    </xdr:from>
    <xdr:to>
      <xdr:col>55</xdr:col>
      <xdr:colOff>0</xdr:colOff>
      <xdr:row>84</xdr:row>
      <xdr:rowOff>60960</xdr:rowOff>
    </xdr:to>
    <xdr:cxnSp macro="">
      <xdr:nvCxnSpPr>
        <xdr:cNvPr id="365" name="直線コネクタ 364">
          <a:extLst>
            <a:ext uri="{FF2B5EF4-FFF2-40B4-BE49-F238E27FC236}">
              <a16:creationId xmlns:a16="http://schemas.microsoft.com/office/drawing/2014/main" id="{250C2BF2-B6C8-4C51-BFD8-70158F1C54F8}"/>
            </a:ext>
          </a:extLst>
        </xdr:cNvPr>
        <xdr:cNvCxnSpPr/>
      </xdr:nvCxnSpPr>
      <xdr:spPr>
        <a:xfrm>
          <a:off x="9639300" y="144627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13970</xdr:rowOff>
    </xdr:from>
    <xdr:to>
      <xdr:col>46</xdr:col>
      <xdr:colOff>38100</xdr:colOff>
      <xdr:row>84</xdr:row>
      <xdr:rowOff>115570</xdr:rowOff>
    </xdr:to>
    <xdr:sp macro="" textlink="">
      <xdr:nvSpPr>
        <xdr:cNvPr id="366" name="楕円 365">
          <a:extLst>
            <a:ext uri="{FF2B5EF4-FFF2-40B4-BE49-F238E27FC236}">
              <a16:creationId xmlns:a16="http://schemas.microsoft.com/office/drawing/2014/main" id="{377E687F-343C-42AC-8213-9EEE8DB7292C}"/>
            </a:ext>
          </a:extLst>
        </xdr:cNvPr>
        <xdr:cNvSpPr/>
      </xdr:nvSpPr>
      <xdr:spPr>
        <a:xfrm>
          <a:off x="8699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60960</xdr:rowOff>
    </xdr:from>
    <xdr:to>
      <xdr:col>50</xdr:col>
      <xdr:colOff>114300</xdr:colOff>
      <xdr:row>84</xdr:row>
      <xdr:rowOff>64770</xdr:rowOff>
    </xdr:to>
    <xdr:cxnSp macro="">
      <xdr:nvCxnSpPr>
        <xdr:cNvPr id="367" name="直線コネクタ 366">
          <a:extLst>
            <a:ext uri="{FF2B5EF4-FFF2-40B4-BE49-F238E27FC236}">
              <a16:creationId xmlns:a16="http://schemas.microsoft.com/office/drawing/2014/main" id="{EB9D3E2B-0A64-46E7-9436-C4C4E80FFDC7}"/>
            </a:ext>
          </a:extLst>
        </xdr:cNvPr>
        <xdr:cNvCxnSpPr/>
      </xdr:nvCxnSpPr>
      <xdr:spPr>
        <a:xfrm flipV="1">
          <a:off x="8750300" y="14462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13970</xdr:rowOff>
    </xdr:from>
    <xdr:to>
      <xdr:col>41</xdr:col>
      <xdr:colOff>101600</xdr:colOff>
      <xdr:row>84</xdr:row>
      <xdr:rowOff>115570</xdr:rowOff>
    </xdr:to>
    <xdr:sp macro="" textlink="">
      <xdr:nvSpPr>
        <xdr:cNvPr id="368" name="楕円 367">
          <a:extLst>
            <a:ext uri="{FF2B5EF4-FFF2-40B4-BE49-F238E27FC236}">
              <a16:creationId xmlns:a16="http://schemas.microsoft.com/office/drawing/2014/main" id="{CB5F72E7-2C27-471F-BE44-87DCAF9689BD}"/>
            </a:ext>
          </a:extLst>
        </xdr:cNvPr>
        <xdr:cNvSpPr/>
      </xdr:nvSpPr>
      <xdr:spPr>
        <a:xfrm>
          <a:off x="7810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64770</xdr:rowOff>
    </xdr:from>
    <xdr:to>
      <xdr:col>45</xdr:col>
      <xdr:colOff>177800</xdr:colOff>
      <xdr:row>84</xdr:row>
      <xdr:rowOff>64770</xdr:rowOff>
    </xdr:to>
    <xdr:cxnSp macro="">
      <xdr:nvCxnSpPr>
        <xdr:cNvPr id="369" name="直線コネクタ 368">
          <a:extLst>
            <a:ext uri="{FF2B5EF4-FFF2-40B4-BE49-F238E27FC236}">
              <a16:creationId xmlns:a16="http://schemas.microsoft.com/office/drawing/2014/main" id="{02297F3A-E0AC-413E-8B82-4F541C4340AE}"/>
            </a:ext>
          </a:extLst>
        </xdr:cNvPr>
        <xdr:cNvCxnSpPr/>
      </xdr:nvCxnSpPr>
      <xdr:spPr>
        <a:xfrm>
          <a:off x="7861300" y="14466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17780</xdr:rowOff>
    </xdr:from>
    <xdr:to>
      <xdr:col>36</xdr:col>
      <xdr:colOff>165100</xdr:colOff>
      <xdr:row>84</xdr:row>
      <xdr:rowOff>119380</xdr:rowOff>
    </xdr:to>
    <xdr:sp macro="" textlink="">
      <xdr:nvSpPr>
        <xdr:cNvPr id="370" name="楕円 369">
          <a:extLst>
            <a:ext uri="{FF2B5EF4-FFF2-40B4-BE49-F238E27FC236}">
              <a16:creationId xmlns:a16="http://schemas.microsoft.com/office/drawing/2014/main" id="{FCBA9195-C153-4A27-BF7A-79D500511379}"/>
            </a:ext>
          </a:extLst>
        </xdr:cNvPr>
        <xdr:cNvSpPr/>
      </xdr:nvSpPr>
      <xdr:spPr>
        <a:xfrm>
          <a:off x="6921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64770</xdr:rowOff>
    </xdr:from>
    <xdr:to>
      <xdr:col>41</xdr:col>
      <xdr:colOff>50800</xdr:colOff>
      <xdr:row>84</xdr:row>
      <xdr:rowOff>68580</xdr:rowOff>
    </xdr:to>
    <xdr:cxnSp macro="">
      <xdr:nvCxnSpPr>
        <xdr:cNvPr id="371" name="直線コネクタ 370">
          <a:extLst>
            <a:ext uri="{FF2B5EF4-FFF2-40B4-BE49-F238E27FC236}">
              <a16:creationId xmlns:a16="http://schemas.microsoft.com/office/drawing/2014/main" id="{7AB95321-9E52-4054-B093-33883DA3D37E}"/>
            </a:ext>
          </a:extLst>
        </xdr:cNvPr>
        <xdr:cNvCxnSpPr/>
      </xdr:nvCxnSpPr>
      <xdr:spPr>
        <a:xfrm flipV="1">
          <a:off x="6972300" y="14466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15240</xdr:rowOff>
    </xdr:from>
    <xdr:ext cx="469900" cy="259080"/>
    <xdr:sp macro="" textlink="">
      <xdr:nvSpPr>
        <xdr:cNvPr id="372" name="n_1aveValue【福祉施設】&#10;一人当たり面積">
          <a:extLst>
            <a:ext uri="{FF2B5EF4-FFF2-40B4-BE49-F238E27FC236}">
              <a16:creationId xmlns:a16="http://schemas.microsoft.com/office/drawing/2014/main" id="{C8F4653A-4B1C-4C5C-94A4-09A34DFAF492}"/>
            </a:ext>
          </a:extLst>
        </xdr:cNvPr>
        <xdr:cNvSpPr txBox="1"/>
      </xdr:nvSpPr>
      <xdr:spPr>
        <a:xfrm>
          <a:off x="9391650" y="1458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7620</xdr:rowOff>
    </xdr:from>
    <xdr:ext cx="467995" cy="257175"/>
    <xdr:sp macro="" textlink="">
      <xdr:nvSpPr>
        <xdr:cNvPr id="373" name="n_2aveValue【福祉施設】&#10;一人当たり面積">
          <a:extLst>
            <a:ext uri="{FF2B5EF4-FFF2-40B4-BE49-F238E27FC236}">
              <a16:creationId xmlns:a16="http://schemas.microsoft.com/office/drawing/2014/main" id="{92E996FB-F99A-4AE9-B46B-23001FAF57FC}"/>
            </a:ext>
          </a:extLst>
        </xdr:cNvPr>
        <xdr:cNvSpPr txBox="1"/>
      </xdr:nvSpPr>
      <xdr:spPr>
        <a:xfrm>
          <a:off x="8515350" y="14580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167640</xdr:rowOff>
    </xdr:from>
    <xdr:ext cx="467995" cy="257175"/>
    <xdr:sp macro="" textlink="">
      <xdr:nvSpPr>
        <xdr:cNvPr id="374" name="n_3aveValue【福祉施設】&#10;一人当たり面積">
          <a:extLst>
            <a:ext uri="{FF2B5EF4-FFF2-40B4-BE49-F238E27FC236}">
              <a16:creationId xmlns:a16="http://schemas.microsoft.com/office/drawing/2014/main" id="{58CE3845-F646-46AB-98D4-842C75D733CD}"/>
            </a:ext>
          </a:extLst>
        </xdr:cNvPr>
        <xdr:cNvSpPr txBox="1"/>
      </xdr:nvSpPr>
      <xdr:spPr>
        <a:xfrm>
          <a:off x="7626350" y="145694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156210</xdr:rowOff>
    </xdr:from>
    <xdr:ext cx="467995" cy="257175"/>
    <xdr:sp macro="" textlink="">
      <xdr:nvSpPr>
        <xdr:cNvPr id="375" name="n_4aveValue【福祉施設】&#10;一人当たり面積">
          <a:extLst>
            <a:ext uri="{FF2B5EF4-FFF2-40B4-BE49-F238E27FC236}">
              <a16:creationId xmlns:a16="http://schemas.microsoft.com/office/drawing/2014/main" id="{3166AE09-A9A9-4E1E-A264-D2CBF5572148}"/>
            </a:ext>
          </a:extLst>
        </xdr:cNvPr>
        <xdr:cNvSpPr txBox="1"/>
      </xdr:nvSpPr>
      <xdr:spPr>
        <a:xfrm>
          <a:off x="6737350" y="145580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128270</xdr:rowOff>
    </xdr:from>
    <xdr:ext cx="469900" cy="259080"/>
    <xdr:sp macro="" textlink="">
      <xdr:nvSpPr>
        <xdr:cNvPr id="376" name="n_1mainValue【福祉施設】&#10;一人当たり面積">
          <a:extLst>
            <a:ext uri="{FF2B5EF4-FFF2-40B4-BE49-F238E27FC236}">
              <a16:creationId xmlns:a16="http://schemas.microsoft.com/office/drawing/2014/main" id="{4BFA8C77-7473-4C89-A23C-049EC13E68BE}"/>
            </a:ext>
          </a:extLst>
        </xdr:cNvPr>
        <xdr:cNvSpPr txBox="1"/>
      </xdr:nvSpPr>
      <xdr:spPr>
        <a:xfrm>
          <a:off x="9391650" y="14187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132080</xdr:rowOff>
    </xdr:from>
    <xdr:ext cx="467995" cy="257175"/>
    <xdr:sp macro="" textlink="">
      <xdr:nvSpPr>
        <xdr:cNvPr id="377" name="n_2mainValue【福祉施設】&#10;一人当たり面積">
          <a:extLst>
            <a:ext uri="{FF2B5EF4-FFF2-40B4-BE49-F238E27FC236}">
              <a16:creationId xmlns:a16="http://schemas.microsoft.com/office/drawing/2014/main" id="{BAABCB77-54E7-45A8-9B16-FFBF6AAF6069}"/>
            </a:ext>
          </a:extLst>
        </xdr:cNvPr>
        <xdr:cNvSpPr txBox="1"/>
      </xdr:nvSpPr>
      <xdr:spPr>
        <a:xfrm>
          <a:off x="8515350" y="141909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132080</xdr:rowOff>
    </xdr:from>
    <xdr:ext cx="467995" cy="257175"/>
    <xdr:sp macro="" textlink="">
      <xdr:nvSpPr>
        <xdr:cNvPr id="378" name="n_3mainValue【福祉施設】&#10;一人当たり面積">
          <a:extLst>
            <a:ext uri="{FF2B5EF4-FFF2-40B4-BE49-F238E27FC236}">
              <a16:creationId xmlns:a16="http://schemas.microsoft.com/office/drawing/2014/main" id="{D49D00BF-4D96-4963-9269-5DE53089AA4C}"/>
            </a:ext>
          </a:extLst>
        </xdr:cNvPr>
        <xdr:cNvSpPr txBox="1"/>
      </xdr:nvSpPr>
      <xdr:spPr>
        <a:xfrm>
          <a:off x="7626350" y="141909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135890</xdr:rowOff>
    </xdr:from>
    <xdr:ext cx="467995" cy="259080"/>
    <xdr:sp macro="" textlink="">
      <xdr:nvSpPr>
        <xdr:cNvPr id="379" name="n_4mainValue【福祉施設】&#10;一人当たり面積">
          <a:extLst>
            <a:ext uri="{FF2B5EF4-FFF2-40B4-BE49-F238E27FC236}">
              <a16:creationId xmlns:a16="http://schemas.microsoft.com/office/drawing/2014/main" id="{2645FBB9-1599-4716-9E91-7D4452C3AA51}"/>
            </a:ext>
          </a:extLst>
        </xdr:cNvPr>
        <xdr:cNvSpPr txBox="1"/>
      </xdr:nvSpPr>
      <xdr:spPr>
        <a:xfrm>
          <a:off x="6737350" y="141947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5CDB1A1-655E-438D-986D-9510D737EE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252F76C-3244-4EB1-81FD-9A6540D0E06C}"/>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804B820-BAA1-4D82-87B5-E64FB8BA14AA}"/>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3F3FD224-E1BF-4B2B-B00E-59DFA5596766}"/>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AA507D5-3283-4ADF-82D8-ADE457354F5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D6FA9BCC-DF3B-4452-B88E-7BF7A81F7E27}"/>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AF000DD-296F-404C-89A5-DF998D1DF604}"/>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4FFC9F4-BAEF-4F91-B977-6CA663EE31F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E678CBD9-6F93-46D6-97E6-ACC15903ABD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19B141CC-2A83-4247-A2B0-E00E8B71F83E}"/>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86B41D33-CDB6-4454-8F62-63A91C2CB455}"/>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66B0F2-D002-42D7-8F07-05D5B3BE9DE4}"/>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35938A91-B9AD-4AED-AF99-E74DD1B449F4}"/>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7BB437D7-1F44-4E3E-B2D3-6DBE0013998F}"/>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70AFFBA7-69DC-471A-AFBB-4E6CE8E640C5}"/>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7AB4D9AD-E560-4740-AA04-B50BC61094D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67277759-55AB-49A7-A1F7-2F5CEC1ED4C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68B94511-BE06-4FF0-82B2-134470CF36F5}"/>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616FF167-0067-42AC-B4FD-1664391A82A9}"/>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D0A1B25B-07CF-4F63-B396-CF039D0A2BF3}"/>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D5EC20E-E00B-40F8-BB85-CBECCE77591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62B6EABE-70E6-4DF3-B0B1-29AA1532AA4E}"/>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A44ADD8B-61C2-4E69-8957-3F88BD2D8592}"/>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BCA9A85B-79CA-46D0-A63A-00F6D3A532E3}"/>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04" name="テキスト ボックス 403">
          <a:extLst>
            <a:ext uri="{FF2B5EF4-FFF2-40B4-BE49-F238E27FC236}">
              <a16:creationId xmlns:a16="http://schemas.microsoft.com/office/drawing/2014/main" id="{74EE4908-DDB7-4BD7-BF66-6BAEC9C32428}"/>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92696862-188C-4CD3-9F8A-50BA6A89D14C}"/>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06" name="テキスト ボックス 405">
          <a:extLst>
            <a:ext uri="{FF2B5EF4-FFF2-40B4-BE49-F238E27FC236}">
              <a16:creationId xmlns:a16="http://schemas.microsoft.com/office/drawing/2014/main" id="{784334C3-EA38-4E63-8942-7F0ACB56CAF5}"/>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B24FDA80-DBD7-4D75-8D11-5C882F522804}"/>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408" name="テキスト ボックス 407">
          <a:extLst>
            <a:ext uri="{FF2B5EF4-FFF2-40B4-BE49-F238E27FC236}">
              <a16:creationId xmlns:a16="http://schemas.microsoft.com/office/drawing/2014/main" id="{B534EFB8-F8F8-4638-9823-478EEAE6F566}"/>
            </a:ext>
          </a:extLst>
        </xdr:cNvPr>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F44A0785-8E46-4731-8BF9-40B889961BB5}"/>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10" name="テキスト ボックス 409">
          <a:extLst>
            <a:ext uri="{FF2B5EF4-FFF2-40B4-BE49-F238E27FC236}">
              <a16:creationId xmlns:a16="http://schemas.microsoft.com/office/drawing/2014/main" id="{D93AF1CB-41E7-4D6D-A401-53BA771E0ED9}"/>
            </a:ext>
          </a:extLst>
        </xdr:cNvPr>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E120A393-E659-4FEC-A45D-F02A9CFE0C79}"/>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2" name="テキスト ボックス 411">
          <a:extLst>
            <a:ext uri="{FF2B5EF4-FFF2-40B4-BE49-F238E27FC236}">
              <a16:creationId xmlns:a16="http://schemas.microsoft.com/office/drawing/2014/main" id="{4379586C-2ED4-4C2A-837D-B9B8F2CCCD3A}"/>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83073D4-F55C-4434-BF25-24E7A1C1E033}"/>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4" name="テキスト ボックス 413">
          <a:extLst>
            <a:ext uri="{FF2B5EF4-FFF2-40B4-BE49-F238E27FC236}">
              <a16:creationId xmlns:a16="http://schemas.microsoft.com/office/drawing/2014/main" id="{958C8B12-71E3-4118-A3CE-A2C2B14D093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CBF5E744-21E3-42AB-AD5C-AA50A2AF2889}"/>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416" name="テキスト ボックス 415">
          <a:extLst>
            <a:ext uri="{FF2B5EF4-FFF2-40B4-BE49-F238E27FC236}">
              <a16:creationId xmlns:a16="http://schemas.microsoft.com/office/drawing/2014/main" id="{896218FD-A182-4579-9576-9C60AE81A940}"/>
            </a:ext>
          </a:extLst>
        </xdr:cNvPr>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832672B9-D301-44FE-8C5C-26853E123317}"/>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185" cy="259080"/>
    <xdr:sp macro="" textlink="">
      <xdr:nvSpPr>
        <xdr:cNvPr id="418" name="テキスト ボックス 417">
          <a:extLst>
            <a:ext uri="{FF2B5EF4-FFF2-40B4-BE49-F238E27FC236}">
              <a16:creationId xmlns:a16="http://schemas.microsoft.com/office/drawing/2014/main" id="{BB0B85D6-C9D0-40EE-940B-DE6D49E812E5}"/>
            </a:ext>
          </a:extLst>
        </xdr:cNvPr>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8A9DBDA4-F2EF-420D-9BE7-5699E95426A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144780</xdr:rowOff>
    </xdr:from>
    <xdr:to>
      <xdr:col>85</xdr:col>
      <xdr:colOff>126365</xdr:colOff>
      <xdr:row>42</xdr:row>
      <xdr:rowOff>38100</xdr:rowOff>
    </xdr:to>
    <xdr:cxnSp macro="">
      <xdr:nvCxnSpPr>
        <xdr:cNvPr id="420" name="直線コネクタ 419">
          <a:extLst>
            <a:ext uri="{FF2B5EF4-FFF2-40B4-BE49-F238E27FC236}">
              <a16:creationId xmlns:a16="http://schemas.microsoft.com/office/drawing/2014/main" id="{99043A85-1433-472D-801B-96B65608C6B1}"/>
            </a:ext>
          </a:extLst>
        </xdr:cNvPr>
        <xdr:cNvCxnSpPr/>
      </xdr:nvCxnSpPr>
      <xdr:spPr>
        <a:xfrm flipV="1">
          <a:off x="16318865" y="563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175"/>
    <xdr:sp macro="" textlink="">
      <xdr:nvSpPr>
        <xdr:cNvPr id="421" name="【一般廃棄物処理施設】&#10;有形固定資産減価償却率最小値テキスト">
          <a:extLst>
            <a:ext uri="{FF2B5EF4-FFF2-40B4-BE49-F238E27FC236}">
              <a16:creationId xmlns:a16="http://schemas.microsoft.com/office/drawing/2014/main" id="{B4279E9E-333D-4E3C-8AD4-3A1D9EB552BC}"/>
            </a:ext>
          </a:extLst>
        </xdr:cNvPr>
        <xdr:cNvSpPr txBox="1"/>
      </xdr:nvSpPr>
      <xdr:spPr>
        <a:xfrm>
          <a:off x="16357600" y="724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BCDBA65D-B6AD-402F-8BCE-73F9B7850D65}"/>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91440</xdr:rowOff>
    </xdr:from>
    <xdr:ext cx="405130" cy="259080"/>
    <xdr:sp macro="" textlink="">
      <xdr:nvSpPr>
        <xdr:cNvPr id="423" name="【一般廃棄物処理施設】&#10;有形固定資産減価償却率最大値テキスト">
          <a:extLst>
            <a:ext uri="{FF2B5EF4-FFF2-40B4-BE49-F238E27FC236}">
              <a16:creationId xmlns:a16="http://schemas.microsoft.com/office/drawing/2014/main" id="{25C26720-B05D-4FDA-8F6D-2DAB32FC045C}"/>
            </a:ext>
          </a:extLst>
        </xdr:cNvPr>
        <xdr:cNvSpPr txBox="1"/>
      </xdr:nvSpPr>
      <xdr:spPr>
        <a:xfrm>
          <a:off x="16357600" y="540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7246033A-8F72-46CD-914B-4800320B3B7D}"/>
            </a:ext>
          </a:extLst>
        </xdr:cNvPr>
        <xdr:cNvCxnSpPr/>
      </xdr:nvCxnSpPr>
      <xdr:spPr>
        <a:xfrm>
          <a:off x="16230600" y="563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153035</xdr:rowOff>
    </xdr:from>
    <xdr:ext cx="405130" cy="259080"/>
    <xdr:sp macro="" textlink="">
      <xdr:nvSpPr>
        <xdr:cNvPr id="425" name="【一般廃棄物処理施設】&#10;有形固定資産減価償却率平均値テキスト">
          <a:extLst>
            <a:ext uri="{FF2B5EF4-FFF2-40B4-BE49-F238E27FC236}">
              <a16:creationId xmlns:a16="http://schemas.microsoft.com/office/drawing/2014/main" id="{352254FA-1037-4970-9B87-28A58298BB27}"/>
            </a:ext>
          </a:extLst>
        </xdr:cNvPr>
        <xdr:cNvSpPr txBox="1"/>
      </xdr:nvSpPr>
      <xdr:spPr>
        <a:xfrm>
          <a:off x="16357600" y="632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B96CF11A-7F1F-47B5-A146-637048D01792}"/>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86266639-76BA-4617-819B-2B92795BF48D}"/>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39B8DBA7-FCD7-4ED1-ACF3-16BFC61D33A4}"/>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5367FA4E-FEB4-4E6C-BB5E-EA5B308B441D}"/>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14479E41-7F56-4147-8FC8-D33B4DD08307}"/>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1" name="テキスト ボックス 430">
          <a:extLst>
            <a:ext uri="{FF2B5EF4-FFF2-40B4-BE49-F238E27FC236}">
              <a16:creationId xmlns:a16="http://schemas.microsoft.com/office/drawing/2014/main" id="{4EB2D15A-9664-4E90-A0D4-722075D4DC11}"/>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45A042FD-5783-41D4-817A-181F5B913F34}"/>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3" name="テキスト ボックス 432">
          <a:extLst>
            <a:ext uri="{FF2B5EF4-FFF2-40B4-BE49-F238E27FC236}">
              <a16:creationId xmlns:a16="http://schemas.microsoft.com/office/drawing/2014/main" id="{7578FD10-9E82-4A9C-8029-5D9C5DDC7B17}"/>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4" name="テキスト ボックス 433">
          <a:extLst>
            <a:ext uri="{FF2B5EF4-FFF2-40B4-BE49-F238E27FC236}">
              <a16:creationId xmlns:a16="http://schemas.microsoft.com/office/drawing/2014/main" id="{0DE50467-E74C-49E2-A730-5FFE41B6CCD4}"/>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5" name="テキスト ボックス 434">
          <a:extLst>
            <a:ext uri="{FF2B5EF4-FFF2-40B4-BE49-F238E27FC236}">
              <a16:creationId xmlns:a16="http://schemas.microsoft.com/office/drawing/2014/main" id="{4BBAB6F9-DC79-438A-9EE5-7CF70F325E62}"/>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78740</xdr:rowOff>
    </xdr:from>
    <xdr:to>
      <xdr:col>85</xdr:col>
      <xdr:colOff>177800</xdr:colOff>
      <xdr:row>40</xdr:row>
      <xdr:rowOff>8890</xdr:rowOff>
    </xdr:to>
    <xdr:sp macro="" textlink="">
      <xdr:nvSpPr>
        <xdr:cNvPr id="436" name="楕円 435">
          <a:extLst>
            <a:ext uri="{FF2B5EF4-FFF2-40B4-BE49-F238E27FC236}">
              <a16:creationId xmlns:a16="http://schemas.microsoft.com/office/drawing/2014/main" id="{F4319A67-3832-4E0E-879B-05500A05730B}"/>
            </a:ext>
          </a:extLst>
        </xdr:cNvPr>
        <xdr:cNvSpPr/>
      </xdr:nvSpPr>
      <xdr:spPr>
        <a:xfrm>
          <a:off x="16268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57150</xdr:rowOff>
    </xdr:from>
    <xdr:ext cx="405130" cy="259080"/>
    <xdr:sp macro="" textlink="">
      <xdr:nvSpPr>
        <xdr:cNvPr id="437" name="【一般廃棄物処理施設】&#10;有形固定資産減価償却率該当値テキスト">
          <a:extLst>
            <a:ext uri="{FF2B5EF4-FFF2-40B4-BE49-F238E27FC236}">
              <a16:creationId xmlns:a16="http://schemas.microsoft.com/office/drawing/2014/main" id="{8BCF8E1C-0BAA-4687-83E8-5F50A9AFCF7F}"/>
            </a:ext>
          </a:extLst>
        </xdr:cNvPr>
        <xdr:cNvSpPr txBox="1"/>
      </xdr:nvSpPr>
      <xdr:spPr>
        <a:xfrm>
          <a:off x="16357600" y="6743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438" name="楕円 437">
          <a:extLst>
            <a:ext uri="{FF2B5EF4-FFF2-40B4-BE49-F238E27FC236}">
              <a16:creationId xmlns:a16="http://schemas.microsoft.com/office/drawing/2014/main" id="{C101E7A1-DDB4-4CDA-9D5B-32C3C0713F81}"/>
            </a:ext>
          </a:extLst>
        </xdr:cNvPr>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39</xdr:row>
      <xdr:rowOff>129540</xdr:rowOff>
    </xdr:to>
    <xdr:cxnSp macro="">
      <xdr:nvCxnSpPr>
        <xdr:cNvPr id="439" name="直線コネクタ 438">
          <a:extLst>
            <a:ext uri="{FF2B5EF4-FFF2-40B4-BE49-F238E27FC236}">
              <a16:creationId xmlns:a16="http://schemas.microsoft.com/office/drawing/2014/main" id="{C15DF795-D9F7-4518-90A8-B7760F381EF8}"/>
            </a:ext>
          </a:extLst>
        </xdr:cNvPr>
        <xdr:cNvCxnSpPr/>
      </xdr:nvCxnSpPr>
      <xdr:spPr>
        <a:xfrm>
          <a:off x="15481300" y="67894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440" name="楕円 439">
          <a:extLst>
            <a:ext uri="{FF2B5EF4-FFF2-40B4-BE49-F238E27FC236}">
              <a16:creationId xmlns:a16="http://schemas.microsoft.com/office/drawing/2014/main" id="{C849AF39-A6FA-4616-905D-9E2390AD838E}"/>
            </a:ext>
          </a:extLst>
        </xdr:cNvPr>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74930</xdr:rowOff>
    </xdr:from>
    <xdr:to>
      <xdr:col>81</xdr:col>
      <xdr:colOff>50800</xdr:colOff>
      <xdr:row>39</xdr:row>
      <xdr:rowOff>102870</xdr:rowOff>
    </xdr:to>
    <xdr:cxnSp macro="">
      <xdr:nvCxnSpPr>
        <xdr:cNvPr id="441" name="直線コネクタ 440">
          <a:extLst>
            <a:ext uri="{FF2B5EF4-FFF2-40B4-BE49-F238E27FC236}">
              <a16:creationId xmlns:a16="http://schemas.microsoft.com/office/drawing/2014/main" id="{4783A5B4-DBD6-44EA-9F7D-94E26CBBF2C4}"/>
            </a:ext>
          </a:extLst>
        </xdr:cNvPr>
        <xdr:cNvCxnSpPr/>
      </xdr:nvCxnSpPr>
      <xdr:spPr>
        <a:xfrm>
          <a:off x="14592300" y="67614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96520</xdr:rowOff>
    </xdr:to>
    <xdr:sp macro="" textlink="">
      <xdr:nvSpPr>
        <xdr:cNvPr id="442" name="楕円 441">
          <a:extLst>
            <a:ext uri="{FF2B5EF4-FFF2-40B4-BE49-F238E27FC236}">
              <a16:creationId xmlns:a16="http://schemas.microsoft.com/office/drawing/2014/main" id="{03AFB025-8343-4CA1-B120-BB428EE237A6}"/>
            </a:ext>
          </a:extLst>
        </xdr:cNvPr>
        <xdr:cNvSpPr/>
      </xdr:nvSpPr>
      <xdr:spPr>
        <a:xfrm>
          <a:off x="1365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39</xdr:row>
      <xdr:rowOff>74930</xdr:rowOff>
    </xdr:to>
    <xdr:cxnSp macro="">
      <xdr:nvCxnSpPr>
        <xdr:cNvPr id="443" name="直線コネクタ 442">
          <a:extLst>
            <a:ext uri="{FF2B5EF4-FFF2-40B4-BE49-F238E27FC236}">
              <a16:creationId xmlns:a16="http://schemas.microsoft.com/office/drawing/2014/main" id="{CC865A0D-EA26-4A08-BB9A-0DDC417BB591}"/>
            </a:ext>
          </a:extLst>
        </xdr:cNvPr>
        <xdr:cNvCxnSpPr/>
      </xdr:nvCxnSpPr>
      <xdr:spPr>
        <a:xfrm>
          <a:off x="13703300" y="67322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444" name="楕円 443">
          <a:extLst>
            <a:ext uri="{FF2B5EF4-FFF2-40B4-BE49-F238E27FC236}">
              <a16:creationId xmlns:a16="http://schemas.microsoft.com/office/drawing/2014/main" id="{7029F468-BB6B-4E77-8B8A-96889AF908CC}"/>
            </a:ext>
          </a:extLst>
        </xdr:cNvPr>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45720</xdr:rowOff>
    </xdr:to>
    <xdr:cxnSp macro="">
      <xdr:nvCxnSpPr>
        <xdr:cNvPr id="445" name="直線コネクタ 444">
          <a:extLst>
            <a:ext uri="{FF2B5EF4-FFF2-40B4-BE49-F238E27FC236}">
              <a16:creationId xmlns:a16="http://schemas.microsoft.com/office/drawing/2014/main" id="{B8365BE3-4DD1-4087-8623-AC259588E226}"/>
            </a:ext>
          </a:extLst>
        </xdr:cNvPr>
        <xdr:cNvCxnSpPr/>
      </xdr:nvCxnSpPr>
      <xdr:spPr>
        <a:xfrm>
          <a:off x="12814300" y="67056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74930</xdr:rowOff>
    </xdr:from>
    <xdr:ext cx="405130" cy="257175"/>
    <xdr:sp macro="" textlink="">
      <xdr:nvSpPr>
        <xdr:cNvPr id="446" name="n_1aveValue【一般廃棄物処理施設】&#10;有形固定資産減価償却率">
          <a:extLst>
            <a:ext uri="{FF2B5EF4-FFF2-40B4-BE49-F238E27FC236}">
              <a16:creationId xmlns:a16="http://schemas.microsoft.com/office/drawing/2014/main" id="{89EF1C0F-D643-4F8F-998E-597B6BC8E266}"/>
            </a:ext>
          </a:extLst>
        </xdr:cNvPr>
        <xdr:cNvSpPr txBox="1"/>
      </xdr:nvSpPr>
      <xdr:spPr>
        <a:xfrm>
          <a:off x="15266035" y="62471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99695</xdr:rowOff>
    </xdr:from>
    <xdr:ext cx="403225" cy="257175"/>
    <xdr:sp macro="" textlink="">
      <xdr:nvSpPr>
        <xdr:cNvPr id="447" name="n_2aveValue【一般廃棄物処理施設】&#10;有形固定資産減価償却率">
          <a:extLst>
            <a:ext uri="{FF2B5EF4-FFF2-40B4-BE49-F238E27FC236}">
              <a16:creationId xmlns:a16="http://schemas.microsoft.com/office/drawing/2014/main" id="{9A7F61A4-A68A-4519-9B24-C7B993233C90}"/>
            </a:ext>
          </a:extLst>
        </xdr:cNvPr>
        <xdr:cNvSpPr txBox="1"/>
      </xdr:nvSpPr>
      <xdr:spPr>
        <a:xfrm>
          <a:off x="14389735" y="62718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101600</xdr:rowOff>
    </xdr:from>
    <xdr:ext cx="403225" cy="259080"/>
    <xdr:sp macro="" textlink="">
      <xdr:nvSpPr>
        <xdr:cNvPr id="448" name="n_3aveValue【一般廃棄物処理施設】&#10;有形固定資産減価償却率">
          <a:extLst>
            <a:ext uri="{FF2B5EF4-FFF2-40B4-BE49-F238E27FC236}">
              <a16:creationId xmlns:a16="http://schemas.microsoft.com/office/drawing/2014/main" id="{54449681-7111-4A75-86A2-CF0195565498}"/>
            </a:ext>
          </a:extLst>
        </xdr:cNvPr>
        <xdr:cNvSpPr txBox="1"/>
      </xdr:nvSpPr>
      <xdr:spPr>
        <a:xfrm>
          <a:off x="13500735" y="62738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76835</xdr:rowOff>
    </xdr:from>
    <xdr:ext cx="403225" cy="257175"/>
    <xdr:sp macro="" textlink="">
      <xdr:nvSpPr>
        <xdr:cNvPr id="449" name="n_4aveValue【一般廃棄物処理施設】&#10;有形固定資産減価償却率">
          <a:extLst>
            <a:ext uri="{FF2B5EF4-FFF2-40B4-BE49-F238E27FC236}">
              <a16:creationId xmlns:a16="http://schemas.microsoft.com/office/drawing/2014/main" id="{DC0636ED-4CCA-4BF0-8E65-FF590A8DBF73}"/>
            </a:ext>
          </a:extLst>
        </xdr:cNvPr>
        <xdr:cNvSpPr txBox="1"/>
      </xdr:nvSpPr>
      <xdr:spPr>
        <a:xfrm>
          <a:off x="12611735" y="62490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144780</xdr:rowOff>
    </xdr:from>
    <xdr:ext cx="405130" cy="257175"/>
    <xdr:sp macro="" textlink="">
      <xdr:nvSpPr>
        <xdr:cNvPr id="450" name="n_1mainValue【一般廃棄物処理施設】&#10;有形固定資産減価償却率">
          <a:extLst>
            <a:ext uri="{FF2B5EF4-FFF2-40B4-BE49-F238E27FC236}">
              <a16:creationId xmlns:a16="http://schemas.microsoft.com/office/drawing/2014/main" id="{0F5ED9C5-A305-43B5-9B47-88FEBBF990CA}"/>
            </a:ext>
          </a:extLst>
        </xdr:cNvPr>
        <xdr:cNvSpPr txBox="1"/>
      </xdr:nvSpPr>
      <xdr:spPr>
        <a:xfrm>
          <a:off x="15266035" y="68313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116205</xdr:rowOff>
    </xdr:from>
    <xdr:ext cx="403225" cy="259080"/>
    <xdr:sp macro="" textlink="">
      <xdr:nvSpPr>
        <xdr:cNvPr id="451" name="n_2mainValue【一般廃棄物処理施設】&#10;有形固定資産減価償却率">
          <a:extLst>
            <a:ext uri="{FF2B5EF4-FFF2-40B4-BE49-F238E27FC236}">
              <a16:creationId xmlns:a16="http://schemas.microsoft.com/office/drawing/2014/main" id="{C1153B6B-569D-4AE8-BE71-037740245A7E}"/>
            </a:ext>
          </a:extLst>
        </xdr:cNvPr>
        <xdr:cNvSpPr txBox="1"/>
      </xdr:nvSpPr>
      <xdr:spPr>
        <a:xfrm>
          <a:off x="14389735" y="6802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87630</xdr:rowOff>
    </xdr:from>
    <xdr:ext cx="403225" cy="257175"/>
    <xdr:sp macro="" textlink="">
      <xdr:nvSpPr>
        <xdr:cNvPr id="452" name="n_3mainValue【一般廃棄物処理施設】&#10;有形固定資産減価償却率">
          <a:extLst>
            <a:ext uri="{FF2B5EF4-FFF2-40B4-BE49-F238E27FC236}">
              <a16:creationId xmlns:a16="http://schemas.microsoft.com/office/drawing/2014/main" id="{3C896825-5239-4D0F-A6F9-3AFF3EDFB8E2}"/>
            </a:ext>
          </a:extLst>
        </xdr:cNvPr>
        <xdr:cNvSpPr txBox="1"/>
      </xdr:nvSpPr>
      <xdr:spPr>
        <a:xfrm>
          <a:off x="13500735" y="67741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60960</xdr:rowOff>
    </xdr:from>
    <xdr:ext cx="403225" cy="259080"/>
    <xdr:sp macro="" textlink="">
      <xdr:nvSpPr>
        <xdr:cNvPr id="453" name="n_4mainValue【一般廃棄物処理施設】&#10;有形固定資産減価償却率">
          <a:extLst>
            <a:ext uri="{FF2B5EF4-FFF2-40B4-BE49-F238E27FC236}">
              <a16:creationId xmlns:a16="http://schemas.microsoft.com/office/drawing/2014/main" id="{D5603BED-3B87-4FCE-BA67-ED75CE6756B3}"/>
            </a:ext>
          </a:extLst>
        </xdr:cNvPr>
        <xdr:cNvSpPr txBox="1"/>
      </xdr:nvSpPr>
      <xdr:spPr>
        <a:xfrm>
          <a:off x="12611735" y="674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B882AA1-4304-4CF7-8BBE-6497767BB4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8FDFA18-DAC3-4F51-A4AD-62E4BF7AE61B}"/>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81DC1D4E-43D7-42BD-A713-1499C9B48BCE}"/>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D137410-E773-4A2A-93B0-7D329F398703}"/>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D2FB1E85-3935-4A17-BE89-8988E61D883E}"/>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663A8A36-8D1B-4082-83BD-B5D31B2D7263}"/>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9C735809-E647-40E4-B924-60A4072EC86D}"/>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D7A82B7D-4B48-4089-BE23-89A3A4610695}"/>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62" name="テキスト ボックス 461">
          <a:extLst>
            <a:ext uri="{FF2B5EF4-FFF2-40B4-BE49-F238E27FC236}">
              <a16:creationId xmlns:a16="http://schemas.microsoft.com/office/drawing/2014/main" id="{1D1E65D4-F3B4-432E-8570-E89D9914F675}"/>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F9F4FF21-4279-40EE-BE4E-A0DE2CF64B09}"/>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5DC0D510-C665-4868-89E3-822DDC5A8073}"/>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015" cy="259080"/>
    <xdr:sp macro="" textlink="">
      <xdr:nvSpPr>
        <xdr:cNvPr id="465" name="テキスト ボックス 464">
          <a:extLst>
            <a:ext uri="{FF2B5EF4-FFF2-40B4-BE49-F238E27FC236}">
              <a16:creationId xmlns:a16="http://schemas.microsoft.com/office/drawing/2014/main" id="{866A859D-76AA-4652-8F68-E1BE11E1A6DD}"/>
            </a:ext>
          </a:extLst>
        </xdr:cNvPr>
        <xdr:cNvSpPr txBox="1"/>
      </xdr:nvSpPr>
      <xdr:spPr>
        <a:xfrm>
          <a:off x="18039080" y="709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4C1EF995-1DA4-4AAD-8219-280E2EE429BA}"/>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725" cy="257175"/>
    <xdr:sp macro="" textlink="">
      <xdr:nvSpPr>
        <xdr:cNvPr id="467" name="テキスト ボックス 466">
          <a:extLst>
            <a:ext uri="{FF2B5EF4-FFF2-40B4-BE49-F238E27FC236}">
              <a16:creationId xmlns:a16="http://schemas.microsoft.com/office/drawing/2014/main" id="{77AC20D6-2578-473E-BBBB-E0DDCD883E26}"/>
            </a:ext>
          </a:extLst>
        </xdr:cNvPr>
        <xdr:cNvSpPr txBox="1"/>
      </xdr:nvSpPr>
      <xdr:spPr>
        <a:xfrm>
          <a:off x="17692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16C12D5D-F2DE-4104-A2BD-1715CEE7B165}"/>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725" cy="259080"/>
    <xdr:sp macro="" textlink="">
      <xdr:nvSpPr>
        <xdr:cNvPr id="469" name="テキスト ボックス 468">
          <a:extLst>
            <a:ext uri="{FF2B5EF4-FFF2-40B4-BE49-F238E27FC236}">
              <a16:creationId xmlns:a16="http://schemas.microsoft.com/office/drawing/2014/main" id="{B1F20D76-2EE6-4959-AED8-D26C736BA57C}"/>
            </a:ext>
          </a:extLst>
        </xdr:cNvPr>
        <xdr:cNvSpPr txBox="1"/>
      </xdr:nvSpPr>
      <xdr:spPr>
        <a:xfrm>
          <a:off x="17692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5876BF26-B51F-4274-A939-6F4CAAF1C34E}"/>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3725" cy="259080"/>
    <xdr:sp macro="" textlink="">
      <xdr:nvSpPr>
        <xdr:cNvPr id="471" name="テキスト ボックス 470">
          <a:extLst>
            <a:ext uri="{FF2B5EF4-FFF2-40B4-BE49-F238E27FC236}">
              <a16:creationId xmlns:a16="http://schemas.microsoft.com/office/drawing/2014/main" id="{FFBA45A9-5F7C-4A27-A999-CFDE90EB9C3D}"/>
            </a:ext>
          </a:extLst>
        </xdr:cNvPr>
        <xdr:cNvSpPr txBox="1"/>
      </xdr:nvSpPr>
      <xdr:spPr>
        <a:xfrm>
          <a:off x="17692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DFC4B166-A9DA-4727-B5BC-0BAAAF738882}"/>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3725" cy="257175"/>
    <xdr:sp macro="" textlink="">
      <xdr:nvSpPr>
        <xdr:cNvPr id="473" name="テキスト ボックス 472">
          <a:extLst>
            <a:ext uri="{FF2B5EF4-FFF2-40B4-BE49-F238E27FC236}">
              <a16:creationId xmlns:a16="http://schemas.microsoft.com/office/drawing/2014/main" id="{674DC425-9FB8-4685-BB1F-9BBBC87BC70E}"/>
            </a:ext>
          </a:extLst>
        </xdr:cNvPr>
        <xdr:cNvSpPr txBox="1"/>
      </xdr:nvSpPr>
      <xdr:spPr>
        <a:xfrm>
          <a:off x="17692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7645CE9F-9B78-475B-BB8F-B777F02B24DB}"/>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725" cy="259080"/>
    <xdr:sp macro="" textlink="">
      <xdr:nvSpPr>
        <xdr:cNvPr id="475" name="テキスト ボックス 474">
          <a:extLst>
            <a:ext uri="{FF2B5EF4-FFF2-40B4-BE49-F238E27FC236}">
              <a16:creationId xmlns:a16="http://schemas.microsoft.com/office/drawing/2014/main" id="{3D1CF51B-E381-4CED-A06E-F6F655A765C8}"/>
            </a:ext>
          </a:extLst>
        </xdr:cNvPr>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35783B78-A851-4968-936F-BFC85777099F}"/>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99060</xdr:rowOff>
    </xdr:from>
    <xdr:to>
      <xdr:col>116</xdr:col>
      <xdr:colOff>62865</xdr:colOff>
      <xdr:row>42</xdr:row>
      <xdr:rowOff>29845</xdr:rowOff>
    </xdr:to>
    <xdr:cxnSp macro="">
      <xdr:nvCxnSpPr>
        <xdr:cNvPr id="477" name="直線コネクタ 476">
          <a:extLst>
            <a:ext uri="{FF2B5EF4-FFF2-40B4-BE49-F238E27FC236}">
              <a16:creationId xmlns:a16="http://schemas.microsoft.com/office/drawing/2014/main" id="{FC3C85F5-6E1A-4AB8-B7F9-4392785D0C2C}"/>
            </a:ext>
          </a:extLst>
        </xdr:cNvPr>
        <xdr:cNvCxnSpPr/>
      </xdr:nvCxnSpPr>
      <xdr:spPr>
        <a:xfrm flipV="1">
          <a:off x="22160865" y="592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33655</xdr:rowOff>
    </xdr:from>
    <xdr:ext cx="469900" cy="258445"/>
    <xdr:sp macro="" textlink="">
      <xdr:nvSpPr>
        <xdr:cNvPr id="478" name="【一般廃棄物処理施設】&#10;一人当たり有形固定資産（償却資産）額最小値テキスト">
          <a:extLst>
            <a:ext uri="{FF2B5EF4-FFF2-40B4-BE49-F238E27FC236}">
              <a16:creationId xmlns:a16="http://schemas.microsoft.com/office/drawing/2014/main" id="{537D0363-E43C-43B1-9784-F027612C781E}"/>
            </a:ext>
          </a:extLst>
        </xdr:cNvPr>
        <xdr:cNvSpPr txBox="1"/>
      </xdr:nvSpPr>
      <xdr:spPr>
        <a:xfrm>
          <a:off x="22199600" y="7234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29845</xdr:rowOff>
    </xdr:from>
    <xdr:to>
      <xdr:col>116</xdr:col>
      <xdr:colOff>152400</xdr:colOff>
      <xdr:row>42</xdr:row>
      <xdr:rowOff>29845</xdr:rowOff>
    </xdr:to>
    <xdr:cxnSp macro="">
      <xdr:nvCxnSpPr>
        <xdr:cNvPr id="479" name="直線コネクタ 478">
          <a:extLst>
            <a:ext uri="{FF2B5EF4-FFF2-40B4-BE49-F238E27FC236}">
              <a16:creationId xmlns:a16="http://schemas.microsoft.com/office/drawing/2014/main" id="{10FB442F-3617-4CA8-AD56-AFBC8389735F}"/>
            </a:ext>
          </a:extLst>
        </xdr:cNvPr>
        <xdr:cNvCxnSpPr/>
      </xdr:nvCxnSpPr>
      <xdr:spPr>
        <a:xfrm>
          <a:off x="22072600" y="723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45720</xdr:rowOff>
    </xdr:from>
    <xdr:ext cx="598805" cy="259080"/>
    <xdr:sp macro="" textlink="">
      <xdr:nvSpPr>
        <xdr:cNvPr id="480" name="【一般廃棄物処理施設】&#10;一人当たり有形固定資産（償却資産）額最大値テキスト">
          <a:extLst>
            <a:ext uri="{FF2B5EF4-FFF2-40B4-BE49-F238E27FC236}">
              <a16:creationId xmlns:a16="http://schemas.microsoft.com/office/drawing/2014/main" id="{73C803F5-71E0-479E-91D6-D6B9313E5322}"/>
            </a:ext>
          </a:extLst>
        </xdr:cNvPr>
        <xdr:cNvSpPr txBox="1"/>
      </xdr:nvSpPr>
      <xdr:spPr>
        <a:xfrm>
          <a:off x="22199600" y="5703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344,047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81" name="直線コネクタ 480">
          <a:extLst>
            <a:ext uri="{FF2B5EF4-FFF2-40B4-BE49-F238E27FC236}">
              <a16:creationId xmlns:a16="http://schemas.microsoft.com/office/drawing/2014/main" id="{C7B79655-AFFE-4A41-91A0-D0A9ADD74F47}"/>
            </a:ext>
          </a:extLst>
        </xdr:cNvPr>
        <xdr:cNvCxnSpPr/>
      </xdr:nvCxnSpPr>
      <xdr:spPr>
        <a:xfrm>
          <a:off x="22072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4445</xdr:rowOff>
    </xdr:from>
    <xdr:ext cx="534670" cy="259080"/>
    <xdr:sp macro="" textlink="">
      <xdr:nvSpPr>
        <xdr:cNvPr id="482" name="【一般廃棄物処理施設】&#10;一人当たり有形固定資産（償却資産）額平均値テキスト">
          <a:extLst>
            <a:ext uri="{FF2B5EF4-FFF2-40B4-BE49-F238E27FC236}">
              <a16:creationId xmlns:a16="http://schemas.microsoft.com/office/drawing/2014/main" id="{1152B4D0-3C55-4450-9E61-BDBC005E1F53}"/>
            </a:ext>
          </a:extLst>
        </xdr:cNvPr>
        <xdr:cNvSpPr txBox="1"/>
      </xdr:nvSpPr>
      <xdr:spPr>
        <a:xfrm>
          <a:off x="22199600" y="6690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91,582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153035</xdr:rowOff>
    </xdr:from>
    <xdr:to>
      <xdr:col>116</xdr:col>
      <xdr:colOff>114300</xdr:colOff>
      <xdr:row>40</xdr:row>
      <xdr:rowOff>83185</xdr:rowOff>
    </xdr:to>
    <xdr:sp macro="" textlink="">
      <xdr:nvSpPr>
        <xdr:cNvPr id="483" name="フローチャート: 判断 482">
          <a:extLst>
            <a:ext uri="{FF2B5EF4-FFF2-40B4-BE49-F238E27FC236}">
              <a16:creationId xmlns:a16="http://schemas.microsoft.com/office/drawing/2014/main" id="{6B795D02-B836-4635-AA19-3E66ED558B78}"/>
            </a:ext>
          </a:extLst>
        </xdr:cNvPr>
        <xdr:cNvSpPr/>
      </xdr:nvSpPr>
      <xdr:spPr>
        <a:xfrm>
          <a:off x="22110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168275</xdr:rowOff>
    </xdr:from>
    <xdr:to>
      <xdr:col>112</xdr:col>
      <xdr:colOff>38100</xdr:colOff>
      <xdr:row>40</xdr:row>
      <xdr:rowOff>98425</xdr:rowOff>
    </xdr:to>
    <xdr:sp macro="" textlink="">
      <xdr:nvSpPr>
        <xdr:cNvPr id="484" name="フローチャート: 判断 483">
          <a:extLst>
            <a:ext uri="{FF2B5EF4-FFF2-40B4-BE49-F238E27FC236}">
              <a16:creationId xmlns:a16="http://schemas.microsoft.com/office/drawing/2014/main" id="{8F89B6D0-5CCA-4970-8A40-861536724EAA}"/>
            </a:ext>
          </a:extLst>
        </xdr:cNvPr>
        <xdr:cNvSpPr/>
      </xdr:nvSpPr>
      <xdr:spPr>
        <a:xfrm>
          <a:off x="21272500" y="685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31115</xdr:rowOff>
    </xdr:from>
    <xdr:to>
      <xdr:col>107</xdr:col>
      <xdr:colOff>101600</xdr:colOff>
      <xdr:row>40</xdr:row>
      <xdr:rowOff>132715</xdr:rowOff>
    </xdr:to>
    <xdr:sp macro="" textlink="">
      <xdr:nvSpPr>
        <xdr:cNvPr id="485" name="フローチャート: 判断 484">
          <a:extLst>
            <a:ext uri="{FF2B5EF4-FFF2-40B4-BE49-F238E27FC236}">
              <a16:creationId xmlns:a16="http://schemas.microsoft.com/office/drawing/2014/main" id="{F10CADF3-75CD-4C22-B3B1-763F1275B738}"/>
            </a:ext>
          </a:extLst>
        </xdr:cNvPr>
        <xdr:cNvSpPr/>
      </xdr:nvSpPr>
      <xdr:spPr>
        <a:xfrm>
          <a:off x="20383500" y="688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486" name="フローチャート: 判断 485">
          <a:extLst>
            <a:ext uri="{FF2B5EF4-FFF2-40B4-BE49-F238E27FC236}">
              <a16:creationId xmlns:a16="http://schemas.microsoft.com/office/drawing/2014/main" id="{80C0E579-CAF5-4818-93D2-DE476680BFA4}"/>
            </a:ext>
          </a:extLst>
        </xdr:cNvPr>
        <xdr:cNvSpPr/>
      </xdr:nvSpPr>
      <xdr:spPr>
        <a:xfrm>
          <a:off x="19494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43815</xdr:rowOff>
    </xdr:from>
    <xdr:to>
      <xdr:col>98</xdr:col>
      <xdr:colOff>38100</xdr:colOff>
      <xdr:row>40</xdr:row>
      <xdr:rowOff>145415</xdr:rowOff>
    </xdr:to>
    <xdr:sp macro="" textlink="">
      <xdr:nvSpPr>
        <xdr:cNvPr id="487" name="フローチャート: 判断 486">
          <a:extLst>
            <a:ext uri="{FF2B5EF4-FFF2-40B4-BE49-F238E27FC236}">
              <a16:creationId xmlns:a16="http://schemas.microsoft.com/office/drawing/2014/main" id="{F1FFCB04-DB24-41BD-A3A8-2E08F4EC5252}"/>
            </a:ext>
          </a:extLst>
        </xdr:cNvPr>
        <xdr:cNvSpPr/>
      </xdr:nvSpPr>
      <xdr:spPr>
        <a:xfrm>
          <a:off x="18605500" y="690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8" name="テキスト ボックス 487">
          <a:extLst>
            <a:ext uri="{FF2B5EF4-FFF2-40B4-BE49-F238E27FC236}">
              <a16:creationId xmlns:a16="http://schemas.microsoft.com/office/drawing/2014/main" id="{D2E715CF-3865-4348-AD0F-7F28BCEE1919}"/>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9" name="テキスト ボックス 488">
          <a:extLst>
            <a:ext uri="{FF2B5EF4-FFF2-40B4-BE49-F238E27FC236}">
              <a16:creationId xmlns:a16="http://schemas.microsoft.com/office/drawing/2014/main" id="{5F5D0156-F21B-4F76-A985-034779BFD9C7}"/>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0" name="テキスト ボックス 489">
          <a:extLst>
            <a:ext uri="{FF2B5EF4-FFF2-40B4-BE49-F238E27FC236}">
              <a16:creationId xmlns:a16="http://schemas.microsoft.com/office/drawing/2014/main" id="{4C40BBFC-89FF-496F-BACD-42CB25DDC4C7}"/>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1" name="テキスト ボックス 490">
          <a:extLst>
            <a:ext uri="{FF2B5EF4-FFF2-40B4-BE49-F238E27FC236}">
              <a16:creationId xmlns:a16="http://schemas.microsoft.com/office/drawing/2014/main" id="{731B2DCF-DDD7-4D3C-9924-7EED393AD10F}"/>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A73902EC-1A80-4EFF-A2CD-F4D007993D9F}"/>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145415</xdr:rowOff>
    </xdr:from>
    <xdr:to>
      <xdr:col>116</xdr:col>
      <xdr:colOff>114300</xdr:colOff>
      <xdr:row>42</xdr:row>
      <xdr:rowOff>75565</xdr:rowOff>
    </xdr:to>
    <xdr:sp macro="" textlink="">
      <xdr:nvSpPr>
        <xdr:cNvPr id="493" name="楕円 492">
          <a:extLst>
            <a:ext uri="{FF2B5EF4-FFF2-40B4-BE49-F238E27FC236}">
              <a16:creationId xmlns:a16="http://schemas.microsoft.com/office/drawing/2014/main" id="{0BDFA6DE-B1B0-47F7-BBC5-6DD1A4BB0531}"/>
            </a:ext>
          </a:extLst>
        </xdr:cNvPr>
        <xdr:cNvSpPr/>
      </xdr:nvSpPr>
      <xdr:spPr>
        <a:xfrm>
          <a:off x="22110700" y="71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60325</xdr:rowOff>
    </xdr:from>
    <xdr:ext cx="469900" cy="259080"/>
    <xdr:sp macro="" textlink="">
      <xdr:nvSpPr>
        <xdr:cNvPr id="494" name="【一般廃棄物処理施設】&#10;一人当たり有形固定資産（償却資産）額該当値テキスト">
          <a:extLst>
            <a:ext uri="{FF2B5EF4-FFF2-40B4-BE49-F238E27FC236}">
              <a16:creationId xmlns:a16="http://schemas.microsoft.com/office/drawing/2014/main" id="{41B1620D-40F4-4A6D-835A-ADB573D78F2D}"/>
            </a:ext>
          </a:extLst>
        </xdr:cNvPr>
        <xdr:cNvSpPr txBox="1"/>
      </xdr:nvSpPr>
      <xdr:spPr>
        <a:xfrm>
          <a:off x="22199600" y="7089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144780</xdr:rowOff>
    </xdr:from>
    <xdr:to>
      <xdr:col>112</xdr:col>
      <xdr:colOff>38100</xdr:colOff>
      <xdr:row>42</xdr:row>
      <xdr:rowOff>74930</xdr:rowOff>
    </xdr:to>
    <xdr:sp macro="" textlink="">
      <xdr:nvSpPr>
        <xdr:cNvPr id="495" name="楕円 494">
          <a:extLst>
            <a:ext uri="{FF2B5EF4-FFF2-40B4-BE49-F238E27FC236}">
              <a16:creationId xmlns:a16="http://schemas.microsoft.com/office/drawing/2014/main" id="{28D03DAE-7361-4AA6-B2DC-C2AA16BD4376}"/>
            </a:ext>
          </a:extLst>
        </xdr:cNvPr>
        <xdr:cNvSpPr/>
      </xdr:nvSpPr>
      <xdr:spPr>
        <a:xfrm>
          <a:off x="21272500" y="71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24130</xdr:rowOff>
    </xdr:from>
    <xdr:to>
      <xdr:col>116</xdr:col>
      <xdr:colOff>63500</xdr:colOff>
      <xdr:row>42</xdr:row>
      <xdr:rowOff>24765</xdr:rowOff>
    </xdr:to>
    <xdr:cxnSp macro="">
      <xdr:nvCxnSpPr>
        <xdr:cNvPr id="496" name="直線コネクタ 495">
          <a:extLst>
            <a:ext uri="{FF2B5EF4-FFF2-40B4-BE49-F238E27FC236}">
              <a16:creationId xmlns:a16="http://schemas.microsoft.com/office/drawing/2014/main" id="{4458B1C3-3CE3-41B6-A3F0-D9C15069B683}"/>
            </a:ext>
          </a:extLst>
        </xdr:cNvPr>
        <xdr:cNvCxnSpPr/>
      </xdr:nvCxnSpPr>
      <xdr:spPr>
        <a:xfrm>
          <a:off x="21323300" y="72250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144145</xdr:rowOff>
    </xdr:from>
    <xdr:to>
      <xdr:col>107</xdr:col>
      <xdr:colOff>101600</xdr:colOff>
      <xdr:row>42</xdr:row>
      <xdr:rowOff>74930</xdr:rowOff>
    </xdr:to>
    <xdr:sp macro="" textlink="">
      <xdr:nvSpPr>
        <xdr:cNvPr id="497" name="楕円 496">
          <a:extLst>
            <a:ext uri="{FF2B5EF4-FFF2-40B4-BE49-F238E27FC236}">
              <a16:creationId xmlns:a16="http://schemas.microsoft.com/office/drawing/2014/main" id="{17B98233-4E2D-4AFA-8395-ED4731275985}"/>
            </a:ext>
          </a:extLst>
        </xdr:cNvPr>
        <xdr:cNvSpPr/>
      </xdr:nvSpPr>
      <xdr:spPr>
        <a:xfrm>
          <a:off x="20383500" y="7173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23495</xdr:rowOff>
    </xdr:from>
    <xdr:to>
      <xdr:col>111</xdr:col>
      <xdr:colOff>177800</xdr:colOff>
      <xdr:row>42</xdr:row>
      <xdr:rowOff>24130</xdr:rowOff>
    </xdr:to>
    <xdr:cxnSp macro="">
      <xdr:nvCxnSpPr>
        <xdr:cNvPr id="498" name="直線コネクタ 497">
          <a:extLst>
            <a:ext uri="{FF2B5EF4-FFF2-40B4-BE49-F238E27FC236}">
              <a16:creationId xmlns:a16="http://schemas.microsoft.com/office/drawing/2014/main" id="{EA6D1B2C-5E1F-422D-860E-06CE74B00067}"/>
            </a:ext>
          </a:extLst>
        </xdr:cNvPr>
        <xdr:cNvCxnSpPr/>
      </xdr:nvCxnSpPr>
      <xdr:spPr>
        <a:xfrm>
          <a:off x="20434300" y="72243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138430</xdr:rowOff>
    </xdr:from>
    <xdr:to>
      <xdr:col>102</xdr:col>
      <xdr:colOff>165100</xdr:colOff>
      <xdr:row>42</xdr:row>
      <xdr:rowOff>68580</xdr:rowOff>
    </xdr:to>
    <xdr:sp macro="" textlink="">
      <xdr:nvSpPr>
        <xdr:cNvPr id="499" name="楕円 498">
          <a:extLst>
            <a:ext uri="{FF2B5EF4-FFF2-40B4-BE49-F238E27FC236}">
              <a16:creationId xmlns:a16="http://schemas.microsoft.com/office/drawing/2014/main" id="{1404A0B3-D8CE-46C0-ABE6-FA3E683EEFB3}"/>
            </a:ext>
          </a:extLst>
        </xdr:cNvPr>
        <xdr:cNvSpPr/>
      </xdr:nvSpPr>
      <xdr:spPr>
        <a:xfrm>
          <a:off x="19494500" y="71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17780</xdr:rowOff>
    </xdr:from>
    <xdr:to>
      <xdr:col>107</xdr:col>
      <xdr:colOff>50800</xdr:colOff>
      <xdr:row>42</xdr:row>
      <xdr:rowOff>23495</xdr:rowOff>
    </xdr:to>
    <xdr:cxnSp macro="">
      <xdr:nvCxnSpPr>
        <xdr:cNvPr id="500" name="直線コネクタ 499">
          <a:extLst>
            <a:ext uri="{FF2B5EF4-FFF2-40B4-BE49-F238E27FC236}">
              <a16:creationId xmlns:a16="http://schemas.microsoft.com/office/drawing/2014/main" id="{774BEF4B-3F0B-40C3-A3F4-32A57B3AA49D}"/>
            </a:ext>
          </a:extLst>
        </xdr:cNvPr>
        <xdr:cNvCxnSpPr/>
      </xdr:nvCxnSpPr>
      <xdr:spPr>
        <a:xfrm>
          <a:off x="19545300" y="72186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139065</xdr:rowOff>
    </xdr:from>
    <xdr:to>
      <xdr:col>98</xdr:col>
      <xdr:colOff>38100</xdr:colOff>
      <xdr:row>42</xdr:row>
      <xdr:rowOff>69215</xdr:rowOff>
    </xdr:to>
    <xdr:sp macro="" textlink="">
      <xdr:nvSpPr>
        <xdr:cNvPr id="501" name="楕円 500">
          <a:extLst>
            <a:ext uri="{FF2B5EF4-FFF2-40B4-BE49-F238E27FC236}">
              <a16:creationId xmlns:a16="http://schemas.microsoft.com/office/drawing/2014/main" id="{180B1E68-7296-42DA-A61B-202BFBA48E36}"/>
            </a:ext>
          </a:extLst>
        </xdr:cNvPr>
        <xdr:cNvSpPr/>
      </xdr:nvSpPr>
      <xdr:spPr>
        <a:xfrm>
          <a:off x="18605500" y="71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17780</xdr:rowOff>
    </xdr:from>
    <xdr:to>
      <xdr:col>102</xdr:col>
      <xdr:colOff>114300</xdr:colOff>
      <xdr:row>42</xdr:row>
      <xdr:rowOff>18415</xdr:rowOff>
    </xdr:to>
    <xdr:cxnSp macro="">
      <xdr:nvCxnSpPr>
        <xdr:cNvPr id="502" name="直線コネクタ 501">
          <a:extLst>
            <a:ext uri="{FF2B5EF4-FFF2-40B4-BE49-F238E27FC236}">
              <a16:creationId xmlns:a16="http://schemas.microsoft.com/office/drawing/2014/main" id="{F7DACAC4-08B6-4577-9929-F9C0B09AB389}"/>
            </a:ext>
          </a:extLst>
        </xdr:cNvPr>
        <xdr:cNvCxnSpPr/>
      </xdr:nvCxnSpPr>
      <xdr:spPr>
        <a:xfrm flipV="1">
          <a:off x="18656300" y="72186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114935</xdr:rowOff>
    </xdr:from>
    <xdr:ext cx="534670" cy="259080"/>
    <xdr:sp macro="" textlink="">
      <xdr:nvSpPr>
        <xdr:cNvPr id="503" name="n_1aveValue【一般廃棄物処理施設】&#10;一人当たり有形固定資産（償却資産）額">
          <a:extLst>
            <a:ext uri="{FF2B5EF4-FFF2-40B4-BE49-F238E27FC236}">
              <a16:creationId xmlns:a16="http://schemas.microsoft.com/office/drawing/2014/main" id="{919049BE-A976-4C09-B585-BBA68E3A42E0}"/>
            </a:ext>
          </a:extLst>
        </xdr:cNvPr>
        <xdr:cNvSpPr txBox="1"/>
      </xdr:nvSpPr>
      <xdr:spPr>
        <a:xfrm>
          <a:off x="21043265" y="6630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87,425</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149225</xdr:rowOff>
    </xdr:from>
    <xdr:ext cx="532765" cy="259080"/>
    <xdr:sp macro="" textlink="">
      <xdr:nvSpPr>
        <xdr:cNvPr id="504" name="n_2aveValue【一般廃棄物処理施設】&#10;一人当たり有形固定資産（償却資産）額">
          <a:extLst>
            <a:ext uri="{FF2B5EF4-FFF2-40B4-BE49-F238E27FC236}">
              <a16:creationId xmlns:a16="http://schemas.microsoft.com/office/drawing/2014/main" id="{10D35E96-FA00-4EAF-A8F2-3EBB41B0B3A2}"/>
            </a:ext>
          </a:extLst>
        </xdr:cNvPr>
        <xdr:cNvSpPr txBox="1"/>
      </xdr:nvSpPr>
      <xdr:spPr>
        <a:xfrm>
          <a:off x="20166965" y="66643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78,552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143510</xdr:rowOff>
    </xdr:from>
    <xdr:ext cx="532765" cy="257175"/>
    <xdr:sp macro="" textlink="">
      <xdr:nvSpPr>
        <xdr:cNvPr id="505" name="n_3aveValue【一般廃棄物処理施設】&#10;一人当たり有形固定資産（償却資産）額">
          <a:extLst>
            <a:ext uri="{FF2B5EF4-FFF2-40B4-BE49-F238E27FC236}">
              <a16:creationId xmlns:a16="http://schemas.microsoft.com/office/drawing/2014/main" id="{7DFFFE89-D968-45FB-8402-5883EC768107}"/>
            </a:ext>
          </a:extLst>
        </xdr:cNvPr>
        <xdr:cNvSpPr txBox="1"/>
      </xdr:nvSpPr>
      <xdr:spPr>
        <a:xfrm>
          <a:off x="19277965" y="66586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161925</xdr:rowOff>
    </xdr:from>
    <xdr:ext cx="532765" cy="259080"/>
    <xdr:sp macro="" textlink="">
      <xdr:nvSpPr>
        <xdr:cNvPr id="506" name="n_4aveValue【一般廃棄物処理施設】&#10;一人当たり有形固定資産（償却資産）額">
          <a:extLst>
            <a:ext uri="{FF2B5EF4-FFF2-40B4-BE49-F238E27FC236}">
              <a16:creationId xmlns:a16="http://schemas.microsoft.com/office/drawing/2014/main" id="{037523B9-A557-44C2-9919-001D82A997DD}"/>
            </a:ext>
          </a:extLst>
        </xdr:cNvPr>
        <xdr:cNvSpPr txBox="1"/>
      </xdr:nvSpPr>
      <xdr:spPr>
        <a:xfrm>
          <a:off x="18388965" y="66770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75,118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42</xdr:row>
      <xdr:rowOff>66040</xdr:rowOff>
    </xdr:from>
    <xdr:ext cx="469900" cy="257175"/>
    <xdr:sp macro="" textlink="">
      <xdr:nvSpPr>
        <xdr:cNvPr id="507" name="n_1mainValue【一般廃棄物処理施設】&#10;一人当たり有形固定資産（償却資産）額">
          <a:extLst>
            <a:ext uri="{FF2B5EF4-FFF2-40B4-BE49-F238E27FC236}">
              <a16:creationId xmlns:a16="http://schemas.microsoft.com/office/drawing/2014/main" id="{738F62C7-35EB-4E2B-85C0-4E91C496C64B}"/>
            </a:ext>
          </a:extLst>
        </xdr:cNvPr>
        <xdr:cNvSpPr txBox="1"/>
      </xdr:nvSpPr>
      <xdr:spPr>
        <a:xfrm>
          <a:off x="21075650" y="72669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42</xdr:row>
      <xdr:rowOff>65405</xdr:rowOff>
    </xdr:from>
    <xdr:ext cx="467995" cy="257175"/>
    <xdr:sp macro="" textlink="">
      <xdr:nvSpPr>
        <xdr:cNvPr id="508" name="n_2mainValue【一般廃棄物処理施設】&#10;一人当たり有形固定資産（償却資産）額">
          <a:extLst>
            <a:ext uri="{FF2B5EF4-FFF2-40B4-BE49-F238E27FC236}">
              <a16:creationId xmlns:a16="http://schemas.microsoft.com/office/drawing/2014/main" id="{5696F81A-05D6-421E-8D2A-BBC6BCEA20C9}"/>
            </a:ext>
          </a:extLst>
        </xdr:cNvPr>
        <xdr:cNvSpPr txBox="1"/>
      </xdr:nvSpPr>
      <xdr:spPr>
        <a:xfrm>
          <a:off x="20199350" y="72663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42</xdr:row>
      <xdr:rowOff>59690</xdr:rowOff>
    </xdr:from>
    <xdr:ext cx="467995" cy="259080"/>
    <xdr:sp macro="" textlink="">
      <xdr:nvSpPr>
        <xdr:cNvPr id="509" name="n_3mainValue【一般廃棄物処理施設】&#10;一人当たり有形固定資産（償却資産）額">
          <a:extLst>
            <a:ext uri="{FF2B5EF4-FFF2-40B4-BE49-F238E27FC236}">
              <a16:creationId xmlns:a16="http://schemas.microsoft.com/office/drawing/2014/main" id="{72370AFF-4329-41D0-9876-F5783E3D6991}"/>
            </a:ext>
          </a:extLst>
        </xdr:cNvPr>
        <xdr:cNvSpPr txBox="1"/>
      </xdr:nvSpPr>
      <xdr:spPr>
        <a:xfrm>
          <a:off x="19310350" y="7260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42</xdr:row>
      <xdr:rowOff>60325</xdr:rowOff>
    </xdr:from>
    <xdr:ext cx="467995" cy="259080"/>
    <xdr:sp macro="" textlink="">
      <xdr:nvSpPr>
        <xdr:cNvPr id="510" name="n_4mainValue【一般廃棄物処理施設】&#10;一人当たり有形固定資産（償却資産）額">
          <a:extLst>
            <a:ext uri="{FF2B5EF4-FFF2-40B4-BE49-F238E27FC236}">
              <a16:creationId xmlns:a16="http://schemas.microsoft.com/office/drawing/2014/main" id="{350C4652-5159-4CDE-AA10-479F1D9CC850}"/>
            </a:ext>
          </a:extLst>
        </xdr:cNvPr>
        <xdr:cNvSpPr txBox="1"/>
      </xdr:nvSpPr>
      <xdr:spPr>
        <a:xfrm>
          <a:off x="18421350" y="72612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7691030-9927-4183-87D9-90B6C87FF46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7971F6DC-33DC-4FC5-8C36-12881AC5BB5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DFB70925-C7F8-406C-99EA-5581B958844C}"/>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442F2AC4-CF14-449D-A500-7C1A107DF2A1}"/>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9487D77A-6959-48B3-A5AA-B7EE33FFADF5}"/>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AFCF1CE-F0E4-45B6-B6DD-D1E8BD230B4A}"/>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F47AA5A-D14E-4D42-9EE1-9FA6343BE6F9}"/>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778A8738-6BC4-449B-A455-AAA7C5EF5EE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8CAD5870-9BCA-4A90-8637-224982788DC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E02D9390-2D7B-4D43-ACD8-385FC009560A}"/>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DD47DCC2-3B0D-4C95-AB25-B0390A6AF636}"/>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340D00B3-7606-4358-9890-0ED9FDF07078}"/>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483E5836-0D9A-447B-A12C-939554DECCC7}"/>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1E7A1E0E-1D2E-474E-8042-90F22029BD19}"/>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4E76B80B-202B-4835-A83D-DD801AD130FA}"/>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128EA6B3-0D66-4542-9C60-EF2561CC158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EE7EE9B6-E470-4A64-B215-3838AD50E32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65AD2C64-60E5-40C1-A7F4-7C010B0EDDE3}"/>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C1BC087A-9766-44F8-91E5-391F7F322D3D}"/>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BDA34B8-B2B4-497E-ABE0-14495DA8FBEA}"/>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E8EE9CAB-B518-4CFB-94D5-3E676136A512}"/>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A08AAFB4-E519-4C88-BDA8-3CBF30F1076A}"/>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8951168F-F8D5-4CF2-A82F-9A154A94E519}"/>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4A05AD5B-E27D-459E-9ADB-00169551561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535" name="テキスト ボックス 534">
          <a:extLst>
            <a:ext uri="{FF2B5EF4-FFF2-40B4-BE49-F238E27FC236}">
              <a16:creationId xmlns:a16="http://schemas.microsoft.com/office/drawing/2014/main" id="{35E83AAF-94AC-4515-A582-4E4325178354}"/>
            </a:ext>
          </a:extLst>
        </xdr:cNvPr>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AF789C24-5EFC-48BC-8369-F6B84E5DC686}"/>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537" name="テキスト ボックス 536">
          <a:extLst>
            <a:ext uri="{FF2B5EF4-FFF2-40B4-BE49-F238E27FC236}">
              <a16:creationId xmlns:a16="http://schemas.microsoft.com/office/drawing/2014/main" id="{3D1E4F8D-5D83-4944-A5A0-0782FFA98466}"/>
            </a:ext>
          </a:extLst>
        </xdr:cNvPr>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65CD9BD0-9FAA-440F-8455-8C2106F2C73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539" name="テキスト ボックス 538">
          <a:extLst>
            <a:ext uri="{FF2B5EF4-FFF2-40B4-BE49-F238E27FC236}">
              <a16:creationId xmlns:a16="http://schemas.microsoft.com/office/drawing/2014/main" id="{2E226791-9CA0-48B0-87D6-200A7447E431}"/>
            </a:ext>
          </a:extLst>
        </xdr:cNvPr>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73D9A1EC-C209-44C5-82FF-69A8857B3F2F}"/>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541" name="テキスト ボックス 540">
          <a:extLst>
            <a:ext uri="{FF2B5EF4-FFF2-40B4-BE49-F238E27FC236}">
              <a16:creationId xmlns:a16="http://schemas.microsoft.com/office/drawing/2014/main" id="{CFFC2634-0BA2-467D-932A-391820B562DD}"/>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E4D87B8C-E943-4644-B9E3-275709F76EF7}"/>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43" name="テキスト ボックス 542">
          <a:extLst>
            <a:ext uri="{FF2B5EF4-FFF2-40B4-BE49-F238E27FC236}">
              <a16:creationId xmlns:a16="http://schemas.microsoft.com/office/drawing/2014/main" id="{2A7485C1-A16D-40FC-A42A-D4CA11A0F0A6}"/>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EC771DE6-0410-4B62-9060-A72228108365}"/>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545" name="テキスト ボックス 544">
          <a:extLst>
            <a:ext uri="{FF2B5EF4-FFF2-40B4-BE49-F238E27FC236}">
              <a16:creationId xmlns:a16="http://schemas.microsoft.com/office/drawing/2014/main" id="{9287E061-225C-49D1-845B-41FAA6E65DB5}"/>
            </a:ext>
          </a:extLst>
        </xdr:cNvPr>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6B47203D-A40B-4734-B5AD-79AD1B15869F}"/>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547" name="テキスト ボックス 546">
          <a:extLst>
            <a:ext uri="{FF2B5EF4-FFF2-40B4-BE49-F238E27FC236}">
              <a16:creationId xmlns:a16="http://schemas.microsoft.com/office/drawing/2014/main" id="{E120E4F7-AFB0-4DF5-A9FB-187D5B91992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96634C8A-70A3-4F92-9FC8-3C0EE5EE6328}"/>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549" name="テキスト ボックス 548">
          <a:extLst>
            <a:ext uri="{FF2B5EF4-FFF2-40B4-BE49-F238E27FC236}">
              <a16:creationId xmlns:a16="http://schemas.microsoft.com/office/drawing/2014/main" id="{BC68F11F-9505-444E-A844-067B68B5CAA7}"/>
            </a:ext>
          </a:extLst>
        </xdr:cNvPr>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51935819-91DA-460A-B31A-3B0573E5B40C}"/>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36195</xdr:rowOff>
    </xdr:from>
    <xdr:to>
      <xdr:col>85</xdr:col>
      <xdr:colOff>126365</xdr:colOff>
      <xdr:row>86</xdr:row>
      <xdr:rowOff>114300</xdr:rowOff>
    </xdr:to>
    <xdr:cxnSp macro="">
      <xdr:nvCxnSpPr>
        <xdr:cNvPr id="551" name="直線コネクタ 550">
          <a:extLst>
            <a:ext uri="{FF2B5EF4-FFF2-40B4-BE49-F238E27FC236}">
              <a16:creationId xmlns:a16="http://schemas.microsoft.com/office/drawing/2014/main" id="{43049901-2D4C-496B-8108-FC4E78B045D5}"/>
            </a:ext>
          </a:extLst>
        </xdr:cNvPr>
        <xdr:cNvCxnSpPr/>
      </xdr:nvCxnSpPr>
      <xdr:spPr>
        <a:xfrm flipV="1">
          <a:off x="16318865" y="13237845"/>
          <a:ext cx="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552" name="【消防施設】&#10;有形固定資産減価償却率最小値テキスト">
          <a:extLst>
            <a:ext uri="{FF2B5EF4-FFF2-40B4-BE49-F238E27FC236}">
              <a16:creationId xmlns:a16="http://schemas.microsoft.com/office/drawing/2014/main" id="{867F7208-36D5-43EE-958E-3578935B1646}"/>
            </a:ext>
          </a:extLst>
        </xdr:cNvPr>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3" name="直線コネクタ 552">
          <a:extLst>
            <a:ext uri="{FF2B5EF4-FFF2-40B4-BE49-F238E27FC236}">
              <a16:creationId xmlns:a16="http://schemas.microsoft.com/office/drawing/2014/main" id="{50582C3C-D8A8-4DEE-B738-9FBC2D666AE5}"/>
            </a:ext>
          </a:extLst>
        </xdr:cNvPr>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154940</xdr:rowOff>
    </xdr:from>
    <xdr:ext cx="405130" cy="257175"/>
    <xdr:sp macro="" textlink="">
      <xdr:nvSpPr>
        <xdr:cNvPr id="554" name="【消防施設】&#10;有形固定資産減価償却率最大値テキスト">
          <a:extLst>
            <a:ext uri="{FF2B5EF4-FFF2-40B4-BE49-F238E27FC236}">
              <a16:creationId xmlns:a16="http://schemas.microsoft.com/office/drawing/2014/main" id="{E23B916A-1CF2-45E7-B3C7-E2FAA09EDD07}"/>
            </a:ext>
          </a:extLst>
        </xdr:cNvPr>
        <xdr:cNvSpPr txBox="1"/>
      </xdr:nvSpPr>
      <xdr:spPr>
        <a:xfrm>
          <a:off x="16357600" y="130136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5" name="直線コネクタ 554">
          <a:extLst>
            <a:ext uri="{FF2B5EF4-FFF2-40B4-BE49-F238E27FC236}">
              <a16:creationId xmlns:a16="http://schemas.microsoft.com/office/drawing/2014/main" id="{713B0EAE-09B4-4829-BB6D-86F6ABC03B40}"/>
            </a:ext>
          </a:extLst>
        </xdr:cNvPr>
        <xdr:cNvCxnSpPr/>
      </xdr:nvCxnSpPr>
      <xdr:spPr>
        <a:xfrm>
          <a:off x="16230600" y="13237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160020</xdr:rowOff>
    </xdr:from>
    <xdr:ext cx="405130" cy="259080"/>
    <xdr:sp macro="" textlink="">
      <xdr:nvSpPr>
        <xdr:cNvPr id="556" name="【消防施設】&#10;有形固定資産減価償却率平均値テキスト">
          <a:extLst>
            <a:ext uri="{FF2B5EF4-FFF2-40B4-BE49-F238E27FC236}">
              <a16:creationId xmlns:a16="http://schemas.microsoft.com/office/drawing/2014/main" id="{26FA687C-71FE-47BF-AC2D-C4FF77B4B45C}"/>
            </a:ext>
          </a:extLst>
        </xdr:cNvPr>
        <xdr:cNvSpPr txBox="1"/>
      </xdr:nvSpPr>
      <xdr:spPr>
        <a:xfrm>
          <a:off x="16357600" y="140474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10160</xdr:rowOff>
    </xdr:from>
    <xdr:to>
      <xdr:col>85</xdr:col>
      <xdr:colOff>177800</xdr:colOff>
      <xdr:row>82</xdr:row>
      <xdr:rowOff>111760</xdr:rowOff>
    </xdr:to>
    <xdr:sp macro="" textlink="">
      <xdr:nvSpPr>
        <xdr:cNvPr id="557" name="フローチャート: 判断 556">
          <a:extLst>
            <a:ext uri="{FF2B5EF4-FFF2-40B4-BE49-F238E27FC236}">
              <a16:creationId xmlns:a16="http://schemas.microsoft.com/office/drawing/2014/main" id="{5F5DB0D5-802E-42CC-850D-F8FD9E79728B}"/>
            </a:ext>
          </a:extLst>
        </xdr:cNvPr>
        <xdr:cNvSpPr/>
      </xdr:nvSpPr>
      <xdr:spPr>
        <a:xfrm>
          <a:off x="162687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164465</xdr:rowOff>
    </xdr:from>
    <xdr:to>
      <xdr:col>81</xdr:col>
      <xdr:colOff>101600</xdr:colOff>
      <xdr:row>82</xdr:row>
      <xdr:rowOff>94615</xdr:rowOff>
    </xdr:to>
    <xdr:sp macro="" textlink="">
      <xdr:nvSpPr>
        <xdr:cNvPr id="558" name="フローチャート: 判断 557">
          <a:extLst>
            <a:ext uri="{FF2B5EF4-FFF2-40B4-BE49-F238E27FC236}">
              <a16:creationId xmlns:a16="http://schemas.microsoft.com/office/drawing/2014/main" id="{08C68673-A9A3-4B42-9651-08E98B06759C}"/>
            </a:ext>
          </a:extLst>
        </xdr:cNvPr>
        <xdr:cNvSpPr/>
      </xdr:nvSpPr>
      <xdr:spPr>
        <a:xfrm>
          <a:off x="15430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59" name="フローチャート: 判断 558">
          <a:extLst>
            <a:ext uri="{FF2B5EF4-FFF2-40B4-BE49-F238E27FC236}">
              <a16:creationId xmlns:a16="http://schemas.microsoft.com/office/drawing/2014/main" id="{5B81D9CE-23BF-491A-9933-8FF60AA16EDC}"/>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133985</xdr:rowOff>
    </xdr:from>
    <xdr:to>
      <xdr:col>72</xdr:col>
      <xdr:colOff>38100</xdr:colOff>
      <xdr:row>82</xdr:row>
      <xdr:rowOff>64135</xdr:rowOff>
    </xdr:to>
    <xdr:sp macro="" textlink="">
      <xdr:nvSpPr>
        <xdr:cNvPr id="560" name="フローチャート: 判断 559">
          <a:extLst>
            <a:ext uri="{FF2B5EF4-FFF2-40B4-BE49-F238E27FC236}">
              <a16:creationId xmlns:a16="http://schemas.microsoft.com/office/drawing/2014/main" id="{14CD0661-A72E-4DC1-859D-C28148E7FFA2}"/>
            </a:ext>
          </a:extLst>
        </xdr:cNvPr>
        <xdr:cNvSpPr/>
      </xdr:nvSpPr>
      <xdr:spPr>
        <a:xfrm>
          <a:off x="13652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116840</xdr:rowOff>
    </xdr:from>
    <xdr:to>
      <xdr:col>67</xdr:col>
      <xdr:colOff>101600</xdr:colOff>
      <xdr:row>82</xdr:row>
      <xdr:rowOff>46990</xdr:rowOff>
    </xdr:to>
    <xdr:sp macro="" textlink="">
      <xdr:nvSpPr>
        <xdr:cNvPr id="561" name="フローチャート: 判断 560">
          <a:extLst>
            <a:ext uri="{FF2B5EF4-FFF2-40B4-BE49-F238E27FC236}">
              <a16:creationId xmlns:a16="http://schemas.microsoft.com/office/drawing/2014/main" id="{222860E9-EF2A-4A4B-BE8B-4DB964A72290}"/>
            </a:ext>
          </a:extLst>
        </xdr:cNvPr>
        <xdr:cNvSpPr/>
      </xdr:nvSpPr>
      <xdr:spPr>
        <a:xfrm>
          <a:off x="127635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62" name="テキスト ボックス 561">
          <a:extLst>
            <a:ext uri="{FF2B5EF4-FFF2-40B4-BE49-F238E27FC236}">
              <a16:creationId xmlns:a16="http://schemas.microsoft.com/office/drawing/2014/main" id="{8DEB543A-C06C-47A5-87AF-9A7932EF09B6}"/>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63" name="テキスト ボックス 562">
          <a:extLst>
            <a:ext uri="{FF2B5EF4-FFF2-40B4-BE49-F238E27FC236}">
              <a16:creationId xmlns:a16="http://schemas.microsoft.com/office/drawing/2014/main" id="{8E663F3B-CE08-4D6B-BB6C-7695848A21E7}"/>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64" name="テキスト ボックス 563">
          <a:extLst>
            <a:ext uri="{FF2B5EF4-FFF2-40B4-BE49-F238E27FC236}">
              <a16:creationId xmlns:a16="http://schemas.microsoft.com/office/drawing/2014/main" id="{BCE851E2-DBF2-48B3-B0F6-9468B169F901}"/>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65" name="テキスト ボックス 564">
          <a:extLst>
            <a:ext uri="{FF2B5EF4-FFF2-40B4-BE49-F238E27FC236}">
              <a16:creationId xmlns:a16="http://schemas.microsoft.com/office/drawing/2014/main" id="{8BC8F70E-D151-46F5-921E-BA15694CB601}"/>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66" name="テキスト ボックス 565">
          <a:extLst>
            <a:ext uri="{FF2B5EF4-FFF2-40B4-BE49-F238E27FC236}">
              <a16:creationId xmlns:a16="http://schemas.microsoft.com/office/drawing/2014/main" id="{ED7BFBD9-CE24-4869-A90D-346E2028AA0E}"/>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567" name="楕円 566">
          <a:extLst>
            <a:ext uri="{FF2B5EF4-FFF2-40B4-BE49-F238E27FC236}">
              <a16:creationId xmlns:a16="http://schemas.microsoft.com/office/drawing/2014/main" id="{7A5E7FBF-867F-4B9A-8F79-0B5679D4BECA}"/>
            </a:ext>
          </a:extLst>
        </xdr:cNvPr>
        <xdr:cNvSpPr/>
      </xdr:nvSpPr>
      <xdr:spPr>
        <a:xfrm>
          <a:off x="16268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132080</xdr:rowOff>
    </xdr:from>
    <xdr:ext cx="405130" cy="257175"/>
    <xdr:sp macro="" textlink="">
      <xdr:nvSpPr>
        <xdr:cNvPr id="568" name="【消防施設】&#10;有形固定資産減価償却率該当値テキスト">
          <a:extLst>
            <a:ext uri="{FF2B5EF4-FFF2-40B4-BE49-F238E27FC236}">
              <a16:creationId xmlns:a16="http://schemas.microsoft.com/office/drawing/2014/main" id="{05FFDBB5-965E-47BE-84D2-67A5B4A7BB43}"/>
            </a:ext>
          </a:extLst>
        </xdr:cNvPr>
        <xdr:cNvSpPr txBox="1"/>
      </xdr:nvSpPr>
      <xdr:spPr>
        <a:xfrm>
          <a:off x="16357600" y="136766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23495</xdr:rowOff>
    </xdr:from>
    <xdr:to>
      <xdr:col>81</xdr:col>
      <xdr:colOff>101600</xdr:colOff>
      <xdr:row>80</xdr:row>
      <xdr:rowOff>125095</xdr:rowOff>
    </xdr:to>
    <xdr:sp macro="" textlink="">
      <xdr:nvSpPr>
        <xdr:cNvPr id="569" name="楕円 568">
          <a:extLst>
            <a:ext uri="{FF2B5EF4-FFF2-40B4-BE49-F238E27FC236}">
              <a16:creationId xmlns:a16="http://schemas.microsoft.com/office/drawing/2014/main" id="{097E3550-5016-4023-90E5-FC06CC876FD5}"/>
            </a:ext>
          </a:extLst>
        </xdr:cNvPr>
        <xdr:cNvSpPr/>
      </xdr:nvSpPr>
      <xdr:spPr>
        <a:xfrm>
          <a:off x="15430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74930</xdr:rowOff>
    </xdr:from>
    <xdr:to>
      <xdr:col>85</xdr:col>
      <xdr:colOff>127000</xdr:colOff>
      <xdr:row>80</xdr:row>
      <xdr:rowOff>160020</xdr:rowOff>
    </xdr:to>
    <xdr:cxnSp macro="">
      <xdr:nvCxnSpPr>
        <xdr:cNvPr id="570" name="直線コネクタ 569">
          <a:extLst>
            <a:ext uri="{FF2B5EF4-FFF2-40B4-BE49-F238E27FC236}">
              <a16:creationId xmlns:a16="http://schemas.microsoft.com/office/drawing/2014/main" id="{41BDF5CB-3F69-43E2-9EF3-7DBA077F7E27}"/>
            </a:ext>
          </a:extLst>
        </xdr:cNvPr>
        <xdr:cNvCxnSpPr/>
      </xdr:nvCxnSpPr>
      <xdr:spPr>
        <a:xfrm>
          <a:off x="15481300" y="13790930"/>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109220</xdr:rowOff>
    </xdr:from>
    <xdr:to>
      <xdr:col>76</xdr:col>
      <xdr:colOff>165100</xdr:colOff>
      <xdr:row>80</xdr:row>
      <xdr:rowOff>39370</xdr:rowOff>
    </xdr:to>
    <xdr:sp macro="" textlink="">
      <xdr:nvSpPr>
        <xdr:cNvPr id="571" name="楕円 570">
          <a:extLst>
            <a:ext uri="{FF2B5EF4-FFF2-40B4-BE49-F238E27FC236}">
              <a16:creationId xmlns:a16="http://schemas.microsoft.com/office/drawing/2014/main" id="{9839C774-FF51-4F87-A98A-2261C45B8C33}"/>
            </a:ext>
          </a:extLst>
        </xdr:cNvPr>
        <xdr:cNvSpPr/>
      </xdr:nvSpPr>
      <xdr:spPr>
        <a:xfrm>
          <a:off x="14541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160020</xdr:rowOff>
    </xdr:from>
    <xdr:to>
      <xdr:col>81</xdr:col>
      <xdr:colOff>50800</xdr:colOff>
      <xdr:row>80</xdr:row>
      <xdr:rowOff>74930</xdr:rowOff>
    </xdr:to>
    <xdr:cxnSp macro="">
      <xdr:nvCxnSpPr>
        <xdr:cNvPr id="572" name="直線コネクタ 571">
          <a:extLst>
            <a:ext uri="{FF2B5EF4-FFF2-40B4-BE49-F238E27FC236}">
              <a16:creationId xmlns:a16="http://schemas.microsoft.com/office/drawing/2014/main" id="{CE086E48-0B60-4BFD-AE8E-7DE4E4191A52}"/>
            </a:ext>
          </a:extLst>
        </xdr:cNvPr>
        <xdr:cNvCxnSpPr/>
      </xdr:nvCxnSpPr>
      <xdr:spPr>
        <a:xfrm>
          <a:off x="14592300" y="137045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15875</xdr:rowOff>
    </xdr:from>
    <xdr:to>
      <xdr:col>72</xdr:col>
      <xdr:colOff>38100</xdr:colOff>
      <xdr:row>79</xdr:row>
      <xdr:rowOff>117475</xdr:rowOff>
    </xdr:to>
    <xdr:sp macro="" textlink="">
      <xdr:nvSpPr>
        <xdr:cNvPr id="573" name="楕円 572">
          <a:extLst>
            <a:ext uri="{FF2B5EF4-FFF2-40B4-BE49-F238E27FC236}">
              <a16:creationId xmlns:a16="http://schemas.microsoft.com/office/drawing/2014/main" id="{BE2080F4-9ADD-400F-BFFF-827189E58836}"/>
            </a:ext>
          </a:extLst>
        </xdr:cNvPr>
        <xdr:cNvSpPr/>
      </xdr:nvSpPr>
      <xdr:spPr>
        <a:xfrm>
          <a:off x="13652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66675</xdr:rowOff>
    </xdr:from>
    <xdr:to>
      <xdr:col>76</xdr:col>
      <xdr:colOff>114300</xdr:colOff>
      <xdr:row>79</xdr:row>
      <xdr:rowOff>160020</xdr:rowOff>
    </xdr:to>
    <xdr:cxnSp macro="">
      <xdr:nvCxnSpPr>
        <xdr:cNvPr id="574" name="直線コネクタ 573">
          <a:extLst>
            <a:ext uri="{FF2B5EF4-FFF2-40B4-BE49-F238E27FC236}">
              <a16:creationId xmlns:a16="http://schemas.microsoft.com/office/drawing/2014/main" id="{8CD79533-BEE7-4E84-9793-17A2CBEEA699}"/>
            </a:ext>
          </a:extLst>
        </xdr:cNvPr>
        <xdr:cNvCxnSpPr/>
      </xdr:nvCxnSpPr>
      <xdr:spPr>
        <a:xfrm>
          <a:off x="13703300" y="1361122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90170</xdr:rowOff>
    </xdr:from>
    <xdr:to>
      <xdr:col>67</xdr:col>
      <xdr:colOff>101600</xdr:colOff>
      <xdr:row>79</xdr:row>
      <xdr:rowOff>20320</xdr:rowOff>
    </xdr:to>
    <xdr:sp macro="" textlink="">
      <xdr:nvSpPr>
        <xdr:cNvPr id="575" name="楕円 574">
          <a:extLst>
            <a:ext uri="{FF2B5EF4-FFF2-40B4-BE49-F238E27FC236}">
              <a16:creationId xmlns:a16="http://schemas.microsoft.com/office/drawing/2014/main" id="{83928D55-A270-43E2-AF75-110E08401C5B}"/>
            </a:ext>
          </a:extLst>
        </xdr:cNvPr>
        <xdr:cNvSpPr/>
      </xdr:nvSpPr>
      <xdr:spPr>
        <a:xfrm>
          <a:off x="12763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140970</xdr:rowOff>
    </xdr:from>
    <xdr:to>
      <xdr:col>71</xdr:col>
      <xdr:colOff>177800</xdr:colOff>
      <xdr:row>79</xdr:row>
      <xdr:rowOff>66675</xdr:rowOff>
    </xdr:to>
    <xdr:cxnSp macro="">
      <xdr:nvCxnSpPr>
        <xdr:cNvPr id="576" name="直線コネクタ 575">
          <a:extLst>
            <a:ext uri="{FF2B5EF4-FFF2-40B4-BE49-F238E27FC236}">
              <a16:creationId xmlns:a16="http://schemas.microsoft.com/office/drawing/2014/main" id="{6BE21A7E-778A-4D93-B4EF-12FE4B9F56F3}"/>
            </a:ext>
          </a:extLst>
        </xdr:cNvPr>
        <xdr:cNvCxnSpPr/>
      </xdr:nvCxnSpPr>
      <xdr:spPr>
        <a:xfrm>
          <a:off x="12814300" y="1351407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86360</xdr:rowOff>
    </xdr:from>
    <xdr:ext cx="405130" cy="257175"/>
    <xdr:sp macro="" textlink="">
      <xdr:nvSpPr>
        <xdr:cNvPr id="577" name="n_1aveValue【消防施設】&#10;有形固定資産減価償却率">
          <a:extLst>
            <a:ext uri="{FF2B5EF4-FFF2-40B4-BE49-F238E27FC236}">
              <a16:creationId xmlns:a16="http://schemas.microsoft.com/office/drawing/2014/main" id="{79B62068-5E0F-429A-905D-8283C9F09BF3}"/>
            </a:ext>
          </a:extLst>
        </xdr:cNvPr>
        <xdr:cNvSpPr txBox="1"/>
      </xdr:nvSpPr>
      <xdr:spPr>
        <a:xfrm>
          <a:off x="15266035" y="14145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68580</xdr:rowOff>
    </xdr:from>
    <xdr:ext cx="403225" cy="259080"/>
    <xdr:sp macro="" textlink="">
      <xdr:nvSpPr>
        <xdr:cNvPr id="578" name="n_2aveValue【消防施設】&#10;有形固定資産減価償却率">
          <a:extLst>
            <a:ext uri="{FF2B5EF4-FFF2-40B4-BE49-F238E27FC236}">
              <a16:creationId xmlns:a16="http://schemas.microsoft.com/office/drawing/2014/main" id="{66D99ACA-0E81-4672-8A74-FBF8C7E28A40}"/>
            </a:ext>
          </a:extLst>
        </xdr:cNvPr>
        <xdr:cNvSpPr txBox="1"/>
      </xdr:nvSpPr>
      <xdr:spPr>
        <a:xfrm>
          <a:off x="14389735" y="141274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55245</xdr:rowOff>
    </xdr:from>
    <xdr:ext cx="403225" cy="257175"/>
    <xdr:sp macro="" textlink="">
      <xdr:nvSpPr>
        <xdr:cNvPr id="579" name="n_3aveValue【消防施設】&#10;有形固定資産減価償却率">
          <a:extLst>
            <a:ext uri="{FF2B5EF4-FFF2-40B4-BE49-F238E27FC236}">
              <a16:creationId xmlns:a16="http://schemas.microsoft.com/office/drawing/2014/main" id="{E7BB4F98-E013-40BC-AB77-D2622A409843}"/>
            </a:ext>
          </a:extLst>
        </xdr:cNvPr>
        <xdr:cNvSpPr txBox="1"/>
      </xdr:nvSpPr>
      <xdr:spPr>
        <a:xfrm>
          <a:off x="13500735" y="141141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38100</xdr:rowOff>
    </xdr:from>
    <xdr:ext cx="403225" cy="259080"/>
    <xdr:sp macro="" textlink="">
      <xdr:nvSpPr>
        <xdr:cNvPr id="580" name="n_4aveValue【消防施設】&#10;有形固定資産減価償却率">
          <a:extLst>
            <a:ext uri="{FF2B5EF4-FFF2-40B4-BE49-F238E27FC236}">
              <a16:creationId xmlns:a16="http://schemas.microsoft.com/office/drawing/2014/main" id="{FFA91085-0FAD-47DB-951D-89123E7E57CE}"/>
            </a:ext>
          </a:extLst>
        </xdr:cNvPr>
        <xdr:cNvSpPr txBox="1"/>
      </xdr:nvSpPr>
      <xdr:spPr>
        <a:xfrm>
          <a:off x="12611735" y="14097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141605</xdr:rowOff>
    </xdr:from>
    <xdr:ext cx="405130" cy="259080"/>
    <xdr:sp macro="" textlink="">
      <xdr:nvSpPr>
        <xdr:cNvPr id="581" name="n_1mainValue【消防施設】&#10;有形固定資産減価償却率">
          <a:extLst>
            <a:ext uri="{FF2B5EF4-FFF2-40B4-BE49-F238E27FC236}">
              <a16:creationId xmlns:a16="http://schemas.microsoft.com/office/drawing/2014/main" id="{9D8AF6A1-AC05-4C9F-8A29-61A735CF3FA2}"/>
            </a:ext>
          </a:extLst>
        </xdr:cNvPr>
        <xdr:cNvSpPr txBox="1"/>
      </xdr:nvSpPr>
      <xdr:spPr>
        <a:xfrm>
          <a:off x="15266035" y="13514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55880</xdr:rowOff>
    </xdr:from>
    <xdr:ext cx="403225" cy="259080"/>
    <xdr:sp macro="" textlink="">
      <xdr:nvSpPr>
        <xdr:cNvPr id="582" name="n_2mainValue【消防施設】&#10;有形固定資産減価償却率">
          <a:extLst>
            <a:ext uri="{FF2B5EF4-FFF2-40B4-BE49-F238E27FC236}">
              <a16:creationId xmlns:a16="http://schemas.microsoft.com/office/drawing/2014/main" id="{464F40AA-B783-460B-8E07-4511E5A9C5BD}"/>
            </a:ext>
          </a:extLst>
        </xdr:cNvPr>
        <xdr:cNvSpPr txBox="1"/>
      </xdr:nvSpPr>
      <xdr:spPr>
        <a:xfrm>
          <a:off x="14389735" y="134289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77</xdr:row>
      <xdr:rowOff>133985</xdr:rowOff>
    </xdr:from>
    <xdr:ext cx="403225" cy="257175"/>
    <xdr:sp macro="" textlink="">
      <xdr:nvSpPr>
        <xdr:cNvPr id="583" name="n_3mainValue【消防施設】&#10;有形固定資産減価償却率">
          <a:extLst>
            <a:ext uri="{FF2B5EF4-FFF2-40B4-BE49-F238E27FC236}">
              <a16:creationId xmlns:a16="http://schemas.microsoft.com/office/drawing/2014/main" id="{719FE0CC-B1BB-4FA2-8C52-93CD5687D444}"/>
            </a:ext>
          </a:extLst>
        </xdr:cNvPr>
        <xdr:cNvSpPr txBox="1"/>
      </xdr:nvSpPr>
      <xdr:spPr>
        <a:xfrm>
          <a:off x="13500735" y="133356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77</xdr:row>
      <xdr:rowOff>36830</xdr:rowOff>
    </xdr:from>
    <xdr:ext cx="403225" cy="259080"/>
    <xdr:sp macro="" textlink="">
      <xdr:nvSpPr>
        <xdr:cNvPr id="584" name="n_4mainValue【消防施設】&#10;有形固定資産減価償却率">
          <a:extLst>
            <a:ext uri="{FF2B5EF4-FFF2-40B4-BE49-F238E27FC236}">
              <a16:creationId xmlns:a16="http://schemas.microsoft.com/office/drawing/2014/main" id="{30332051-F154-4FD7-BD12-EE63E8B4550A}"/>
            </a:ext>
          </a:extLst>
        </xdr:cNvPr>
        <xdr:cNvSpPr txBox="1"/>
      </xdr:nvSpPr>
      <xdr:spPr>
        <a:xfrm>
          <a:off x="12611735" y="132384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73FDA2CF-615F-4998-8DEE-3281BD2D73B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BFBE765F-D4AE-4E98-81EF-0A362B74C6F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911F56DE-E40B-473D-8691-8C8F8B29BFBC}"/>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6C7C7970-5632-4C12-8F8A-60C10FEA4CE2}"/>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B29CFF18-0DA9-4DC7-AAFF-DC5A8A2357BF}"/>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754C5B6D-FC9A-4FBD-919C-BC10640451F7}"/>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4C4E8B97-DF67-42EB-9950-DF6F5BB19CC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8EF56DA7-518B-4A09-B1D1-FB20276D623C}"/>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593" name="テキスト ボックス 592">
          <a:extLst>
            <a:ext uri="{FF2B5EF4-FFF2-40B4-BE49-F238E27FC236}">
              <a16:creationId xmlns:a16="http://schemas.microsoft.com/office/drawing/2014/main" id="{4E15558B-2837-4115-9BAD-6D59C9F39DB1}"/>
            </a:ext>
          </a:extLst>
        </xdr:cNvPr>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77055BB3-73BE-40D9-8A46-0B1E802F0455}"/>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2C3DA654-BA22-4729-902B-52C9815473B9}"/>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596" name="テキスト ボックス 595">
          <a:extLst>
            <a:ext uri="{FF2B5EF4-FFF2-40B4-BE49-F238E27FC236}">
              <a16:creationId xmlns:a16="http://schemas.microsoft.com/office/drawing/2014/main" id="{6B278668-BCD4-4D28-9DD9-AAAEC2B0C393}"/>
            </a:ext>
          </a:extLst>
        </xdr:cNvPr>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E3EE7635-7D92-4CF5-BF56-6F266760B721}"/>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598" name="テキスト ボックス 597">
          <a:extLst>
            <a:ext uri="{FF2B5EF4-FFF2-40B4-BE49-F238E27FC236}">
              <a16:creationId xmlns:a16="http://schemas.microsoft.com/office/drawing/2014/main" id="{266FAD9A-61D7-420C-8150-CD8E0BCAD8A7}"/>
            </a:ext>
          </a:extLst>
        </xdr:cNvPr>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4E49328D-393D-41D8-95F5-06A2EC2FFFB1}"/>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600" name="テキスト ボックス 599">
          <a:extLst>
            <a:ext uri="{FF2B5EF4-FFF2-40B4-BE49-F238E27FC236}">
              <a16:creationId xmlns:a16="http://schemas.microsoft.com/office/drawing/2014/main" id="{B707C4C7-34C4-4129-BADF-E058703C9654}"/>
            </a:ext>
          </a:extLst>
        </xdr:cNvPr>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C66A90E7-3644-48E7-8200-924A7BBD4C11}"/>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602" name="テキスト ボックス 601">
          <a:extLst>
            <a:ext uri="{FF2B5EF4-FFF2-40B4-BE49-F238E27FC236}">
              <a16:creationId xmlns:a16="http://schemas.microsoft.com/office/drawing/2014/main" id="{C5217AF2-1171-4802-A42F-5D3C71CC592B}"/>
            </a:ext>
          </a:extLst>
        </xdr:cNvPr>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D98154EF-9044-43E3-9A5A-96BE2A96354B}"/>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604" name="テキスト ボックス 603">
          <a:extLst>
            <a:ext uri="{FF2B5EF4-FFF2-40B4-BE49-F238E27FC236}">
              <a16:creationId xmlns:a16="http://schemas.microsoft.com/office/drawing/2014/main" id="{83C7ADAE-FA0B-4709-9657-BDE891F60E25}"/>
            </a:ext>
          </a:extLst>
        </xdr:cNvPr>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4EB645D0-3C39-499F-AC43-C037177FAC49}"/>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45085</xdr:rowOff>
    </xdr:from>
    <xdr:to>
      <xdr:col>116</xdr:col>
      <xdr:colOff>62865</xdr:colOff>
      <xdr:row>86</xdr:row>
      <xdr:rowOff>10795</xdr:rowOff>
    </xdr:to>
    <xdr:cxnSp macro="">
      <xdr:nvCxnSpPr>
        <xdr:cNvPr id="606" name="直線コネクタ 605">
          <a:extLst>
            <a:ext uri="{FF2B5EF4-FFF2-40B4-BE49-F238E27FC236}">
              <a16:creationId xmlns:a16="http://schemas.microsoft.com/office/drawing/2014/main" id="{FB88C89F-FEAB-4115-BB86-50D234645051}"/>
            </a:ext>
          </a:extLst>
        </xdr:cNvPr>
        <xdr:cNvCxnSpPr/>
      </xdr:nvCxnSpPr>
      <xdr:spPr>
        <a:xfrm flipV="1">
          <a:off x="22160865" y="13589635"/>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14605</xdr:rowOff>
    </xdr:from>
    <xdr:ext cx="469900" cy="259080"/>
    <xdr:sp macro="" textlink="">
      <xdr:nvSpPr>
        <xdr:cNvPr id="607" name="【消防施設】&#10;一人当たり面積最小値テキスト">
          <a:extLst>
            <a:ext uri="{FF2B5EF4-FFF2-40B4-BE49-F238E27FC236}">
              <a16:creationId xmlns:a16="http://schemas.microsoft.com/office/drawing/2014/main" id="{37CA8353-624D-492E-AFBA-06B8B7C3C460}"/>
            </a:ext>
          </a:extLst>
        </xdr:cNvPr>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10795</xdr:rowOff>
    </xdr:from>
    <xdr:to>
      <xdr:col>116</xdr:col>
      <xdr:colOff>152400</xdr:colOff>
      <xdr:row>86</xdr:row>
      <xdr:rowOff>10795</xdr:rowOff>
    </xdr:to>
    <xdr:cxnSp macro="">
      <xdr:nvCxnSpPr>
        <xdr:cNvPr id="608" name="直線コネクタ 607">
          <a:extLst>
            <a:ext uri="{FF2B5EF4-FFF2-40B4-BE49-F238E27FC236}">
              <a16:creationId xmlns:a16="http://schemas.microsoft.com/office/drawing/2014/main" id="{15E056EB-1142-47D4-AE8B-223E24A45444}"/>
            </a:ext>
          </a:extLst>
        </xdr:cNvPr>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163195</xdr:rowOff>
    </xdr:from>
    <xdr:ext cx="469900" cy="259080"/>
    <xdr:sp macro="" textlink="">
      <xdr:nvSpPr>
        <xdr:cNvPr id="609" name="【消防施設】&#10;一人当たり面積最大値テキスト">
          <a:extLst>
            <a:ext uri="{FF2B5EF4-FFF2-40B4-BE49-F238E27FC236}">
              <a16:creationId xmlns:a16="http://schemas.microsoft.com/office/drawing/2014/main" id="{5621AFD0-27F3-48BE-B061-C86B7E7C777E}"/>
            </a:ext>
          </a:extLst>
        </xdr:cNvPr>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45085</xdr:rowOff>
    </xdr:from>
    <xdr:to>
      <xdr:col>116</xdr:col>
      <xdr:colOff>152400</xdr:colOff>
      <xdr:row>79</xdr:row>
      <xdr:rowOff>45085</xdr:rowOff>
    </xdr:to>
    <xdr:cxnSp macro="">
      <xdr:nvCxnSpPr>
        <xdr:cNvPr id="610" name="直線コネクタ 609">
          <a:extLst>
            <a:ext uri="{FF2B5EF4-FFF2-40B4-BE49-F238E27FC236}">
              <a16:creationId xmlns:a16="http://schemas.microsoft.com/office/drawing/2014/main" id="{11A8711A-F9F6-42CA-BEDE-C2F11F9ECC0B}"/>
            </a:ext>
          </a:extLst>
        </xdr:cNvPr>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155575</xdr:rowOff>
    </xdr:from>
    <xdr:ext cx="469900" cy="257175"/>
    <xdr:sp macro="" textlink="">
      <xdr:nvSpPr>
        <xdr:cNvPr id="611" name="【消防施設】&#10;一人当たり面積平均値テキスト">
          <a:extLst>
            <a:ext uri="{FF2B5EF4-FFF2-40B4-BE49-F238E27FC236}">
              <a16:creationId xmlns:a16="http://schemas.microsoft.com/office/drawing/2014/main" id="{24198DD8-6386-4041-B552-70205A89F9A4}"/>
            </a:ext>
          </a:extLst>
        </xdr:cNvPr>
        <xdr:cNvSpPr txBox="1"/>
      </xdr:nvSpPr>
      <xdr:spPr>
        <a:xfrm>
          <a:off x="22199600" y="1438592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6350</xdr:rowOff>
    </xdr:from>
    <xdr:to>
      <xdr:col>116</xdr:col>
      <xdr:colOff>114300</xdr:colOff>
      <xdr:row>84</xdr:row>
      <xdr:rowOff>107315</xdr:rowOff>
    </xdr:to>
    <xdr:sp macro="" textlink="">
      <xdr:nvSpPr>
        <xdr:cNvPr id="612" name="フローチャート: 判断 611">
          <a:extLst>
            <a:ext uri="{FF2B5EF4-FFF2-40B4-BE49-F238E27FC236}">
              <a16:creationId xmlns:a16="http://schemas.microsoft.com/office/drawing/2014/main" id="{A72C29BE-95B7-4F6E-83D5-FD04E945440D}"/>
            </a:ext>
          </a:extLst>
        </xdr:cNvPr>
        <xdr:cNvSpPr/>
      </xdr:nvSpPr>
      <xdr:spPr>
        <a:xfrm>
          <a:off x="22110700" y="1440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xdr:rowOff>
    </xdr:from>
    <xdr:to>
      <xdr:col>112</xdr:col>
      <xdr:colOff>38100</xdr:colOff>
      <xdr:row>84</xdr:row>
      <xdr:rowOff>111760</xdr:rowOff>
    </xdr:to>
    <xdr:sp macro="" textlink="">
      <xdr:nvSpPr>
        <xdr:cNvPr id="613" name="フローチャート: 判断 612">
          <a:extLst>
            <a:ext uri="{FF2B5EF4-FFF2-40B4-BE49-F238E27FC236}">
              <a16:creationId xmlns:a16="http://schemas.microsoft.com/office/drawing/2014/main" id="{6418840D-768E-4434-BBC3-63678B7C9D53}"/>
            </a:ext>
          </a:extLst>
        </xdr:cNvPr>
        <xdr:cNvSpPr/>
      </xdr:nvSpPr>
      <xdr:spPr>
        <a:xfrm>
          <a:off x="21272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14605</xdr:rowOff>
    </xdr:from>
    <xdr:to>
      <xdr:col>107</xdr:col>
      <xdr:colOff>101600</xdr:colOff>
      <xdr:row>84</xdr:row>
      <xdr:rowOff>116205</xdr:rowOff>
    </xdr:to>
    <xdr:sp macro="" textlink="">
      <xdr:nvSpPr>
        <xdr:cNvPr id="614" name="フローチャート: 判断 613">
          <a:extLst>
            <a:ext uri="{FF2B5EF4-FFF2-40B4-BE49-F238E27FC236}">
              <a16:creationId xmlns:a16="http://schemas.microsoft.com/office/drawing/2014/main" id="{AAE66AAD-4868-4BE1-BA0B-80CD498A556B}"/>
            </a:ext>
          </a:extLst>
        </xdr:cNvPr>
        <xdr:cNvSpPr/>
      </xdr:nvSpPr>
      <xdr:spPr>
        <a:xfrm>
          <a:off x="20383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24130</xdr:rowOff>
    </xdr:from>
    <xdr:to>
      <xdr:col>102</xdr:col>
      <xdr:colOff>165100</xdr:colOff>
      <xdr:row>84</xdr:row>
      <xdr:rowOff>125730</xdr:rowOff>
    </xdr:to>
    <xdr:sp macro="" textlink="">
      <xdr:nvSpPr>
        <xdr:cNvPr id="615" name="フローチャート: 判断 614">
          <a:extLst>
            <a:ext uri="{FF2B5EF4-FFF2-40B4-BE49-F238E27FC236}">
              <a16:creationId xmlns:a16="http://schemas.microsoft.com/office/drawing/2014/main" id="{9B153DAE-84E4-4D39-AB48-F588074458D4}"/>
            </a:ext>
          </a:extLst>
        </xdr:cNvPr>
        <xdr:cNvSpPr/>
      </xdr:nvSpPr>
      <xdr:spPr>
        <a:xfrm>
          <a:off x="19494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24130</xdr:rowOff>
    </xdr:from>
    <xdr:to>
      <xdr:col>98</xdr:col>
      <xdr:colOff>38100</xdr:colOff>
      <xdr:row>84</xdr:row>
      <xdr:rowOff>125730</xdr:rowOff>
    </xdr:to>
    <xdr:sp macro="" textlink="">
      <xdr:nvSpPr>
        <xdr:cNvPr id="616" name="フローチャート: 判断 615">
          <a:extLst>
            <a:ext uri="{FF2B5EF4-FFF2-40B4-BE49-F238E27FC236}">
              <a16:creationId xmlns:a16="http://schemas.microsoft.com/office/drawing/2014/main" id="{00DCA782-4915-490F-84A7-B9D776B0E7FF}"/>
            </a:ext>
          </a:extLst>
        </xdr:cNvPr>
        <xdr:cNvSpPr/>
      </xdr:nvSpPr>
      <xdr:spPr>
        <a:xfrm>
          <a:off x="18605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17" name="テキスト ボックス 616">
          <a:extLst>
            <a:ext uri="{FF2B5EF4-FFF2-40B4-BE49-F238E27FC236}">
              <a16:creationId xmlns:a16="http://schemas.microsoft.com/office/drawing/2014/main" id="{A78C58BB-2612-45DB-8915-D03C3A78FBE4}"/>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18" name="テキスト ボックス 617">
          <a:extLst>
            <a:ext uri="{FF2B5EF4-FFF2-40B4-BE49-F238E27FC236}">
              <a16:creationId xmlns:a16="http://schemas.microsoft.com/office/drawing/2014/main" id="{306D2CAA-99BA-44D3-A66C-3EC8E4CE88CE}"/>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19" name="テキスト ボックス 618">
          <a:extLst>
            <a:ext uri="{FF2B5EF4-FFF2-40B4-BE49-F238E27FC236}">
              <a16:creationId xmlns:a16="http://schemas.microsoft.com/office/drawing/2014/main" id="{AE21188C-9BF2-48D2-B6F7-2A0F65F77101}"/>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20" name="テキスト ボックス 619">
          <a:extLst>
            <a:ext uri="{FF2B5EF4-FFF2-40B4-BE49-F238E27FC236}">
              <a16:creationId xmlns:a16="http://schemas.microsoft.com/office/drawing/2014/main" id="{4AFF537E-2D69-4EAB-9168-DC9E02D843FB}"/>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21" name="テキスト ボックス 620">
          <a:extLst>
            <a:ext uri="{FF2B5EF4-FFF2-40B4-BE49-F238E27FC236}">
              <a16:creationId xmlns:a16="http://schemas.microsoft.com/office/drawing/2014/main" id="{6AC88B72-2A17-4D6B-8C47-9440A01ACC5B}"/>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21590</xdr:rowOff>
    </xdr:from>
    <xdr:to>
      <xdr:col>116</xdr:col>
      <xdr:colOff>114300</xdr:colOff>
      <xdr:row>83</xdr:row>
      <xdr:rowOff>123190</xdr:rowOff>
    </xdr:to>
    <xdr:sp macro="" textlink="">
      <xdr:nvSpPr>
        <xdr:cNvPr id="622" name="楕円 621">
          <a:extLst>
            <a:ext uri="{FF2B5EF4-FFF2-40B4-BE49-F238E27FC236}">
              <a16:creationId xmlns:a16="http://schemas.microsoft.com/office/drawing/2014/main" id="{4EB4BF5D-BA53-4B0A-91D9-43F3622A0BE7}"/>
            </a:ext>
          </a:extLst>
        </xdr:cNvPr>
        <xdr:cNvSpPr/>
      </xdr:nvSpPr>
      <xdr:spPr>
        <a:xfrm>
          <a:off x="221107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44450</xdr:rowOff>
    </xdr:from>
    <xdr:ext cx="469900" cy="259080"/>
    <xdr:sp macro="" textlink="">
      <xdr:nvSpPr>
        <xdr:cNvPr id="623" name="【消防施設】&#10;一人当たり面積該当値テキスト">
          <a:extLst>
            <a:ext uri="{FF2B5EF4-FFF2-40B4-BE49-F238E27FC236}">
              <a16:creationId xmlns:a16="http://schemas.microsoft.com/office/drawing/2014/main" id="{94FBA2AD-AE84-45EB-8D65-FC3AC489EAFC}"/>
            </a:ext>
          </a:extLst>
        </xdr:cNvPr>
        <xdr:cNvSpPr txBox="1"/>
      </xdr:nvSpPr>
      <xdr:spPr>
        <a:xfrm>
          <a:off x="22199600" y="14103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26035</xdr:rowOff>
    </xdr:from>
    <xdr:to>
      <xdr:col>112</xdr:col>
      <xdr:colOff>38100</xdr:colOff>
      <xdr:row>83</xdr:row>
      <xdr:rowOff>127635</xdr:rowOff>
    </xdr:to>
    <xdr:sp macro="" textlink="">
      <xdr:nvSpPr>
        <xdr:cNvPr id="624" name="楕円 623">
          <a:extLst>
            <a:ext uri="{FF2B5EF4-FFF2-40B4-BE49-F238E27FC236}">
              <a16:creationId xmlns:a16="http://schemas.microsoft.com/office/drawing/2014/main" id="{70F58770-4A03-4187-867C-E65897E10149}"/>
            </a:ext>
          </a:extLst>
        </xdr:cNvPr>
        <xdr:cNvSpPr/>
      </xdr:nvSpPr>
      <xdr:spPr>
        <a:xfrm>
          <a:off x="21272500" y="142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72390</xdr:rowOff>
    </xdr:from>
    <xdr:to>
      <xdr:col>116</xdr:col>
      <xdr:colOff>63500</xdr:colOff>
      <xdr:row>83</xdr:row>
      <xdr:rowOff>76835</xdr:rowOff>
    </xdr:to>
    <xdr:cxnSp macro="">
      <xdr:nvCxnSpPr>
        <xdr:cNvPr id="625" name="直線コネクタ 624">
          <a:extLst>
            <a:ext uri="{FF2B5EF4-FFF2-40B4-BE49-F238E27FC236}">
              <a16:creationId xmlns:a16="http://schemas.microsoft.com/office/drawing/2014/main" id="{201DBBB1-D9A8-4643-8489-81EBE46E378A}"/>
            </a:ext>
          </a:extLst>
        </xdr:cNvPr>
        <xdr:cNvCxnSpPr/>
      </xdr:nvCxnSpPr>
      <xdr:spPr>
        <a:xfrm flipV="1">
          <a:off x="21323300" y="143027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26035</xdr:rowOff>
    </xdr:from>
    <xdr:to>
      <xdr:col>107</xdr:col>
      <xdr:colOff>101600</xdr:colOff>
      <xdr:row>83</xdr:row>
      <xdr:rowOff>127635</xdr:rowOff>
    </xdr:to>
    <xdr:sp macro="" textlink="">
      <xdr:nvSpPr>
        <xdr:cNvPr id="626" name="楕円 625">
          <a:extLst>
            <a:ext uri="{FF2B5EF4-FFF2-40B4-BE49-F238E27FC236}">
              <a16:creationId xmlns:a16="http://schemas.microsoft.com/office/drawing/2014/main" id="{01E4B9E1-48B9-4B09-AB9D-393F54FBEA57}"/>
            </a:ext>
          </a:extLst>
        </xdr:cNvPr>
        <xdr:cNvSpPr/>
      </xdr:nvSpPr>
      <xdr:spPr>
        <a:xfrm>
          <a:off x="20383500" y="142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76835</xdr:rowOff>
    </xdr:from>
    <xdr:to>
      <xdr:col>111</xdr:col>
      <xdr:colOff>177800</xdr:colOff>
      <xdr:row>83</xdr:row>
      <xdr:rowOff>76835</xdr:rowOff>
    </xdr:to>
    <xdr:cxnSp macro="">
      <xdr:nvCxnSpPr>
        <xdr:cNvPr id="627" name="直線コネクタ 626">
          <a:extLst>
            <a:ext uri="{FF2B5EF4-FFF2-40B4-BE49-F238E27FC236}">
              <a16:creationId xmlns:a16="http://schemas.microsoft.com/office/drawing/2014/main" id="{F3CFC095-17A0-467F-9841-B1142CCAC871}"/>
            </a:ext>
          </a:extLst>
        </xdr:cNvPr>
        <xdr:cNvCxnSpPr/>
      </xdr:nvCxnSpPr>
      <xdr:spPr>
        <a:xfrm>
          <a:off x="20434300" y="143071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30480</xdr:rowOff>
    </xdr:from>
    <xdr:to>
      <xdr:col>102</xdr:col>
      <xdr:colOff>165100</xdr:colOff>
      <xdr:row>83</xdr:row>
      <xdr:rowOff>132080</xdr:rowOff>
    </xdr:to>
    <xdr:sp macro="" textlink="">
      <xdr:nvSpPr>
        <xdr:cNvPr id="628" name="楕円 627">
          <a:extLst>
            <a:ext uri="{FF2B5EF4-FFF2-40B4-BE49-F238E27FC236}">
              <a16:creationId xmlns:a16="http://schemas.microsoft.com/office/drawing/2014/main" id="{88232127-B619-4C94-850D-56CB36E2A056}"/>
            </a:ext>
          </a:extLst>
        </xdr:cNvPr>
        <xdr:cNvSpPr/>
      </xdr:nvSpPr>
      <xdr:spPr>
        <a:xfrm>
          <a:off x="19494500" y="142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76835</xdr:rowOff>
    </xdr:from>
    <xdr:to>
      <xdr:col>107</xdr:col>
      <xdr:colOff>50800</xdr:colOff>
      <xdr:row>83</xdr:row>
      <xdr:rowOff>81280</xdr:rowOff>
    </xdr:to>
    <xdr:cxnSp macro="">
      <xdr:nvCxnSpPr>
        <xdr:cNvPr id="629" name="直線コネクタ 628">
          <a:extLst>
            <a:ext uri="{FF2B5EF4-FFF2-40B4-BE49-F238E27FC236}">
              <a16:creationId xmlns:a16="http://schemas.microsoft.com/office/drawing/2014/main" id="{1E66DA20-C296-44E7-BBFF-51C09D103986}"/>
            </a:ext>
          </a:extLst>
        </xdr:cNvPr>
        <xdr:cNvCxnSpPr/>
      </xdr:nvCxnSpPr>
      <xdr:spPr>
        <a:xfrm flipV="1">
          <a:off x="19545300" y="143071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30480</xdr:rowOff>
    </xdr:from>
    <xdr:to>
      <xdr:col>98</xdr:col>
      <xdr:colOff>38100</xdr:colOff>
      <xdr:row>83</xdr:row>
      <xdr:rowOff>132080</xdr:rowOff>
    </xdr:to>
    <xdr:sp macro="" textlink="">
      <xdr:nvSpPr>
        <xdr:cNvPr id="630" name="楕円 629">
          <a:extLst>
            <a:ext uri="{FF2B5EF4-FFF2-40B4-BE49-F238E27FC236}">
              <a16:creationId xmlns:a16="http://schemas.microsoft.com/office/drawing/2014/main" id="{7B8A33F3-051D-4B12-AFEF-D5DA793C791C}"/>
            </a:ext>
          </a:extLst>
        </xdr:cNvPr>
        <xdr:cNvSpPr/>
      </xdr:nvSpPr>
      <xdr:spPr>
        <a:xfrm>
          <a:off x="18605500" y="142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81280</xdr:rowOff>
    </xdr:from>
    <xdr:to>
      <xdr:col>102</xdr:col>
      <xdr:colOff>114300</xdr:colOff>
      <xdr:row>83</xdr:row>
      <xdr:rowOff>81280</xdr:rowOff>
    </xdr:to>
    <xdr:cxnSp macro="">
      <xdr:nvCxnSpPr>
        <xdr:cNvPr id="631" name="直線コネクタ 630">
          <a:extLst>
            <a:ext uri="{FF2B5EF4-FFF2-40B4-BE49-F238E27FC236}">
              <a16:creationId xmlns:a16="http://schemas.microsoft.com/office/drawing/2014/main" id="{55D90153-999F-47F5-8880-4190ADF5ADA1}"/>
            </a:ext>
          </a:extLst>
        </xdr:cNvPr>
        <xdr:cNvCxnSpPr/>
      </xdr:nvCxnSpPr>
      <xdr:spPr>
        <a:xfrm>
          <a:off x="18656300" y="143116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102870</xdr:rowOff>
    </xdr:from>
    <xdr:ext cx="469900" cy="259080"/>
    <xdr:sp macro="" textlink="">
      <xdr:nvSpPr>
        <xdr:cNvPr id="632" name="n_1aveValue【消防施設】&#10;一人当たり面積">
          <a:extLst>
            <a:ext uri="{FF2B5EF4-FFF2-40B4-BE49-F238E27FC236}">
              <a16:creationId xmlns:a16="http://schemas.microsoft.com/office/drawing/2014/main" id="{43C6678A-D45F-4100-BE80-B1AFFC4EAB44}"/>
            </a:ext>
          </a:extLst>
        </xdr:cNvPr>
        <xdr:cNvSpPr txBox="1"/>
      </xdr:nvSpPr>
      <xdr:spPr>
        <a:xfrm>
          <a:off x="21075650" y="1450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107315</xdr:rowOff>
    </xdr:from>
    <xdr:ext cx="467995" cy="259080"/>
    <xdr:sp macro="" textlink="">
      <xdr:nvSpPr>
        <xdr:cNvPr id="633" name="n_2aveValue【消防施設】&#10;一人当たり面積">
          <a:extLst>
            <a:ext uri="{FF2B5EF4-FFF2-40B4-BE49-F238E27FC236}">
              <a16:creationId xmlns:a16="http://schemas.microsoft.com/office/drawing/2014/main" id="{F3E50116-F1D8-4AD4-9D83-B07F027642C9}"/>
            </a:ext>
          </a:extLst>
        </xdr:cNvPr>
        <xdr:cNvSpPr txBox="1"/>
      </xdr:nvSpPr>
      <xdr:spPr>
        <a:xfrm>
          <a:off x="20199350" y="14509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116840</xdr:rowOff>
    </xdr:from>
    <xdr:ext cx="467995" cy="259080"/>
    <xdr:sp macro="" textlink="">
      <xdr:nvSpPr>
        <xdr:cNvPr id="634" name="n_3aveValue【消防施設】&#10;一人当たり面積">
          <a:extLst>
            <a:ext uri="{FF2B5EF4-FFF2-40B4-BE49-F238E27FC236}">
              <a16:creationId xmlns:a16="http://schemas.microsoft.com/office/drawing/2014/main" id="{16E42FC1-2E6C-46A3-8278-C44199793DB1}"/>
            </a:ext>
          </a:extLst>
        </xdr:cNvPr>
        <xdr:cNvSpPr txBox="1"/>
      </xdr:nvSpPr>
      <xdr:spPr>
        <a:xfrm>
          <a:off x="19310350" y="14518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116840</xdr:rowOff>
    </xdr:from>
    <xdr:ext cx="467995" cy="259080"/>
    <xdr:sp macro="" textlink="">
      <xdr:nvSpPr>
        <xdr:cNvPr id="635" name="n_4aveValue【消防施設】&#10;一人当たり面積">
          <a:extLst>
            <a:ext uri="{FF2B5EF4-FFF2-40B4-BE49-F238E27FC236}">
              <a16:creationId xmlns:a16="http://schemas.microsoft.com/office/drawing/2014/main" id="{6E1F790D-0D96-4694-B3E1-2843019CCF39}"/>
            </a:ext>
          </a:extLst>
        </xdr:cNvPr>
        <xdr:cNvSpPr txBox="1"/>
      </xdr:nvSpPr>
      <xdr:spPr>
        <a:xfrm>
          <a:off x="18421350" y="14518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144145</xdr:rowOff>
    </xdr:from>
    <xdr:ext cx="469900" cy="257175"/>
    <xdr:sp macro="" textlink="">
      <xdr:nvSpPr>
        <xdr:cNvPr id="636" name="n_1mainValue【消防施設】&#10;一人当たり面積">
          <a:extLst>
            <a:ext uri="{FF2B5EF4-FFF2-40B4-BE49-F238E27FC236}">
              <a16:creationId xmlns:a16="http://schemas.microsoft.com/office/drawing/2014/main" id="{D23E54FD-1BE6-4CA6-B06E-122BA9FFAC00}"/>
            </a:ext>
          </a:extLst>
        </xdr:cNvPr>
        <xdr:cNvSpPr txBox="1"/>
      </xdr:nvSpPr>
      <xdr:spPr>
        <a:xfrm>
          <a:off x="21075650" y="140315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144145</xdr:rowOff>
    </xdr:from>
    <xdr:ext cx="467995" cy="257175"/>
    <xdr:sp macro="" textlink="">
      <xdr:nvSpPr>
        <xdr:cNvPr id="637" name="n_2mainValue【消防施設】&#10;一人当たり面積">
          <a:extLst>
            <a:ext uri="{FF2B5EF4-FFF2-40B4-BE49-F238E27FC236}">
              <a16:creationId xmlns:a16="http://schemas.microsoft.com/office/drawing/2014/main" id="{C2C9CA8D-499E-4F89-A329-987196FB39D5}"/>
            </a:ext>
          </a:extLst>
        </xdr:cNvPr>
        <xdr:cNvSpPr txBox="1"/>
      </xdr:nvSpPr>
      <xdr:spPr>
        <a:xfrm>
          <a:off x="20199350" y="140315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148590</xdr:rowOff>
    </xdr:from>
    <xdr:ext cx="467995" cy="259080"/>
    <xdr:sp macro="" textlink="">
      <xdr:nvSpPr>
        <xdr:cNvPr id="638" name="n_3mainValue【消防施設】&#10;一人当たり面積">
          <a:extLst>
            <a:ext uri="{FF2B5EF4-FFF2-40B4-BE49-F238E27FC236}">
              <a16:creationId xmlns:a16="http://schemas.microsoft.com/office/drawing/2014/main" id="{D720FDC8-4F5C-4ED8-B651-BB6BB11B31D6}"/>
            </a:ext>
          </a:extLst>
        </xdr:cNvPr>
        <xdr:cNvSpPr txBox="1"/>
      </xdr:nvSpPr>
      <xdr:spPr>
        <a:xfrm>
          <a:off x="19310350" y="14036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148590</xdr:rowOff>
    </xdr:from>
    <xdr:ext cx="467995" cy="259080"/>
    <xdr:sp macro="" textlink="">
      <xdr:nvSpPr>
        <xdr:cNvPr id="639" name="n_4mainValue【消防施設】&#10;一人当たり面積">
          <a:extLst>
            <a:ext uri="{FF2B5EF4-FFF2-40B4-BE49-F238E27FC236}">
              <a16:creationId xmlns:a16="http://schemas.microsoft.com/office/drawing/2014/main" id="{1140A14E-DA47-4BB5-821A-B961E6A10D20}"/>
            </a:ext>
          </a:extLst>
        </xdr:cNvPr>
        <xdr:cNvSpPr txBox="1"/>
      </xdr:nvSpPr>
      <xdr:spPr>
        <a:xfrm>
          <a:off x="18421350" y="14036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6020DF27-3A6E-4524-9AFD-6E6BEEBFB32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753536BF-9816-4338-86C4-1B46D434AF0B}"/>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9EE8620E-D1BD-4CA8-B7FF-251F0D9E9989}"/>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62458A7-AA9B-4238-92F1-DCFEC7A56BEE}"/>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888D7189-070D-4B57-8AFF-9321995599CD}"/>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B7E2D386-CE51-4A1D-B910-60B88F753AA8}"/>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FA36BA3D-1E18-4EC3-BA7C-5FB253434432}"/>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4D2C5BCE-687E-4703-AAA2-D01E7CD2E0EF}"/>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648" name="テキスト ボックス 647">
          <a:extLst>
            <a:ext uri="{FF2B5EF4-FFF2-40B4-BE49-F238E27FC236}">
              <a16:creationId xmlns:a16="http://schemas.microsoft.com/office/drawing/2014/main" id="{1298D840-E7B8-4388-A10F-D3B2375B39E5}"/>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37D1D28E-59A5-43CA-88CB-042BEE779C5A}"/>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50" name="テキスト ボックス 649">
          <a:extLst>
            <a:ext uri="{FF2B5EF4-FFF2-40B4-BE49-F238E27FC236}">
              <a16:creationId xmlns:a16="http://schemas.microsoft.com/office/drawing/2014/main" id="{3646CD11-8FD0-4BC1-8F57-4B72BD171697}"/>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51" name="直線コネクタ 650">
          <a:extLst>
            <a:ext uri="{FF2B5EF4-FFF2-40B4-BE49-F238E27FC236}">
              <a16:creationId xmlns:a16="http://schemas.microsoft.com/office/drawing/2014/main" id="{506C0D7B-1C28-4A79-969F-701D20E1C828}"/>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652" name="テキスト ボックス 651">
          <a:extLst>
            <a:ext uri="{FF2B5EF4-FFF2-40B4-BE49-F238E27FC236}">
              <a16:creationId xmlns:a16="http://schemas.microsoft.com/office/drawing/2014/main" id="{41FB55F0-1327-410F-B613-0B624DA689BF}"/>
            </a:ext>
          </a:extLst>
        </xdr:cNvPr>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53" name="直線コネクタ 652">
          <a:extLst>
            <a:ext uri="{FF2B5EF4-FFF2-40B4-BE49-F238E27FC236}">
              <a16:creationId xmlns:a16="http://schemas.microsoft.com/office/drawing/2014/main" id="{2EFA78E0-3C57-4A0E-B534-5F377CD579F2}"/>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4" name="テキスト ボックス 653">
          <a:extLst>
            <a:ext uri="{FF2B5EF4-FFF2-40B4-BE49-F238E27FC236}">
              <a16:creationId xmlns:a16="http://schemas.microsoft.com/office/drawing/2014/main" id="{E4F8BAA8-B287-404A-93A6-3D77B6E05BB4}"/>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55" name="直線コネクタ 654">
          <a:extLst>
            <a:ext uri="{FF2B5EF4-FFF2-40B4-BE49-F238E27FC236}">
              <a16:creationId xmlns:a16="http://schemas.microsoft.com/office/drawing/2014/main" id="{676A8D97-B709-4687-94D1-4232E13B749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656" name="テキスト ボックス 655">
          <a:extLst>
            <a:ext uri="{FF2B5EF4-FFF2-40B4-BE49-F238E27FC236}">
              <a16:creationId xmlns:a16="http://schemas.microsoft.com/office/drawing/2014/main" id="{15579A91-E70F-4F48-B5F7-BB7FA9156047}"/>
            </a:ext>
          </a:extLst>
        </xdr:cNvPr>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57" name="直線コネクタ 656">
          <a:extLst>
            <a:ext uri="{FF2B5EF4-FFF2-40B4-BE49-F238E27FC236}">
              <a16:creationId xmlns:a16="http://schemas.microsoft.com/office/drawing/2014/main" id="{61976B5B-979C-4CD6-A81E-18EF85F8B748}"/>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58" name="テキスト ボックス 657">
          <a:extLst>
            <a:ext uri="{FF2B5EF4-FFF2-40B4-BE49-F238E27FC236}">
              <a16:creationId xmlns:a16="http://schemas.microsoft.com/office/drawing/2014/main" id="{36C89A7F-377D-47C7-8CD0-AFDC0ED0DB37}"/>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59" name="直線コネクタ 658">
          <a:extLst>
            <a:ext uri="{FF2B5EF4-FFF2-40B4-BE49-F238E27FC236}">
              <a16:creationId xmlns:a16="http://schemas.microsoft.com/office/drawing/2014/main" id="{4F450095-68D5-4092-91C4-64F293BC3015}"/>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0" name="テキスト ボックス 659">
          <a:extLst>
            <a:ext uri="{FF2B5EF4-FFF2-40B4-BE49-F238E27FC236}">
              <a16:creationId xmlns:a16="http://schemas.microsoft.com/office/drawing/2014/main" id="{12290F6F-B791-4C61-95CE-2DC47DA8F9E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1" name="直線コネクタ 660">
          <a:extLst>
            <a:ext uri="{FF2B5EF4-FFF2-40B4-BE49-F238E27FC236}">
              <a16:creationId xmlns:a16="http://schemas.microsoft.com/office/drawing/2014/main" id="{AF78581A-79B6-4874-A06A-76878751D9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662" name="テキスト ボックス 661">
          <a:extLst>
            <a:ext uri="{FF2B5EF4-FFF2-40B4-BE49-F238E27FC236}">
              <a16:creationId xmlns:a16="http://schemas.microsoft.com/office/drawing/2014/main" id="{7422710C-E674-4C1A-ABB5-652032355654}"/>
            </a:ext>
          </a:extLst>
        </xdr:cNvPr>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F9328ACB-A3C6-45F0-85EC-25AA3F5C9D74}"/>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3687098C-B63E-456C-8A4D-38B62A3E496B}"/>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169545</xdr:rowOff>
    </xdr:from>
    <xdr:to>
      <xdr:col>85</xdr:col>
      <xdr:colOff>126365</xdr:colOff>
      <xdr:row>109</xdr:row>
      <xdr:rowOff>35560</xdr:rowOff>
    </xdr:to>
    <xdr:cxnSp macro="">
      <xdr:nvCxnSpPr>
        <xdr:cNvPr id="665" name="直線コネクタ 664">
          <a:extLst>
            <a:ext uri="{FF2B5EF4-FFF2-40B4-BE49-F238E27FC236}">
              <a16:creationId xmlns:a16="http://schemas.microsoft.com/office/drawing/2014/main" id="{C7D66C5A-ABE1-44BB-9460-235DF8531B5B}"/>
            </a:ext>
          </a:extLst>
        </xdr:cNvPr>
        <xdr:cNvCxnSpPr/>
      </xdr:nvCxnSpPr>
      <xdr:spPr>
        <a:xfrm flipV="1">
          <a:off x="16318865" y="17143095"/>
          <a:ext cx="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66" name="【庁舎】&#10;有形固定資産減価償却率最小値テキスト">
          <a:extLst>
            <a:ext uri="{FF2B5EF4-FFF2-40B4-BE49-F238E27FC236}">
              <a16:creationId xmlns:a16="http://schemas.microsoft.com/office/drawing/2014/main" id="{3E4FF4CF-54DB-4B12-84CC-86E5978A854A}"/>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67" name="直線コネクタ 666">
          <a:extLst>
            <a:ext uri="{FF2B5EF4-FFF2-40B4-BE49-F238E27FC236}">
              <a16:creationId xmlns:a16="http://schemas.microsoft.com/office/drawing/2014/main" id="{3BF9B2AB-443B-49E4-82C5-29CBDB96B150}"/>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116205</xdr:rowOff>
    </xdr:from>
    <xdr:ext cx="340360" cy="259080"/>
    <xdr:sp macro="" textlink="">
      <xdr:nvSpPr>
        <xdr:cNvPr id="668" name="【庁舎】&#10;有形固定資産減価償却率最大値テキスト">
          <a:extLst>
            <a:ext uri="{FF2B5EF4-FFF2-40B4-BE49-F238E27FC236}">
              <a16:creationId xmlns:a16="http://schemas.microsoft.com/office/drawing/2014/main" id="{0CB8D9D5-FD78-47F6-8B11-B6BA29DD1316}"/>
            </a:ext>
          </a:extLst>
        </xdr:cNvPr>
        <xdr:cNvSpPr txBox="1"/>
      </xdr:nvSpPr>
      <xdr:spPr>
        <a:xfrm>
          <a:off x="16357600" y="169183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169545</xdr:rowOff>
    </xdr:from>
    <xdr:to>
      <xdr:col>86</xdr:col>
      <xdr:colOff>25400</xdr:colOff>
      <xdr:row>99</xdr:row>
      <xdr:rowOff>169545</xdr:rowOff>
    </xdr:to>
    <xdr:cxnSp macro="">
      <xdr:nvCxnSpPr>
        <xdr:cNvPr id="669" name="直線コネクタ 668">
          <a:extLst>
            <a:ext uri="{FF2B5EF4-FFF2-40B4-BE49-F238E27FC236}">
              <a16:creationId xmlns:a16="http://schemas.microsoft.com/office/drawing/2014/main" id="{831FE76F-DEA3-476C-84C6-91A2CF043B78}"/>
            </a:ext>
          </a:extLst>
        </xdr:cNvPr>
        <xdr:cNvCxnSpPr/>
      </xdr:nvCxnSpPr>
      <xdr:spPr>
        <a:xfrm>
          <a:off x="16230600" y="1714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88900</xdr:rowOff>
    </xdr:from>
    <xdr:ext cx="405130" cy="257175"/>
    <xdr:sp macro="" textlink="">
      <xdr:nvSpPr>
        <xdr:cNvPr id="670" name="【庁舎】&#10;有形固定資産減価償却率平均値テキスト">
          <a:extLst>
            <a:ext uri="{FF2B5EF4-FFF2-40B4-BE49-F238E27FC236}">
              <a16:creationId xmlns:a16="http://schemas.microsoft.com/office/drawing/2014/main" id="{D5A53111-45B0-4F25-886D-A47D5F087A0E}"/>
            </a:ext>
          </a:extLst>
        </xdr:cNvPr>
        <xdr:cNvSpPr txBox="1"/>
      </xdr:nvSpPr>
      <xdr:spPr>
        <a:xfrm>
          <a:off x="16357600" y="177482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66040</xdr:rowOff>
    </xdr:from>
    <xdr:to>
      <xdr:col>85</xdr:col>
      <xdr:colOff>177800</xdr:colOff>
      <xdr:row>104</xdr:row>
      <xdr:rowOff>167640</xdr:rowOff>
    </xdr:to>
    <xdr:sp macro="" textlink="">
      <xdr:nvSpPr>
        <xdr:cNvPr id="671" name="フローチャート: 判断 670">
          <a:extLst>
            <a:ext uri="{FF2B5EF4-FFF2-40B4-BE49-F238E27FC236}">
              <a16:creationId xmlns:a16="http://schemas.microsoft.com/office/drawing/2014/main" id="{AFC880EB-9D99-4DD1-AEF4-3555A78BE2C2}"/>
            </a:ext>
          </a:extLst>
        </xdr:cNvPr>
        <xdr:cNvSpPr/>
      </xdr:nvSpPr>
      <xdr:spPr>
        <a:xfrm>
          <a:off x="162687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153035</xdr:rowOff>
    </xdr:to>
    <xdr:sp macro="" textlink="">
      <xdr:nvSpPr>
        <xdr:cNvPr id="672" name="フローチャート: 判断 671">
          <a:extLst>
            <a:ext uri="{FF2B5EF4-FFF2-40B4-BE49-F238E27FC236}">
              <a16:creationId xmlns:a16="http://schemas.microsoft.com/office/drawing/2014/main" id="{EEAE949F-8459-48B2-AD4C-94A4B053C6BC}"/>
            </a:ext>
          </a:extLst>
        </xdr:cNvPr>
        <xdr:cNvSpPr/>
      </xdr:nvSpPr>
      <xdr:spPr>
        <a:xfrm>
          <a:off x="15430500" y="1788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73" name="フローチャート: 判断 672">
          <a:extLst>
            <a:ext uri="{FF2B5EF4-FFF2-40B4-BE49-F238E27FC236}">
              <a16:creationId xmlns:a16="http://schemas.microsoft.com/office/drawing/2014/main" id="{9577ABE9-0714-460E-8085-0EDE6F59BA8C}"/>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79375</xdr:rowOff>
    </xdr:from>
    <xdr:to>
      <xdr:col>72</xdr:col>
      <xdr:colOff>38100</xdr:colOff>
      <xdr:row>105</xdr:row>
      <xdr:rowOff>9525</xdr:rowOff>
    </xdr:to>
    <xdr:sp macro="" textlink="">
      <xdr:nvSpPr>
        <xdr:cNvPr id="674" name="フローチャート: 判断 673">
          <a:extLst>
            <a:ext uri="{FF2B5EF4-FFF2-40B4-BE49-F238E27FC236}">
              <a16:creationId xmlns:a16="http://schemas.microsoft.com/office/drawing/2014/main" id="{66B433A2-B726-4730-9EBF-4A91341D9676}"/>
            </a:ext>
          </a:extLst>
        </xdr:cNvPr>
        <xdr:cNvSpPr/>
      </xdr:nvSpPr>
      <xdr:spPr>
        <a:xfrm>
          <a:off x="13652500" y="179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121920</xdr:rowOff>
    </xdr:from>
    <xdr:to>
      <xdr:col>67</xdr:col>
      <xdr:colOff>101600</xdr:colOff>
      <xdr:row>105</xdr:row>
      <xdr:rowOff>52070</xdr:rowOff>
    </xdr:to>
    <xdr:sp macro="" textlink="">
      <xdr:nvSpPr>
        <xdr:cNvPr id="675" name="フローチャート: 判断 674">
          <a:extLst>
            <a:ext uri="{FF2B5EF4-FFF2-40B4-BE49-F238E27FC236}">
              <a16:creationId xmlns:a16="http://schemas.microsoft.com/office/drawing/2014/main" id="{22E3A9C4-41B8-43FE-88CA-7A42BEECDDF0}"/>
            </a:ext>
          </a:extLst>
        </xdr:cNvPr>
        <xdr:cNvSpPr/>
      </xdr:nvSpPr>
      <xdr:spPr>
        <a:xfrm>
          <a:off x="12763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6" name="テキスト ボックス 675">
          <a:extLst>
            <a:ext uri="{FF2B5EF4-FFF2-40B4-BE49-F238E27FC236}">
              <a16:creationId xmlns:a16="http://schemas.microsoft.com/office/drawing/2014/main" id="{CB9C6060-EF84-4073-9609-60DEA503BAD5}"/>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7" name="テキスト ボックス 676">
          <a:extLst>
            <a:ext uri="{FF2B5EF4-FFF2-40B4-BE49-F238E27FC236}">
              <a16:creationId xmlns:a16="http://schemas.microsoft.com/office/drawing/2014/main" id="{F6FF6F76-F85C-46A7-8547-BEA58B912A3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8" name="テキスト ボックス 677">
          <a:extLst>
            <a:ext uri="{FF2B5EF4-FFF2-40B4-BE49-F238E27FC236}">
              <a16:creationId xmlns:a16="http://schemas.microsoft.com/office/drawing/2014/main" id="{2F681498-7741-4F4A-A04F-E6BD7F864EFD}"/>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9" name="テキスト ボックス 678">
          <a:extLst>
            <a:ext uri="{FF2B5EF4-FFF2-40B4-BE49-F238E27FC236}">
              <a16:creationId xmlns:a16="http://schemas.microsoft.com/office/drawing/2014/main" id="{8DEF3149-F8C2-4330-9278-4E0392B497B9}"/>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0" name="テキスト ボックス 679">
          <a:extLst>
            <a:ext uri="{FF2B5EF4-FFF2-40B4-BE49-F238E27FC236}">
              <a16:creationId xmlns:a16="http://schemas.microsoft.com/office/drawing/2014/main" id="{29466F47-018D-425D-87B1-E09CDA02136C}"/>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92075</xdr:rowOff>
    </xdr:from>
    <xdr:to>
      <xdr:col>85</xdr:col>
      <xdr:colOff>177800</xdr:colOff>
      <xdr:row>106</xdr:row>
      <xdr:rowOff>22225</xdr:rowOff>
    </xdr:to>
    <xdr:sp macro="" textlink="">
      <xdr:nvSpPr>
        <xdr:cNvPr id="681" name="楕円 680">
          <a:extLst>
            <a:ext uri="{FF2B5EF4-FFF2-40B4-BE49-F238E27FC236}">
              <a16:creationId xmlns:a16="http://schemas.microsoft.com/office/drawing/2014/main" id="{03A217EA-355B-4C09-A702-604F1D2179C7}"/>
            </a:ext>
          </a:extLst>
        </xdr:cNvPr>
        <xdr:cNvSpPr/>
      </xdr:nvSpPr>
      <xdr:spPr>
        <a:xfrm>
          <a:off x="162687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70485</xdr:rowOff>
    </xdr:from>
    <xdr:ext cx="405130" cy="259080"/>
    <xdr:sp macro="" textlink="">
      <xdr:nvSpPr>
        <xdr:cNvPr id="682" name="【庁舎】&#10;有形固定資産減価償却率該当値テキスト">
          <a:extLst>
            <a:ext uri="{FF2B5EF4-FFF2-40B4-BE49-F238E27FC236}">
              <a16:creationId xmlns:a16="http://schemas.microsoft.com/office/drawing/2014/main" id="{3516C849-DA33-4721-AC15-E53EFB5D334C}"/>
            </a:ext>
          </a:extLst>
        </xdr:cNvPr>
        <xdr:cNvSpPr txBox="1"/>
      </xdr:nvSpPr>
      <xdr:spPr>
        <a:xfrm>
          <a:off x="16357600" y="18072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83" name="楕円 682">
          <a:extLst>
            <a:ext uri="{FF2B5EF4-FFF2-40B4-BE49-F238E27FC236}">
              <a16:creationId xmlns:a16="http://schemas.microsoft.com/office/drawing/2014/main" id="{C07CD0DE-E6B2-4699-898E-E771F97B6012}"/>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105</xdr:row>
      <xdr:rowOff>143510</xdr:rowOff>
    </xdr:to>
    <xdr:cxnSp macro="">
      <xdr:nvCxnSpPr>
        <xdr:cNvPr id="684" name="直線コネクタ 683">
          <a:extLst>
            <a:ext uri="{FF2B5EF4-FFF2-40B4-BE49-F238E27FC236}">
              <a16:creationId xmlns:a16="http://schemas.microsoft.com/office/drawing/2014/main" id="{9783C6A1-203C-4ED6-BB1B-1AF3DFAA3032}"/>
            </a:ext>
          </a:extLst>
        </xdr:cNvPr>
        <xdr:cNvCxnSpPr/>
      </xdr:nvCxnSpPr>
      <xdr:spPr>
        <a:xfrm>
          <a:off x="15481300" y="181356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66040</xdr:rowOff>
    </xdr:from>
    <xdr:to>
      <xdr:col>76</xdr:col>
      <xdr:colOff>165100</xdr:colOff>
      <xdr:row>105</xdr:row>
      <xdr:rowOff>167640</xdr:rowOff>
    </xdr:to>
    <xdr:sp macro="" textlink="">
      <xdr:nvSpPr>
        <xdr:cNvPr id="685" name="楕円 684">
          <a:extLst>
            <a:ext uri="{FF2B5EF4-FFF2-40B4-BE49-F238E27FC236}">
              <a16:creationId xmlns:a16="http://schemas.microsoft.com/office/drawing/2014/main" id="{ECE40869-FF4D-436F-ACAE-1C9B89C29942}"/>
            </a:ext>
          </a:extLst>
        </xdr:cNvPr>
        <xdr:cNvSpPr/>
      </xdr:nvSpPr>
      <xdr:spPr>
        <a:xfrm>
          <a:off x="14541500" y="180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116840</xdr:rowOff>
    </xdr:from>
    <xdr:to>
      <xdr:col>81</xdr:col>
      <xdr:colOff>50800</xdr:colOff>
      <xdr:row>105</xdr:row>
      <xdr:rowOff>133350</xdr:rowOff>
    </xdr:to>
    <xdr:cxnSp macro="">
      <xdr:nvCxnSpPr>
        <xdr:cNvPr id="686" name="直線コネクタ 685">
          <a:extLst>
            <a:ext uri="{FF2B5EF4-FFF2-40B4-BE49-F238E27FC236}">
              <a16:creationId xmlns:a16="http://schemas.microsoft.com/office/drawing/2014/main" id="{332AF51E-47AD-495E-9382-67C34DD0A026}"/>
            </a:ext>
          </a:extLst>
        </xdr:cNvPr>
        <xdr:cNvCxnSpPr/>
      </xdr:nvCxnSpPr>
      <xdr:spPr>
        <a:xfrm>
          <a:off x="14592300" y="181190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54610</xdr:rowOff>
    </xdr:from>
    <xdr:to>
      <xdr:col>72</xdr:col>
      <xdr:colOff>38100</xdr:colOff>
      <xdr:row>105</xdr:row>
      <xdr:rowOff>156210</xdr:rowOff>
    </xdr:to>
    <xdr:sp macro="" textlink="">
      <xdr:nvSpPr>
        <xdr:cNvPr id="687" name="楕円 686">
          <a:extLst>
            <a:ext uri="{FF2B5EF4-FFF2-40B4-BE49-F238E27FC236}">
              <a16:creationId xmlns:a16="http://schemas.microsoft.com/office/drawing/2014/main" id="{0D649E0B-C8EC-4479-85C4-B799446FC553}"/>
            </a:ext>
          </a:extLst>
        </xdr:cNvPr>
        <xdr:cNvSpPr/>
      </xdr:nvSpPr>
      <xdr:spPr>
        <a:xfrm>
          <a:off x="13652500" y="180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105410</xdr:rowOff>
    </xdr:from>
    <xdr:to>
      <xdr:col>76</xdr:col>
      <xdr:colOff>114300</xdr:colOff>
      <xdr:row>105</xdr:row>
      <xdr:rowOff>116840</xdr:rowOff>
    </xdr:to>
    <xdr:cxnSp macro="">
      <xdr:nvCxnSpPr>
        <xdr:cNvPr id="688" name="直線コネクタ 687">
          <a:extLst>
            <a:ext uri="{FF2B5EF4-FFF2-40B4-BE49-F238E27FC236}">
              <a16:creationId xmlns:a16="http://schemas.microsoft.com/office/drawing/2014/main" id="{BCCAB83E-8771-4E13-88AD-BC0E7FAF7399}"/>
            </a:ext>
          </a:extLst>
        </xdr:cNvPr>
        <xdr:cNvCxnSpPr/>
      </xdr:nvCxnSpPr>
      <xdr:spPr>
        <a:xfrm>
          <a:off x="13703300" y="181076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31750</xdr:rowOff>
    </xdr:from>
    <xdr:to>
      <xdr:col>67</xdr:col>
      <xdr:colOff>101600</xdr:colOff>
      <xdr:row>105</xdr:row>
      <xdr:rowOff>133350</xdr:rowOff>
    </xdr:to>
    <xdr:sp macro="" textlink="">
      <xdr:nvSpPr>
        <xdr:cNvPr id="689" name="楕円 688">
          <a:extLst>
            <a:ext uri="{FF2B5EF4-FFF2-40B4-BE49-F238E27FC236}">
              <a16:creationId xmlns:a16="http://schemas.microsoft.com/office/drawing/2014/main" id="{7887A73B-DD96-47A1-949A-56AA2F05E959}"/>
            </a:ext>
          </a:extLst>
        </xdr:cNvPr>
        <xdr:cNvSpPr/>
      </xdr:nvSpPr>
      <xdr:spPr>
        <a:xfrm>
          <a:off x="12763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82550</xdr:rowOff>
    </xdr:from>
    <xdr:to>
      <xdr:col>71</xdr:col>
      <xdr:colOff>177800</xdr:colOff>
      <xdr:row>105</xdr:row>
      <xdr:rowOff>105410</xdr:rowOff>
    </xdr:to>
    <xdr:cxnSp macro="">
      <xdr:nvCxnSpPr>
        <xdr:cNvPr id="690" name="直線コネクタ 689">
          <a:extLst>
            <a:ext uri="{FF2B5EF4-FFF2-40B4-BE49-F238E27FC236}">
              <a16:creationId xmlns:a16="http://schemas.microsoft.com/office/drawing/2014/main" id="{645DB170-D821-4130-9F65-EA90C4E586C4}"/>
            </a:ext>
          </a:extLst>
        </xdr:cNvPr>
        <xdr:cNvCxnSpPr/>
      </xdr:nvCxnSpPr>
      <xdr:spPr>
        <a:xfrm>
          <a:off x="12814300" y="180848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169545</xdr:rowOff>
    </xdr:from>
    <xdr:ext cx="405130" cy="257175"/>
    <xdr:sp macro="" textlink="">
      <xdr:nvSpPr>
        <xdr:cNvPr id="691" name="n_1aveValue【庁舎】&#10;有形固定資産減価償却率">
          <a:extLst>
            <a:ext uri="{FF2B5EF4-FFF2-40B4-BE49-F238E27FC236}">
              <a16:creationId xmlns:a16="http://schemas.microsoft.com/office/drawing/2014/main" id="{681062CC-175B-48BE-B178-9D97A58A18AA}"/>
            </a:ext>
          </a:extLst>
        </xdr:cNvPr>
        <xdr:cNvSpPr txBox="1"/>
      </xdr:nvSpPr>
      <xdr:spPr>
        <a:xfrm>
          <a:off x="15266035" y="176574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164465</xdr:rowOff>
    </xdr:from>
    <xdr:ext cx="403225" cy="259080"/>
    <xdr:sp macro="" textlink="">
      <xdr:nvSpPr>
        <xdr:cNvPr id="692" name="n_2aveValue【庁舎】&#10;有形固定資産減価償却率">
          <a:extLst>
            <a:ext uri="{FF2B5EF4-FFF2-40B4-BE49-F238E27FC236}">
              <a16:creationId xmlns:a16="http://schemas.microsoft.com/office/drawing/2014/main" id="{9BCA54F6-58FA-47F7-8EFE-0C3E1E176B24}"/>
            </a:ext>
          </a:extLst>
        </xdr:cNvPr>
        <xdr:cNvSpPr txBox="1"/>
      </xdr:nvSpPr>
      <xdr:spPr>
        <a:xfrm>
          <a:off x="14389735" y="17652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26035</xdr:rowOff>
    </xdr:from>
    <xdr:ext cx="403225" cy="259080"/>
    <xdr:sp macro="" textlink="">
      <xdr:nvSpPr>
        <xdr:cNvPr id="693" name="n_3aveValue【庁舎】&#10;有形固定資産減価償却率">
          <a:extLst>
            <a:ext uri="{FF2B5EF4-FFF2-40B4-BE49-F238E27FC236}">
              <a16:creationId xmlns:a16="http://schemas.microsoft.com/office/drawing/2014/main" id="{1993B94F-7C1E-4DCB-B2A5-8D5623CFB817}"/>
            </a:ext>
          </a:extLst>
        </xdr:cNvPr>
        <xdr:cNvSpPr txBox="1"/>
      </xdr:nvSpPr>
      <xdr:spPr>
        <a:xfrm>
          <a:off x="13500735" y="17685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68580</xdr:rowOff>
    </xdr:from>
    <xdr:ext cx="403225" cy="259080"/>
    <xdr:sp macro="" textlink="">
      <xdr:nvSpPr>
        <xdr:cNvPr id="694" name="n_4aveValue【庁舎】&#10;有形固定資産減価償却率">
          <a:extLst>
            <a:ext uri="{FF2B5EF4-FFF2-40B4-BE49-F238E27FC236}">
              <a16:creationId xmlns:a16="http://schemas.microsoft.com/office/drawing/2014/main" id="{2436841D-B06A-4979-B3AD-20E6A10B247C}"/>
            </a:ext>
          </a:extLst>
        </xdr:cNvPr>
        <xdr:cNvSpPr txBox="1"/>
      </xdr:nvSpPr>
      <xdr:spPr>
        <a:xfrm>
          <a:off x="12611735" y="17727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3810</xdr:rowOff>
    </xdr:from>
    <xdr:ext cx="405130" cy="259080"/>
    <xdr:sp macro="" textlink="">
      <xdr:nvSpPr>
        <xdr:cNvPr id="695" name="n_1mainValue【庁舎】&#10;有形固定資産減価償却率">
          <a:extLst>
            <a:ext uri="{FF2B5EF4-FFF2-40B4-BE49-F238E27FC236}">
              <a16:creationId xmlns:a16="http://schemas.microsoft.com/office/drawing/2014/main" id="{4658834D-2680-42C7-B177-3672D36084BF}"/>
            </a:ext>
          </a:extLst>
        </xdr:cNvPr>
        <xdr:cNvSpPr txBox="1"/>
      </xdr:nvSpPr>
      <xdr:spPr>
        <a:xfrm>
          <a:off x="15266035" y="1817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158750</xdr:rowOff>
    </xdr:from>
    <xdr:ext cx="403225" cy="259080"/>
    <xdr:sp macro="" textlink="">
      <xdr:nvSpPr>
        <xdr:cNvPr id="696" name="n_2mainValue【庁舎】&#10;有形固定資産減価償却率">
          <a:extLst>
            <a:ext uri="{FF2B5EF4-FFF2-40B4-BE49-F238E27FC236}">
              <a16:creationId xmlns:a16="http://schemas.microsoft.com/office/drawing/2014/main" id="{FE83E1A6-ED4C-42FB-80A5-31C7E8D83E50}"/>
            </a:ext>
          </a:extLst>
        </xdr:cNvPr>
        <xdr:cNvSpPr txBox="1"/>
      </xdr:nvSpPr>
      <xdr:spPr>
        <a:xfrm>
          <a:off x="14389735" y="18161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147320</xdr:rowOff>
    </xdr:from>
    <xdr:ext cx="403225" cy="259080"/>
    <xdr:sp macro="" textlink="">
      <xdr:nvSpPr>
        <xdr:cNvPr id="697" name="n_3mainValue【庁舎】&#10;有形固定資産減価償却率">
          <a:extLst>
            <a:ext uri="{FF2B5EF4-FFF2-40B4-BE49-F238E27FC236}">
              <a16:creationId xmlns:a16="http://schemas.microsoft.com/office/drawing/2014/main" id="{E1F1F9E3-C0FB-43D4-9F41-37FD639C40D3}"/>
            </a:ext>
          </a:extLst>
        </xdr:cNvPr>
        <xdr:cNvSpPr txBox="1"/>
      </xdr:nvSpPr>
      <xdr:spPr>
        <a:xfrm>
          <a:off x="13500735" y="18149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124460</xdr:rowOff>
    </xdr:from>
    <xdr:ext cx="403225" cy="259080"/>
    <xdr:sp macro="" textlink="">
      <xdr:nvSpPr>
        <xdr:cNvPr id="698" name="n_4mainValue【庁舎】&#10;有形固定資産減価償却率">
          <a:extLst>
            <a:ext uri="{FF2B5EF4-FFF2-40B4-BE49-F238E27FC236}">
              <a16:creationId xmlns:a16="http://schemas.microsoft.com/office/drawing/2014/main" id="{1795AC6F-EAE8-4DDC-AC48-F3C52FD465E8}"/>
            </a:ext>
          </a:extLst>
        </xdr:cNvPr>
        <xdr:cNvSpPr txBox="1"/>
      </xdr:nvSpPr>
      <xdr:spPr>
        <a:xfrm>
          <a:off x="12611735" y="1812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76EFB3E2-6239-4192-BFFC-25DB6D997D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D351A741-54E6-496F-B0D4-3A88EDB27BEF}"/>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48F56F77-2DFB-4498-801F-A5E6EC20DD27}"/>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328867F8-7B30-428E-AF82-37E86252D353}"/>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50E76742-5410-4E03-9122-F9A276F4CF41}"/>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B1AA4AB3-37B8-400E-968D-19ADFCDD1446}"/>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662026D0-C659-4DF6-BA9B-2518DA099B68}"/>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C7D5A93C-E9A1-4B2A-850C-A40FB41D84F8}"/>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07" name="テキスト ボックス 706">
          <a:extLst>
            <a:ext uri="{FF2B5EF4-FFF2-40B4-BE49-F238E27FC236}">
              <a16:creationId xmlns:a16="http://schemas.microsoft.com/office/drawing/2014/main" id="{3540BFC2-5ECB-4078-B250-49D1F8C19800}"/>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92445B6D-790D-4BA1-AEED-13D2FDB1508B}"/>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5455" cy="259080"/>
    <xdr:sp macro="" textlink="">
      <xdr:nvSpPr>
        <xdr:cNvPr id="709" name="テキスト ボックス 708">
          <a:extLst>
            <a:ext uri="{FF2B5EF4-FFF2-40B4-BE49-F238E27FC236}">
              <a16:creationId xmlns:a16="http://schemas.microsoft.com/office/drawing/2014/main" id="{FE68B597-0E03-4E86-87E8-BC029D788DC6}"/>
            </a:ext>
          </a:extLst>
        </xdr:cNvPr>
        <xdr:cNvSpPr txBox="1"/>
      </xdr:nvSpPr>
      <xdr:spPr>
        <a:xfrm>
          <a:off x="17820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710" name="直線コネクタ 709">
          <a:extLst>
            <a:ext uri="{FF2B5EF4-FFF2-40B4-BE49-F238E27FC236}">
              <a16:creationId xmlns:a16="http://schemas.microsoft.com/office/drawing/2014/main" id="{DE85A496-17AA-497F-ACA5-BC3317179AD5}"/>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11" name="テキスト ボックス 710">
          <a:extLst>
            <a:ext uri="{FF2B5EF4-FFF2-40B4-BE49-F238E27FC236}">
              <a16:creationId xmlns:a16="http://schemas.microsoft.com/office/drawing/2014/main" id="{43AA3381-DD90-4FEA-983B-6056D9236A47}"/>
            </a:ext>
          </a:extLst>
        </xdr:cNvPr>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2" name="直線コネクタ 711">
          <a:extLst>
            <a:ext uri="{FF2B5EF4-FFF2-40B4-BE49-F238E27FC236}">
              <a16:creationId xmlns:a16="http://schemas.microsoft.com/office/drawing/2014/main" id="{5E6D8136-C9BF-4B61-A980-F23DB3CB2B92}"/>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13" name="テキスト ボックス 712">
          <a:extLst>
            <a:ext uri="{FF2B5EF4-FFF2-40B4-BE49-F238E27FC236}">
              <a16:creationId xmlns:a16="http://schemas.microsoft.com/office/drawing/2014/main" id="{9AC1AD29-CD8A-4C8F-8B9F-D5B9A1864913}"/>
            </a:ext>
          </a:extLst>
        </xdr:cNvPr>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4" name="直線コネクタ 713">
          <a:extLst>
            <a:ext uri="{FF2B5EF4-FFF2-40B4-BE49-F238E27FC236}">
              <a16:creationId xmlns:a16="http://schemas.microsoft.com/office/drawing/2014/main" id="{5CE92155-2814-4D5C-843C-DDA8F56E05A7}"/>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15" name="テキスト ボックス 714">
          <a:extLst>
            <a:ext uri="{FF2B5EF4-FFF2-40B4-BE49-F238E27FC236}">
              <a16:creationId xmlns:a16="http://schemas.microsoft.com/office/drawing/2014/main" id="{90743826-31E7-4D42-9247-58E3D627D0B0}"/>
            </a:ext>
          </a:extLst>
        </xdr:cNvPr>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6" name="直線コネクタ 715">
          <a:extLst>
            <a:ext uri="{FF2B5EF4-FFF2-40B4-BE49-F238E27FC236}">
              <a16:creationId xmlns:a16="http://schemas.microsoft.com/office/drawing/2014/main" id="{23FBF48A-4847-4C73-90AE-23E9F6E0A97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17" name="テキスト ボックス 716">
          <a:extLst>
            <a:ext uri="{FF2B5EF4-FFF2-40B4-BE49-F238E27FC236}">
              <a16:creationId xmlns:a16="http://schemas.microsoft.com/office/drawing/2014/main" id="{8D9C6FCA-9E01-4539-991B-7FA132758B77}"/>
            </a:ext>
          </a:extLst>
        </xdr:cNvPr>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8" name="直線コネクタ 717">
          <a:extLst>
            <a:ext uri="{FF2B5EF4-FFF2-40B4-BE49-F238E27FC236}">
              <a16:creationId xmlns:a16="http://schemas.microsoft.com/office/drawing/2014/main" id="{B6D32A9B-0000-43B9-8CCE-A16ABB553B09}"/>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19" name="テキスト ボックス 718">
          <a:extLst>
            <a:ext uri="{FF2B5EF4-FFF2-40B4-BE49-F238E27FC236}">
              <a16:creationId xmlns:a16="http://schemas.microsoft.com/office/drawing/2014/main" id="{25CF4ADC-7152-45D5-AC1C-1E4C78D4811D}"/>
            </a:ext>
          </a:extLst>
        </xdr:cNvPr>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20" name="直線コネクタ 719">
          <a:extLst>
            <a:ext uri="{FF2B5EF4-FFF2-40B4-BE49-F238E27FC236}">
              <a16:creationId xmlns:a16="http://schemas.microsoft.com/office/drawing/2014/main" id="{12354FDB-F68D-4F28-AF8D-2244908B64B2}"/>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21" name="テキスト ボックス 720">
          <a:extLst>
            <a:ext uri="{FF2B5EF4-FFF2-40B4-BE49-F238E27FC236}">
              <a16:creationId xmlns:a16="http://schemas.microsoft.com/office/drawing/2014/main" id="{F049AF48-4B39-4793-B234-16E3EFBF7ED5}"/>
            </a:ext>
          </a:extLst>
        </xdr:cNvPr>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28653C04-2C37-4243-BDEB-A26C3411A222}"/>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23" name="テキスト ボックス 722">
          <a:extLst>
            <a:ext uri="{FF2B5EF4-FFF2-40B4-BE49-F238E27FC236}">
              <a16:creationId xmlns:a16="http://schemas.microsoft.com/office/drawing/2014/main" id="{B9CD3155-048C-4A24-9152-F81A9ECD5C17}"/>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1BBD796E-AB32-4C27-BA71-5DEAAAA4A4F4}"/>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162560</xdr:rowOff>
    </xdr:from>
    <xdr:to>
      <xdr:col>116</xdr:col>
      <xdr:colOff>62865</xdr:colOff>
      <xdr:row>108</xdr:row>
      <xdr:rowOff>164465</xdr:rowOff>
    </xdr:to>
    <xdr:cxnSp macro="">
      <xdr:nvCxnSpPr>
        <xdr:cNvPr id="725" name="直線コネクタ 724">
          <a:extLst>
            <a:ext uri="{FF2B5EF4-FFF2-40B4-BE49-F238E27FC236}">
              <a16:creationId xmlns:a16="http://schemas.microsoft.com/office/drawing/2014/main" id="{66003E30-340B-4B9F-8C00-B5199756D089}"/>
            </a:ext>
          </a:extLst>
        </xdr:cNvPr>
        <xdr:cNvCxnSpPr/>
      </xdr:nvCxnSpPr>
      <xdr:spPr>
        <a:xfrm flipV="1">
          <a:off x="22160865" y="1713611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168275</xdr:rowOff>
    </xdr:from>
    <xdr:ext cx="469900" cy="257175"/>
    <xdr:sp macro="" textlink="">
      <xdr:nvSpPr>
        <xdr:cNvPr id="726" name="【庁舎】&#10;一人当たり面積最小値テキスト">
          <a:extLst>
            <a:ext uri="{FF2B5EF4-FFF2-40B4-BE49-F238E27FC236}">
              <a16:creationId xmlns:a16="http://schemas.microsoft.com/office/drawing/2014/main" id="{07E3E0C7-AD13-458F-A33A-6FA95C5B881C}"/>
            </a:ext>
          </a:extLst>
        </xdr:cNvPr>
        <xdr:cNvSpPr txBox="1"/>
      </xdr:nvSpPr>
      <xdr:spPr>
        <a:xfrm>
          <a:off x="22199600" y="186848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0.113</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164465</xdr:rowOff>
    </xdr:from>
    <xdr:to>
      <xdr:col>116</xdr:col>
      <xdr:colOff>152400</xdr:colOff>
      <xdr:row>108</xdr:row>
      <xdr:rowOff>164465</xdr:rowOff>
    </xdr:to>
    <xdr:cxnSp macro="">
      <xdr:nvCxnSpPr>
        <xdr:cNvPr id="727" name="直線コネクタ 726">
          <a:extLst>
            <a:ext uri="{FF2B5EF4-FFF2-40B4-BE49-F238E27FC236}">
              <a16:creationId xmlns:a16="http://schemas.microsoft.com/office/drawing/2014/main" id="{F8A16E19-999D-4F50-B982-BCD5D4A29097}"/>
            </a:ext>
          </a:extLst>
        </xdr:cNvPr>
        <xdr:cNvCxnSpPr/>
      </xdr:nvCxnSpPr>
      <xdr:spPr>
        <a:xfrm>
          <a:off x="22072600" y="1868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109220</xdr:rowOff>
    </xdr:from>
    <xdr:ext cx="469900" cy="257175"/>
    <xdr:sp macro="" textlink="">
      <xdr:nvSpPr>
        <xdr:cNvPr id="728" name="【庁舎】&#10;一人当たり面積最大値テキスト">
          <a:extLst>
            <a:ext uri="{FF2B5EF4-FFF2-40B4-BE49-F238E27FC236}">
              <a16:creationId xmlns:a16="http://schemas.microsoft.com/office/drawing/2014/main" id="{56C5D990-7355-479E-B527-2C7AEDD25571}"/>
            </a:ext>
          </a:extLst>
        </xdr:cNvPr>
        <xdr:cNvSpPr txBox="1"/>
      </xdr:nvSpPr>
      <xdr:spPr>
        <a:xfrm>
          <a:off x="22199600" y="169113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0.586</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162560</xdr:rowOff>
    </xdr:from>
    <xdr:to>
      <xdr:col>116</xdr:col>
      <xdr:colOff>152400</xdr:colOff>
      <xdr:row>99</xdr:row>
      <xdr:rowOff>162560</xdr:rowOff>
    </xdr:to>
    <xdr:cxnSp macro="">
      <xdr:nvCxnSpPr>
        <xdr:cNvPr id="729" name="直線コネクタ 728">
          <a:extLst>
            <a:ext uri="{FF2B5EF4-FFF2-40B4-BE49-F238E27FC236}">
              <a16:creationId xmlns:a16="http://schemas.microsoft.com/office/drawing/2014/main" id="{1F31A073-18BB-4696-9056-AAEDE98387FB}"/>
            </a:ext>
          </a:extLst>
        </xdr:cNvPr>
        <xdr:cNvCxnSpPr/>
      </xdr:nvCxnSpPr>
      <xdr:spPr>
        <a:xfrm>
          <a:off x="22072600" y="1713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92075</xdr:rowOff>
    </xdr:from>
    <xdr:ext cx="469900" cy="259080"/>
    <xdr:sp macro="" textlink="">
      <xdr:nvSpPr>
        <xdr:cNvPr id="730" name="【庁舎】&#10;一人当たり面積平均値テキスト">
          <a:extLst>
            <a:ext uri="{FF2B5EF4-FFF2-40B4-BE49-F238E27FC236}">
              <a16:creationId xmlns:a16="http://schemas.microsoft.com/office/drawing/2014/main" id="{AA7E9F22-D7B3-4C73-B272-363CFD2F0BF0}"/>
            </a:ext>
          </a:extLst>
        </xdr:cNvPr>
        <xdr:cNvSpPr txBox="1"/>
      </xdr:nvSpPr>
      <xdr:spPr>
        <a:xfrm>
          <a:off x="22199600" y="18265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113665</xdr:rowOff>
    </xdr:from>
    <xdr:to>
      <xdr:col>116</xdr:col>
      <xdr:colOff>114300</xdr:colOff>
      <xdr:row>107</xdr:row>
      <xdr:rowOff>43815</xdr:rowOff>
    </xdr:to>
    <xdr:sp macro="" textlink="">
      <xdr:nvSpPr>
        <xdr:cNvPr id="731" name="フローチャート: 判断 730">
          <a:extLst>
            <a:ext uri="{FF2B5EF4-FFF2-40B4-BE49-F238E27FC236}">
              <a16:creationId xmlns:a16="http://schemas.microsoft.com/office/drawing/2014/main" id="{51D9BD2F-CF5E-41D6-8ACA-DB7C2DD93CDF}"/>
            </a:ext>
          </a:extLst>
        </xdr:cNvPr>
        <xdr:cNvSpPr/>
      </xdr:nvSpPr>
      <xdr:spPr>
        <a:xfrm>
          <a:off x="22110700" y="1828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126365</xdr:rowOff>
    </xdr:from>
    <xdr:to>
      <xdr:col>112</xdr:col>
      <xdr:colOff>38100</xdr:colOff>
      <xdr:row>107</xdr:row>
      <xdr:rowOff>56515</xdr:rowOff>
    </xdr:to>
    <xdr:sp macro="" textlink="">
      <xdr:nvSpPr>
        <xdr:cNvPr id="732" name="フローチャート: 判断 731">
          <a:extLst>
            <a:ext uri="{FF2B5EF4-FFF2-40B4-BE49-F238E27FC236}">
              <a16:creationId xmlns:a16="http://schemas.microsoft.com/office/drawing/2014/main" id="{C135AAB7-2F98-4FD9-906A-854CCF31E131}"/>
            </a:ext>
          </a:extLst>
        </xdr:cNvPr>
        <xdr:cNvSpPr/>
      </xdr:nvSpPr>
      <xdr:spPr>
        <a:xfrm>
          <a:off x="21272500" y="1830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50165</xdr:rowOff>
    </xdr:to>
    <xdr:sp macro="" textlink="">
      <xdr:nvSpPr>
        <xdr:cNvPr id="733" name="フローチャート: 判断 732">
          <a:extLst>
            <a:ext uri="{FF2B5EF4-FFF2-40B4-BE49-F238E27FC236}">
              <a16:creationId xmlns:a16="http://schemas.microsoft.com/office/drawing/2014/main" id="{1DE2E3C9-A66F-4E66-BC09-1B80995893D1}"/>
            </a:ext>
          </a:extLst>
        </xdr:cNvPr>
        <xdr:cNvSpPr/>
      </xdr:nvSpPr>
      <xdr:spPr>
        <a:xfrm>
          <a:off x="203835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146050</xdr:rowOff>
    </xdr:from>
    <xdr:to>
      <xdr:col>102</xdr:col>
      <xdr:colOff>165100</xdr:colOff>
      <xdr:row>107</xdr:row>
      <xdr:rowOff>76200</xdr:rowOff>
    </xdr:to>
    <xdr:sp macro="" textlink="">
      <xdr:nvSpPr>
        <xdr:cNvPr id="734" name="フローチャート: 判断 733">
          <a:extLst>
            <a:ext uri="{FF2B5EF4-FFF2-40B4-BE49-F238E27FC236}">
              <a16:creationId xmlns:a16="http://schemas.microsoft.com/office/drawing/2014/main" id="{93F2300C-3941-4CF3-9FCB-992C0429A8AD}"/>
            </a:ext>
          </a:extLst>
        </xdr:cNvPr>
        <xdr:cNvSpPr/>
      </xdr:nvSpPr>
      <xdr:spPr>
        <a:xfrm>
          <a:off x="19494500" y="1831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146050</xdr:rowOff>
    </xdr:from>
    <xdr:to>
      <xdr:col>98</xdr:col>
      <xdr:colOff>38100</xdr:colOff>
      <xdr:row>107</xdr:row>
      <xdr:rowOff>76200</xdr:rowOff>
    </xdr:to>
    <xdr:sp macro="" textlink="">
      <xdr:nvSpPr>
        <xdr:cNvPr id="735" name="フローチャート: 判断 734">
          <a:extLst>
            <a:ext uri="{FF2B5EF4-FFF2-40B4-BE49-F238E27FC236}">
              <a16:creationId xmlns:a16="http://schemas.microsoft.com/office/drawing/2014/main" id="{2385B08C-4100-4AB0-8E9B-C80F7BE60419}"/>
            </a:ext>
          </a:extLst>
        </xdr:cNvPr>
        <xdr:cNvSpPr/>
      </xdr:nvSpPr>
      <xdr:spPr>
        <a:xfrm>
          <a:off x="18605500" y="1831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6" name="テキスト ボックス 735">
          <a:extLst>
            <a:ext uri="{FF2B5EF4-FFF2-40B4-BE49-F238E27FC236}">
              <a16:creationId xmlns:a16="http://schemas.microsoft.com/office/drawing/2014/main" id="{681D20FE-9874-4E95-81DB-70281E83BF1A}"/>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7" name="テキスト ボックス 736">
          <a:extLst>
            <a:ext uri="{FF2B5EF4-FFF2-40B4-BE49-F238E27FC236}">
              <a16:creationId xmlns:a16="http://schemas.microsoft.com/office/drawing/2014/main" id="{1925DFF6-E820-44C1-9A37-5EA6FD838B6F}"/>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8" name="テキスト ボックス 737">
          <a:extLst>
            <a:ext uri="{FF2B5EF4-FFF2-40B4-BE49-F238E27FC236}">
              <a16:creationId xmlns:a16="http://schemas.microsoft.com/office/drawing/2014/main" id="{00D9743A-18C6-4D3A-95A2-1EC206D9E8DC}"/>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9" name="テキスト ボックス 738">
          <a:extLst>
            <a:ext uri="{FF2B5EF4-FFF2-40B4-BE49-F238E27FC236}">
              <a16:creationId xmlns:a16="http://schemas.microsoft.com/office/drawing/2014/main" id="{842910E2-B3FE-40A4-B6FC-B42036D306BB}"/>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0" name="テキスト ボックス 739">
          <a:extLst>
            <a:ext uri="{FF2B5EF4-FFF2-40B4-BE49-F238E27FC236}">
              <a16:creationId xmlns:a16="http://schemas.microsoft.com/office/drawing/2014/main" id="{2608BCD6-E5C3-4097-985F-17103815123F}"/>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87630</xdr:rowOff>
    </xdr:from>
    <xdr:to>
      <xdr:col>116</xdr:col>
      <xdr:colOff>114300</xdr:colOff>
      <xdr:row>105</xdr:row>
      <xdr:rowOff>17780</xdr:rowOff>
    </xdr:to>
    <xdr:sp macro="" textlink="">
      <xdr:nvSpPr>
        <xdr:cNvPr id="741" name="楕円 740">
          <a:extLst>
            <a:ext uri="{FF2B5EF4-FFF2-40B4-BE49-F238E27FC236}">
              <a16:creationId xmlns:a16="http://schemas.microsoft.com/office/drawing/2014/main" id="{161BD76E-BCB5-4E70-B330-8B7EE24DF7CF}"/>
            </a:ext>
          </a:extLst>
        </xdr:cNvPr>
        <xdr:cNvSpPr/>
      </xdr:nvSpPr>
      <xdr:spPr>
        <a:xfrm>
          <a:off x="221107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110490</xdr:rowOff>
    </xdr:from>
    <xdr:ext cx="469900" cy="257175"/>
    <xdr:sp macro="" textlink="">
      <xdr:nvSpPr>
        <xdr:cNvPr id="742" name="【庁舎】&#10;一人当たり面積該当値テキスト">
          <a:extLst>
            <a:ext uri="{FF2B5EF4-FFF2-40B4-BE49-F238E27FC236}">
              <a16:creationId xmlns:a16="http://schemas.microsoft.com/office/drawing/2014/main" id="{974255EE-5DF4-4E1A-8293-EC01E1CD27A8}"/>
            </a:ext>
          </a:extLst>
        </xdr:cNvPr>
        <xdr:cNvSpPr txBox="1"/>
      </xdr:nvSpPr>
      <xdr:spPr>
        <a:xfrm>
          <a:off x="22199600" y="177698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743" name="楕円 742">
          <a:extLst>
            <a:ext uri="{FF2B5EF4-FFF2-40B4-BE49-F238E27FC236}">
              <a16:creationId xmlns:a16="http://schemas.microsoft.com/office/drawing/2014/main" id="{E29412CB-689B-4B5E-91E1-BC54D35A4829}"/>
            </a:ext>
          </a:extLst>
        </xdr:cNvPr>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138430</xdr:rowOff>
    </xdr:from>
    <xdr:to>
      <xdr:col>116</xdr:col>
      <xdr:colOff>63500</xdr:colOff>
      <xdr:row>104</xdr:row>
      <xdr:rowOff>144780</xdr:rowOff>
    </xdr:to>
    <xdr:cxnSp macro="">
      <xdr:nvCxnSpPr>
        <xdr:cNvPr id="744" name="直線コネクタ 743">
          <a:extLst>
            <a:ext uri="{FF2B5EF4-FFF2-40B4-BE49-F238E27FC236}">
              <a16:creationId xmlns:a16="http://schemas.microsoft.com/office/drawing/2014/main" id="{D9E59C1F-272C-46DA-979D-D2C5DC5F474D}"/>
            </a:ext>
          </a:extLst>
        </xdr:cNvPr>
        <xdr:cNvCxnSpPr/>
      </xdr:nvCxnSpPr>
      <xdr:spPr>
        <a:xfrm flipV="1">
          <a:off x="21323300" y="179692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100330</xdr:rowOff>
    </xdr:from>
    <xdr:to>
      <xdr:col>107</xdr:col>
      <xdr:colOff>101600</xdr:colOff>
      <xdr:row>105</xdr:row>
      <xdr:rowOff>30480</xdr:rowOff>
    </xdr:to>
    <xdr:sp macro="" textlink="">
      <xdr:nvSpPr>
        <xdr:cNvPr id="745" name="楕円 744">
          <a:extLst>
            <a:ext uri="{FF2B5EF4-FFF2-40B4-BE49-F238E27FC236}">
              <a16:creationId xmlns:a16="http://schemas.microsoft.com/office/drawing/2014/main" id="{8808E9E1-7CCB-4D40-A78C-7EFAF37EA51C}"/>
            </a:ext>
          </a:extLst>
        </xdr:cNvPr>
        <xdr:cNvSpPr/>
      </xdr:nvSpPr>
      <xdr:spPr>
        <a:xfrm>
          <a:off x="203835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151130</xdr:rowOff>
    </xdr:to>
    <xdr:cxnSp macro="">
      <xdr:nvCxnSpPr>
        <xdr:cNvPr id="746" name="直線コネクタ 745">
          <a:extLst>
            <a:ext uri="{FF2B5EF4-FFF2-40B4-BE49-F238E27FC236}">
              <a16:creationId xmlns:a16="http://schemas.microsoft.com/office/drawing/2014/main" id="{9B599BB7-B04E-417E-A781-E959AEAEA2A5}"/>
            </a:ext>
          </a:extLst>
        </xdr:cNvPr>
        <xdr:cNvCxnSpPr/>
      </xdr:nvCxnSpPr>
      <xdr:spPr>
        <a:xfrm flipV="1">
          <a:off x="20434300" y="179755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103505</xdr:rowOff>
    </xdr:from>
    <xdr:to>
      <xdr:col>102</xdr:col>
      <xdr:colOff>165100</xdr:colOff>
      <xdr:row>105</xdr:row>
      <xdr:rowOff>33655</xdr:rowOff>
    </xdr:to>
    <xdr:sp macro="" textlink="">
      <xdr:nvSpPr>
        <xdr:cNvPr id="747" name="楕円 746">
          <a:extLst>
            <a:ext uri="{FF2B5EF4-FFF2-40B4-BE49-F238E27FC236}">
              <a16:creationId xmlns:a16="http://schemas.microsoft.com/office/drawing/2014/main" id="{4D5EC6BC-91E1-4BD9-975C-673283B4DAE5}"/>
            </a:ext>
          </a:extLst>
        </xdr:cNvPr>
        <xdr:cNvSpPr/>
      </xdr:nvSpPr>
      <xdr:spPr>
        <a:xfrm>
          <a:off x="19494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151130</xdr:rowOff>
    </xdr:from>
    <xdr:to>
      <xdr:col>107</xdr:col>
      <xdr:colOff>50800</xdr:colOff>
      <xdr:row>104</xdr:row>
      <xdr:rowOff>154940</xdr:rowOff>
    </xdr:to>
    <xdr:cxnSp macro="">
      <xdr:nvCxnSpPr>
        <xdr:cNvPr id="748" name="直線コネクタ 747">
          <a:extLst>
            <a:ext uri="{FF2B5EF4-FFF2-40B4-BE49-F238E27FC236}">
              <a16:creationId xmlns:a16="http://schemas.microsoft.com/office/drawing/2014/main" id="{1B39928B-07B5-4FDD-AFFC-3C327EF31D7D}"/>
            </a:ext>
          </a:extLst>
        </xdr:cNvPr>
        <xdr:cNvCxnSpPr/>
      </xdr:nvCxnSpPr>
      <xdr:spPr>
        <a:xfrm flipV="1">
          <a:off x="19545300" y="179819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110490</xdr:rowOff>
    </xdr:from>
    <xdr:to>
      <xdr:col>98</xdr:col>
      <xdr:colOff>38100</xdr:colOff>
      <xdr:row>105</xdr:row>
      <xdr:rowOff>40640</xdr:rowOff>
    </xdr:to>
    <xdr:sp macro="" textlink="">
      <xdr:nvSpPr>
        <xdr:cNvPr id="749" name="楕円 748">
          <a:extLst>
            <a:ext uri="{FF2B5EF4-FFF2-40B4-BE49-F238E27FC236}">
              <a16:creationId xmlns:a16="http://schemas.microsoft.com/office/drawing/2014/main" id="{F24F2ED1-84DB-42E5-A54F-3F0E0E028308}"/>
            </a:ext>
          </a:extLst>
        </xdr:cNvPr>
        <xdr:cNvSpPr/>
      </xdr:nvSpPr>
      <xdr:spPr>
        <a:xfrm>
          <a:off x="18605500" y="1794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154940</xdr:rowOff>
    </xdr:from>
    <xdr:to>
      <xdr:col>102</xdr:col>
      <xdr:colOff>114300</xdr:colOff>
      <xdr:row>104</xdr:row>
      <xdr:rowOff>161290</xdr:rowOff>
    </xdr:to>
    <xdr:cxnSp macro="">
      <xdr:nvCxnSpPr>
        <xdr:cNvPr id="750" name="直線コネクタ 749">
          <a:extLst>
            <a:ext uri="{FF2B5EF4-FFF2-40B4-BE49-F238E27FC236}">
              <a16:creationId xmlns:a16="http://schemas.microsoft.com/office/drawing/2014/main" id="{283BF07E-40EF-4C1D-930F-5526FCFC739B}"/>
            </a:ext>
          </a:extLst>
        </xdr:cNvPr>
        <xdr:cNvCxnSpPr/>
      </xdr:nvCxnSpPr>
      <xdr:spPr>
        <a:xfrm flipV="1">
          <a:off x="18656300" y="179857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47625</xdr:rowOff>
    </xdr:from>
    <xdr:ext cx="469900" cy="259080"/>
    <xdr:sp macro="" textlink="">
      <xdr:nvSpPr>
        <xdr:cNvPr id="751" name="n_1aveValue【庁舎】&#10;一人当たり面積">
          <a:extLst>
            <a:ext uri="{FF2B5EF4-FFF2-40B4-BE49-F238E27FC236}">
              <a16:creationId xmlns:a16="http://schemas.microsoft.com/office/drawing/2014/main" id="{1B347E90-F3BA-494D-9FBB-3A2F8C2253E8}"/>
            </a:ext>
          </a:extLst>
        </xdr:cNvPr>
        <xdr:cNvSpPr txBox="1"/>
      </xdr:nvSpPr>
      <xdr:spPr>
        <a:xfrm>
          <a:off x="21075650" y="1839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41275</xdr:rowOff>
    </xdr:from>
    <xdr:ext cx="467995" cy="257175"/>
    <xdr:sp macro="" textlink="">
      <xdr:nvSpPr>
        <xdr:cNvPr id="752" name="n_2aveValue【庁舎】&#10;一人当たり面積">
          <a:extLst>
            <a:ext uri="{FF2B5EF4-FFF2-40B4-BE49-F238E27FC236}">
              <a16:creationId xmlns:a16="http://schemas.microsoft.com/office/drawing/2014/main" id="{C304ADDE-19BC-4ECA-B16D-C3B83100D8BC}"/>
            </a:ext>
          </a:extLst>
        </xdr:cNvPr>
        <xdr:cNvSpPr txBox="1"/>
      </xdr:nvSpPr>
      <xdr:spPr>
        <a:xfrm>
          <a:off x="20199350" y="183864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67310</xdr:rowOff>
    </xdr:from>
    <xdr:ext cx="467995" cy="259080"/>
    <xdr:sp macro="" textlink="">
      <xdr:nvSpPr>
        <xdr:cNvPr id="753" name="n_3aveValue【庁舎】&#10;一人当たり面積">
          <a:extLst>
            <a:ext uri="{FF2B5EF4-FFF2-40B4-BE49-F238E27FC236}">
              <a16:creationId xmlns:a16="http://schemas.microsoft.com/office/drawing/2014/main" id="{D6ED2D33-C248-4537-88E7-13960AD87F55}"/>
            </a:ext>
          </a:extLst>
        </xdr:cNvPr>
        <xdr:cNvSpPr txBox="1"/>
      </xdr:nvSpPr>
      <xdr:spPr>
        <a:xfrm>
          <a:off x="19310350" y="18412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67310</xdr:rowOff>
    </xdr:from>
    <xdr:ext cx="467995" cy="259080"/>
    <xdr:sp macro="" textlink="">
      <xdr:nvSpPr>
        <xdr:cNvPr id="754" name="n_4aveValue【庁舎】&#10;一人当たり面積">
          <a:extLst>
            <a:ext uri="{FF2B5EF4-FFF2-40B4-BE49-F238E27FC236}">
              <a16:creationId xmlns:a16="http://schemas.microsoft.com/office/drawing/2014/main" id="{29E72371-0B73-40E2-AA5C-B28375970785}"/>
            </a:ext>
          </a:extLst>
        </xdr:cNvPr>
        <xdr:cNvSpPr txBox="1"/>
      </xdr:nvSpPr>
      <xdr:spPr>
        <a:xfrm>
          <a:off x="18421350" y="18412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40640</xdr:rowOff>
    </xdr:from>
    <xdr:ext cx="469900" cy="257175"/>
    <xdr:sp macro="" textlink="">
      <xdr:nvSpPr>
        <xdr:cNvPr id="755" name="n_1mainValue【庁舎】&#10;一人当たり面積">
          <a:extLst>
            <a:ext uri="{FF2B5EF4-FFF2-40B4-BE49-F238E27FC236}">
              <a16:creationId xmlns:a16="http://schemas.microsoft.com/office/drawing/2014/main" id="{FFEB72FE-5D9D-449C-AC3A-4A72E128BBD8}"/>
            </a:ext>
          </a:extLst>
        </xdr:cNvPr>
        <xdr:cNvSpPr txBox="1"/>
      </xdr:nvSpPr>
      <xdr:spPr>
        <a:xfrm>
          <a:off x="21075650" y="176999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46990</xdr:rowOff>
    </xdr:from>
    <xdr:ext cx="467995" cy="259080"/>
    <xdr:sp macro="" textlink="">
      <xdr:nvSpPr>
        <xdr:cNvPr id="756" name="n_2mainValue【庁舎】&#10;一人当たり面積">
          <a:extLst>
            <a:ext uri="{FF2B5EF4-FFF2-40B4-BE49-F238E27FC236}">
              <a16:creationId xmlns:a16="http://schemas.microsoft.com/office/drawing/2014/main" id="{4BDB5F96-59A1-4262-8BA6-E7ED767117E3}"/>
            </a:ext>
          </a:extLst>
        </xdr:cNvPr>
        <xdr:cNvSpPr txBox="1"/>
      </xdr:nvSpPr>
      <xdr:spPr>
        <a:xfrm>
          <a:off x="20199350" y="177063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50165</xdr:rowOff>
    </xdr:from>
    <xdr:ext cx="467995" cy="259080"/>
    <xdr:sp macro="" textlink="">
      <xdr:nvSpPr>
        <xdr:cNvPr id="757" name="n_3mainValue【庁舎】&#10;一人当たり面積">
          <a:extLst>
            <a:ext uri="{FF2B5EF4-FFF2-40B4-BE49-F238E27FC236}">
              <a16:creationId xmlns:a16="http://schemas.microsoft.com/office/drawing/2014/main" id="{7D76AC4E-B91C-4703-8A74-02876BB6325D}"/>
            </a:ext>
          </a:extLst>
        </xdr:cNvPr>
        <xdr:cNvSpPr txBox="1"/>
      </xdr:nvSpPr>
      <xdr:spPr>
        <a:xfrm>
          <a:off x="19310350" y="17709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57150</xdr:rowOff>
    </xdr:from>
    <xdr:ext cx="467995" cy="259080"/>
    <xdr:sp macro="" textlink="">
      <xdr:nvSpPr>
        <xdr:cNvPr id="758" name="n_4mainValue【庁舎】&#10;一人当たり面積">
          <a:extLst>
            <a:ext uri="{FF2B5EF4-FFF2-40B4-BE49-F238E27FC236}">
              <a16:creationId xmlns:a16="http://schemas.microsoft.com/office/drawing/2014/main" id="{C567FD20-AB41-43CA-BF29-6CE903635F46}"/>
            </a:ext>
          </a:extLst>
        </xdr:cNvPr>
        <xdr:cNvSpPr txBox="1"/>
      </xdr:nvSpPr>
      <xdr:spPr>
        <a:xfrm>
          <a:off x="18421350" y="17716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E7AB1521-ED9C-41F5-91D6-9072F37BD3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6E4B9A0F-34B9-400C-AA75-3A32BA2AA5B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490AD609-9771-4BB4-8061-5C37A91EB5B7}"/>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庁舎・図書館・体育館については平成</a:t>
          </a:r>
          <a:r>
            <a:rPr kumimoji="1" lang="en-US" altLang="ja-JP" sz="1300">
              <a:solidFill>
                <a:schemeClr val="dk1"/>
              </a:solidFill>
              <a:effectLst/>
              <a:latin typeface="ＭＳ Ｐゴシック"/>
              <a:ea typeface="ＭＳ Ｐゴシック"/>
              <a:cs typeface="+mn-cs"/>
            </a:rPr>
            <a:t>13</a:t>
          </a:r>
          <a:r>
            <a:rPr kumimoji="1" lang="ja-JP" altLang="ja-JP" sz="1300">
              <a:solidFill>
                <a:schemeClr val="dk1"/>
              </a:solidFill>
              <a:effectLst/>
              <a:latin typeface="ＭＳ Ｐゴシック"/>
              <a:ea typeface="ＭＳ Ｐゴシック"/>
              <a:cs typeface="+mn-cs"/>
            </a:rPr>
            <a:t>年に建築されたが、電気設備・機械設備については、そのほとんどが法定耐用年数</a:t>
          </a:r>
          <a:r>
            <a:rPr kumimoji="1" lang="en-US" altLang="ja-JP" sz="1300">
              <a:solidFill>
                <a:schemeClr val="dk1"/>
              </a:solidFill>
              <a:effectLst/>
              <a:latin typeface="ＭＳ Ｐゴシック"/>
              <a:ea typeface="ＭＳ Ｐゴシック"/>
              <a:cs typeface="+mn-cs"/>
            </a:rPr>
            <a:t>15</a:t>
          </a:r>
          <a:r>
            <a:rPr kumimoji="1" lang="ja-JP" altLang="ja-JP" sz="1300">
              <a:solidFill>
                <a:schemeClr val="dk1"/>
              </a:solidFill>
              <a:effectLst/>
              <a:latin typeface="ＭＳ Ｐゴシック"/>
              <a:ea typeface="ＭＳ Ｐゴシック"/>
              <a:cs typeface="+mn-cs"/>
            </a:rPr>
            <a:t>年以下であり、耐用年数を経過しつつあるため、有形固定資産減価償却率は高くなってきている。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庁舎については、設備等の更新時期に差しかかっており、照明のLED化や４階利活用整備工事等、庁舎の長寿命化対策に現在取り組んでいるところである。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図書館・体育館についても、設備の更新時期に差しかかっており、少しずつ改修を進めている。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消防施設については平成</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年度に消防庁舎建替えを実施していることから、類似団体と比較し有形固定資産減価償却率は低くなっている。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36,543
36,159
25.68
15,767,249
15,556,706
166,517
9,107,013
13,940,094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33.2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27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2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令和5年度は、地方税の増加等により基準財政収入額が増加したものの、</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再算定による臨時財政対策費</a:t>
          </a:r>
          <a:r>
            <a:rPr kumimoji="1" lang="ja-JP" altLang="en-US" sz="1300">
              <a:latin typeface="ＭＳ Ｐゴシック"/>
              <a:ea typeface="ＭＳ Ｐゴシック"/>
            </a:rPr>
            <a:t>などにより基準財政需要額についても増加し、財政力指数は前年度から0.02ポイント減少した。</a:t>
          </a:r>
        </a:p>
        <a:p>
          <a:r>
            <a:rPr kumimoji="1" lang="ja-JP" altLang="en-US" sz="1300">
              <a:latin typeface="ＭＳ Ｐゴシック"/>
              <a:ea typeface="ＭＳ Ｐゴシック"/>
            </a:rPr>
            <a:t>　今後は、大型の整備事業が控えていることに加え、労務単価の上昇や物価高騰の影響により経常的経費の増加も予測されるため、</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引き続き企業誘致等による更なる町税の確保に努めるとともに、事務事業の見直しや、公共施設の効率的な維持管理などに取り組み、歳入確保と歳出削減を図っていく。</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27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27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27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169545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74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62000" cy="25527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84455</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169545</xdr:rowOff>
    </xdr:from>
    <xdr:to>
      <xdr:col>24</xdr:col>
      <xdr:colOff>12700</xdr:colOff>
      <xdr:row>36</xdr:row>
      <xdr:rowOff>169545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52070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53975</xdr:rowOff>
    </xdr:from>
    <xdr:ext cx="762000" cy="25527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7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81915</xdr:rowOff>
    </xdr:from>
    <xdr:to>
      <xdr:col>23</xdr:col>
      <xdr:colOff>184150</xdr:colOff>
      <xdr:row>43</xdr:row>
      <xdr:rowOff>12065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12065</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129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55245</xdr:rowOff>
    </xdr:from>
    <xdr:to>
      <xdr:col>19</xdr:col>
      <xdr:colOff>184150</xdr:colOff>
      <xdr:row>42</xdr:row>
      <xdr:rowOff>156845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141605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156845</xdr:rowOff>
    </xdr:from>
    <xdr:to>
      <xdr:col>15</xdr:col>
      <xdr:colOff>82550</xdr:colOff>
      <xdr:row>42</xdr:row>
      <xdr:rowOff>12065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2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27940</xdr:rowOff>
    </xdr:from>
    <xdr:to>
      <xdr:col>15</xdr:col>
      <xdr:colOff>133350</xdr:colOff>
      <xdr:row>42</xdr:row>
      <xdr:rowOff>129540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114300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156845</xdr:rowOff>
    </xdr:from>
    <xdr:to>
      <xdr:col>11</xdr:col>
      <xdr:colOff>31750</xdr:colOff>
      <xdr:row>41</xdr:row>
      <xdr:rowOff>156845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14605</xdr:rowOff>
    </xdr:from>
    <xdr:to>
      <xdr:col>11</xdr:col>
      <xdr:colOff>82550</xdr:colOff>
      <xdr:row>42</xdr:row>
      <xdr:rowOff>116205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100965</xdr:rowOff>
    </xdr:from>
    <xdr:ext cx="762000" cy="25527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18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41910</xdr:rowOff>
    </xdr:from>
    <xdr:to>
      <xdr:col>7</xdr:col>
      <xdr:colOff>31750</xdr:colOff>
      <xdr:row>42</xdr:row>
      <xdr:rowOff>143510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128270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1270</xdr:rowOff>
    </xdr:from>
    <xdr:to>
      <xdr:col>23</xdr:col>
      <xdr:colOff>184150</xdr:colOff>
      <xdr:row>42</xdr:row>
      <xdr:rowOff>102870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17780</xdr:rowOff>
    </xdr:from>
    <xdr:ext cx="762000" cy="25527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2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86360</xdr:rowOff>
    </xdr:from>
    <xdr:ext cx="736600" cy="25527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132715</xdr:rowOff>
    </xdr:from>
    <xdr:to>
      <xdr:col>15</xdr:col>
      <xdr:colOff>133350</xdr:colOff>
      <xdr:row>42</xdr:row>
      <xdr:rowOff>63500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73025</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106045</xdr:rowOff>
    </xdr:from>
    <xdr:to>
      <xdr:col>11</xdr:col>
      <xdr:colOff>82550</xdr:colOff>
      <xdr:row>42</xdr:row>
      <xdr:rowOff>36195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46355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106045</xdr:rowOff>
    </xdr:from>
    <xdr:to>
      <xdr:col>7</xdr:col>
      <xdr:colOff>31750</xdr:colOff>
      <xdr:row>42</xdr:row>
      <xdr:rowOff>36195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46355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300">
              <a:latin typeface="ＭＳ Ｐゴシック"/>
              <a:ea typeface="ＭＳ Ｐゴシック"/>
            </a:rPr>
            <a:t>本町では、過去の大規模投資に伴う公債費負担が大きく、公共施設等の老朽化に伴う維持管理の増加が続いていることなどから、経常収支比率は全国平均よりも高い値が続いている。　</a:t>
          </a:r>
        </a:p>
        <a:p>
          <a:r>
            <a:rPr kumimoji="1" lang="ja-JP" altLang="en-US" sz="1300">
              <a:latin typeface="ＭＳ Ｐゴシック"/>
              <a:ea typeface="ＭＳ Ｐゴシック"/>
            </a:rPr>
            <a:t>　令和5年度経常収支比率が97.3％と前年度から3.5ポイント悪化している要因としては、町税収入等の経常一般財源収入の増収額を上回る形で、人件費や物件費、扶助費などの経常経費が増加したことが挙げられる。</a:t>
          </a:r>
        </a:p>
        <a:p>
          <a:r>
            <a:rPr kumimoji="1" lang="ja-JP" altLang="en-US" sz="1300">
              <a:latin typeface="ＭＳ Ｐゴシック"/>
              <a:ea typeface="ＭＳ Ｐゴシック"/>
            </a:rPr>
            <a:t>　経常経費は人件費や公債費といった義務的経費の占める割合が大きいことから義務的経費のより一層の削減及び経常一般財源収入の確保に努める。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527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26035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169545</xdr:rowOff>
    </xdr:from>
    <xdr:ext cx="762000" cy="25527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52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26035</xdr:rowOff>
    </xdr:from>
    <xdr:to>
      <xdr:col>24</xdr:col>
      <xdr:colOff>12700</xdr:colOff>
      <xdr:row>67</xdr:row>
      <xdr:rowOff>26035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29845</xdr:rowOff>
    </xdr:from>
    <xdr:ext cx="762000" cy="25527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4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52070</xdr:rowOff>
    </xdr:from>
    <xdr:to>
      <xdr:col>23</xdr:col>
      <xdr:colOff>133350</xdr:colOff>
      <xdr:row>65</xdr:row>
      <xdr:rowOff>90805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870"/>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26035</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8890</xdr:rowOff>
    </xdr:from>
    <xdr:to>
      <xdr:col>23</xdr:col>
      <xdr:colOff>184150</xdr:colOff>
      <xdr:row>63</xdr:row>
      <xdr:rowOff>110490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71755</xdr:rowOff>
    </xdr:from>
    <xdr:to>
      <xdr:col>19</xdr:col>
      <xdr:colOff>133350</xdr:colOff>
      <xdr:row>64</xdr:row>
      <xdr:rowOff>52070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73105"/>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71755</xdr:rowOff>
    </xdr:from>
    <xdr:to>
      <xdr:col>19</xdr:col>
      <xdr:colOff>184150</xdr:colOff>
      <xdr:row>63</xdr:row>
      <xdr:rowOff>1905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12700</xdr:rowOff>
    </xdr:from>
    <xdr:ext cx="736600" cy="25908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1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71755</xdr:rowOff>
    </xdr:from>
    <xdr:to>
      <xdr:col>15</xdr:col>
      <xdr:colOff>82550</xdr:colOff>
      <xdr:row>65</xdr:row>
      <xdr:rowOff>127635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73105"/>
          <a:ext cx="889000" cy="398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1905</xdr:rowOff>
    </xdr:from>
    <xdr:to>
      <xdr:col>15</xdr:col>
      <xdr:colOff>133350</xdr:colOff>
      <xdr:row>61</xdr:row>
      <xdr:rowOff>103505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114300</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73025</xdr:rowOff>
    </xdr:from>
    <xdr:to>
      <xdr:col>11</xdr:col>
      <xdr:colOff>31750</xdr:colOff>
      <xdr:row>65</xdr:row>
      <xdr:rowOff>127635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21727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90805</xdr:rowOff>
    </xdr:from>
    <xdr:ext cx="762000" cy="2584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33655</xdr:rowOff>
    </xdr:from>
    <xdr:to>
      <xdr:col>7</xdr:col>
      <xdr:colOff>31750</xdr:colOff>
      <xdr:row>63</xdr:row>
      <xdr:rowOff>135255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145415</xdr:rowOff>
    </xdr:from>
    <xdr:ext cx="762000" cy="25527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8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65</xdr:row>
      <xdr:rowOff>40640</xdr:rowOff>
    </xdr:from>
    <xdr:to>
      <xdr:col>23</xdr:col>
      <xdr:colOff>184150</xdr:colOff>
      <xdr:row>65</xdr:row>
      <xdr:rowOff>141605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84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12700</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86995</xdr:rowOff>
    </xdr:from>
    <xdr:ext cx="736600" cy="25527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79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20955</xdr:rowOff>
    </xdr:from>
    <xdr:to>
      <xdr:col>15</xdr:col>
      <xdr:colOff>133350</xdr:colOff>
      <xdr:row>63</xdr:row>
      <xdr:rowOff>122555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107950</xdr:rowOff>
    </xdr:from>
    <xdr:ext cx="7620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0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76835</xdr:rowOff>
    </xdr:from>
    <xdr:to>
      <xdr:col>11</xdr:col>
      <xdr:colOff>82550</xdr:colOff>
      <xdr:row>66</xdr:row>
      <xdr:rowOff>6985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2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163195</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07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22225</xdr:rowOff>
    </xdr:from>
    <xdr:to>
      <xdr:col>7</xdr:col>
      <xdr:colOff>31750</xdr:colOff>
      <xdr:row>65</xdr:row>
      <xdr:rowOff>123825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109220</xdr:rowOff>
    </xdr:from>
    <xdr:ext cx="762000" cy="25527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534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[162,840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160,277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人件費及び物件費については、労務単価の上昇や物価高騰の影響により各種委託費が増加し、前年度を上回っている。</a:t>
          </a:r>
        </a:p>
        <a:p>
          <a:r>
            <a:rPr kumimoji="1" lang="ja-JP" altLang="en-US" sz="1300">
              <a:latin typeface="ＭＳ Ｐゴシック"/>
              <a:ea typeface="ＭＳ Ｐゴシック"/>
            </a:rPr>
            <a:t>　本決算額は、類似団体比較においても高水準を推移してしまっていることから、行財政改革の取組を通じてより効率的かつ効果的な行財政運営を行っていく。</a:t>
          </a:r>
        </a:p>
      </xdr:txBody>
    </xdr:sp>
    <xdr:clientData/>
  </xdr:twoCellAnchor>
  <xdr:oneCellAnchor>
    <xdr:from>
      <xdr:col>3</xdr:col>
      <xdr:colOff>95250</xdr:colOff>
      <xdr:row>77</xdr:row>
      <xdr:rowOff>6350</xdr:rowOff>
    </xdr:from>
    <xdr:ext cx="349885" cy="22161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52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149860</xdr:rowOff>
    </xdr:from>
    <xdr:to>
      <xdr:col>23</xdr:col>
      <xdr:colOff>133350</xdr:colOff>
      <xdr:row>87</xdr:row>
      <xdr:rowOff>146050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5860"/>
          <a:ext cx="0" cy="1196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118110</xdr:rowOff>
    </xdr:from>
    <xdr:ext cx="762000" cy="259080"/>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344,798</a:t>
          </a:r>
          <a:endParaRPr kumimoji="1" lang="ja-JP" altLang="en-US" sz="1000" b="1">
            <a:latin typeface="ＭＳ Ｐゴシック"/>
            <a:ea typeface="ＭＳ Ｐゴシック"/>
          </a:endParaRPr>
        </a:p>
      </xdr:txBody>
    </xdr:sp>
    <xdr:clientData/>
  </xdr:oneCellAnchor>
  <xdr:twoCellAnchor>
    <xdr:from>
      <xdr:col>23</xdr:col>
      <xdr:colOff>44450</xdr:colOff>
      <xdr:row>87</xdr:row>
      <xdr:rowOff>146050</xdr:rowOff>
    </xdr:from>
    <xdr:to>
      <xdr:col>24</xdr:col>
      <xdr:colOff>12700</xdr:colOff>
      <xdr:row>87</xdr:row>
      <xdr:rowOff>146050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65405</xdr:rowOff>
    </xdr:from>
    <xdr:ext cx="762000" cy="255270"/>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96,906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149860</xdr:rowOff>
    </xdr:from>
    <xdr:to>
      <xdr:col>24</xdr:col>
      <xdr:colOff>12700</xdr:colOff>
      <xdr:row>80</xdr:row>
      <xdr:rowOff>149860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86360</xdr:rowOff>
    </xdr:from>
    <xdr:to>
      <xdr:col>23</xdr:col>
      <xdr:colOff>133350</xdr:colOff>
      <xdr:row>82</xdr:row>
      <xdr:rowOff>125730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4526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153670</xdr:rowOff>
    </xdr:from>
    <xdr:ext cx="762000" cy="259080"/>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6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137160</xdr:rowOff>
    </xdr:from>
    <xdr:to>
      <xdr:col>23</xdr:col>
      <xdr:colOff>184150</xdr:colOff>
      <xdr:row>82</xdr:row>
      <xdr:rowOff>67310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68580</xdr:rowOff>
    </xdr:from>
    <xdr:to>
      <xdr:col>19</xdr:col>
      <xdr:colOff>133350</xdr:colOff>
      <xdr:row>82</xdr:row>
      <xdr:rowOff>86360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274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138430</xdr:rowOff>
    </xdr:from>
    <xdr:to>
      <xdr:col>19</xdr:col>
      <xdr:colOff>184150</xdr:colOff>
      <xdr:row>82</xdr:row>
      <xdr:rowOff>68580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78740</xdr:rowOff>
    </xdr:from>
    <xdr:ext cx="736600" cy="259080"/>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52070</xdr:rowOff>
    </xdr:from>
    <xdr:to>
      <xdr:col>15</xdr:col>
      <xdr:colOff>82550</xdr:colOff>
      <xdr:row>82</xdr:row>
      <xdr:rowOff>68580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109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111760</xdr:rowOff>
    </xdr:from>
    <xdr:to>
      <xdr:col>15</xdr:col>
      <xdr:colOff>133350</xdr:colOff>
      <xdr:row>82</xdr:row>
      <xdr:rowOff>41910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52070</xdr:rowOff>
    </xdr:from>
    <xdr:ext cx="762000" cy="25527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0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137160</xdr:rowOff>
    </xdr:from>
    <xdr:to>
      <xdr:col>11</xdr:col>
      <xdr:colOff>31750</xdr:colOff>
      <xdr:row>82</xdr:row>
      <xdr:rowOff>52070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2461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77470</xdr:rowOff>
    </xdr:from>
    <xdr:to>
      <xdr:col>11</xdr:col>
      <xdr:colOff>82550</xdr:colOff>
      <xdr:row>82</xdr:row>
      <xdr:rowOff>7620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17780</xdr:rowOff>
    </xdr:from>
    <xdr:ext cx="762000" cy="25527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29210</xdr:rowOff>
    </xdr:from>
    <xdr:to>
      <xdr:col>7</xdr:col>
      <xdr:colOff>31750</xdr:colOff>
      <xdr:row>81</xdr:row>
      <xdr:rowOff>130810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140970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117,910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74930</xdr:rowOff>
    </xdr:from>
    <xdr:to>
      <xdr:col>23</xdr:col>
      <xdr:colOff>184150</xdr:colOff>
      <xdr:row>83</xdr:row>
      <xdr:rowOff>5080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46990</xdr:rowOff>
    </xdr:from>
    <xdr:ext cx="762000" cy="259080"/>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0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162,840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35560</xdr:rowOff>
    </xdr:from>
    <xdr:to>
      <xdr:col>19</xdr:col>
      <xdr:colOff>184150</xdr:colOff>
      <xdr:row>82</xdr:row>
      <xdr:rowOff>137160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121920</xdr:rowOff>
    </xdr:from>
    <xdr:ext cx="736600" cy="25527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808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154,760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17780</xdr:rowOff>
    </xdr:from>
    <xdr:to>
      <xdr:col>15</xdr:col>
      <xdr:colOff>133350</xdr:colOff>
      <xdr:row>82</xdr:row>
      <xdr:rowOff>119380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104140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6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151,099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635</xdr:rowOff>
    </xdr:from>
    <xdr:to>
      <xdr:col>11</xdr:col>
      <xdr:colOff>82550</xdr:colOff>
      <xdr:row>82</xdr:row>
      <xdr:rowOff>102235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86995</xdr:rowOff>
    </xdr:from>
    <xdr:ext cx="762000" cy="25527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45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147,537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86360</xdr:rowOff>
    </xdr:from>
    <xdr:to>
      <xdr:col>7</xdr:col>
      <xdr:colOff>31750</xdr:colOff>
      <xdr:row>82</xdr:row>
      <xdr:rowOff>16510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7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6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129,736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人材確保のために比較的給与水準を高く設定している若年層の影響により類似団体平均を上回っている。初任給については、国の基準においても上昇傾向にあることから今後も同じ影響が続くことが予想されるが、行政サービスの担い手である職員確保に努めつつ、職員の世代間バランスの平準化などにより、国の動向にも注視しながら給与水準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527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527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74930</xdr:rowOff>
    </xdr:from>
    <xdr:to>
      <xdr:col>81</xdr:col>
      <xdr:colOff>44450</xdr:colOff>
      <xdr:row>89</xdr:row>
      <xdr:rowOff>109855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2380"/>
          <a:ext cx="0" cy="1406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81915</xdr:rowOff>
    </xdr:from>
    <xdr:ext cx="762000" cy="259080"/>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109855</xdr:rowOff>
    </xdr:from>
    <xdr:to>
      <xdr:col>81</xdr:col>
      <xdr:colOff>133350</xdr:colOff>
      <xdr:row>89</xdr:row>
      <xdr:rowOff>109855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160655</xdr:rowOff>
    </xdr:from>
    <xdr:ext cx="762000" cy="259080"/>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74930</xdr:rowOff>
    </xdr:from>
    <xdr:to>
      <xdr:col>81</xdr:col>
      <xdr:colOff>133350</xdr:colOff>
      <xdr:row>81</xdr:row>
      <xdr:rowOff>74930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64135</xdr:rowOff>
    </xdr:from>
    <xdr:to>
      <xdr:col>81</xdr:col>
      <xdr:colOff>44450</xdr:colOff>
      <xdr:row>87</xdr:row>
      <xdr:rowOff>90805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8028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118110</xdr:rowOff>
    </xdr:from>
    <xdr:ext cx="762000" cy="259080"/>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64135</xdr:rowOff>
    </xdr:from>
    <xdr:to>
      <xdr:col>77</xdr:col>
      <xdr:colOff>44450</xdr:colOff>
      <xdr:row>87</xdr:row>
      <xdr:rowOff>90805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802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114935</xdr:rowOff>
    </xdr:from>
    <xdr:to>
      <xdr:col>77</xdr:col>
      <xdr:colOff>95250</xdr:colOff>
      <xdr:row>86</xdr:row>
      <xdr:rowOff>45085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55245</xdr:rowOff>
    </xdr:from>
    <xdr:ext cx="736600" cy="255270"/>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0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64135</xdr:rowOff>
    </xdr:from>
    <xdr:to>
      <xdr:col>72</xdr:col>
      <xdr:colOff>203200</xdr:colOff>
      <xdr:row>87</xdr:row>
      <xdr:rowOff>77470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802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128270</xdr:rowOff>
    </xdr:from>
    <xdr:to>
      <xdr:col>73</xdr:col>
      <xdr:colOff>44450</xdr:colOff>
      <xdr:row>86</xdr:row>
      <xdr:rowOff>58420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68580</xdr:rowOff>
    </xdr:from>
    <xdr:ext cx="762000" cy="25908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64135</xdr:rowOff>
    </xdr:from>
    <xdr:to>
      <xdr:col>68</xdr:col>
      <xdr:colOff>152400</xdr:colOff>
      <xdr:row>87</xdr:row>
      <xdr:rowOff>77470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802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168910</xdr:rowOff>
    </xdr:from>
    <xdr:to>
      <xdr:col>68</xdr:col>
      <xdr:colOff>203200</xdr:colOff>
      <xdr:row>86</xdr:row>
      <xdr:rowOff>99060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109220</xdr:rowOff>
    </xdr:from>
    <xdr:ext cx="762000" cy="25527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1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141605</xdr:rowOff>
    </xdr:from>
    <xdr:to>
      <xdr:col>64</xdr:col>
      <xdr:colOff>152400</xdr:colOff>
      <xdr:row>86</xdr:row>
      <xdr:rowOff>71755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81915</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13335</xdr:rowOff>
    </xdr:from>
    <xdr:to>
      <xdr:col>81</xdr:col>
      <xdr:colOff>95250</xdr:colOff>
      <xdr:row>87</xdr:row>
      <xdr:rowOff>114935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156845</xdr:rowOff>
    </xdr:from>
    <xdr:ext cx="762000" cy="255270"/>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015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40640</xdr:rowOff>
    </xdr:from>
    <xdr:to>
      <xdr:col>77</xdr:col>
      <xdr:colOff>95250</xdr:colOff>
      <xdr:row>87</xdr:row>
      <xdr:rowOff>141605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56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126365</xdr:rowOff>
    </xdr:from>
    <xdr:ext cx="7366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42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13335</xdr:rowOff>
    </xdr:from>
    <xdr:to>
      <xdr:col>73</xdr:col>
      <xdr:colOff>44450</xdr:colOff>
      <xdr:row>87</xdr:row>
      <xdr:rowOff>114935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99695</xdr:rowOff>
    </xdr:from>
    <xdr:ext cx="762000" cy="25527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15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26670</xdr:rowOff>
    </xdr:from>
    <xdr:to>
      <xdr:col>68</xdr:col>
      <xdr:colOff>203200</xdr:colOff>
      <xdr:row>87</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113030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13335</xdr:rowOff>
    </xdr:from>
    <xdr:to>
      <xdr:col>64</xdr:col>
      <xdr:colOff>152400</xdr:colOff>
      <xdr:row>87</xdr:row>
      <xdr:rowOff>114935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99695</xdr:rowOff>
    </xdr:from>
    <xdr:ext cx="762000" cy="25527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15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れまで行財政改革の取組みの中で職員数の削減に努めてきたが、住民ニーズの多様化への対応、職員の世代偏在是正など、近年は職員数の実質増に舵を取ってきており、本町の人口千人当たりの職員数としては増加傾向にある。今後、住民ニーズの多様化に対しても行政サービス水準を維持しつつ、過大な人員配置となることのないよう人員配置等を再考して適正な定員管理に努める。</a:t>
          </a:r>
        </a:p>
      </xdr:txBody>
    </xdr:sp>
    <xdr:clientData/>
  </xdr:twoCellAnchor>
  <xdr:oneCellAnchor>
    <xdr:from>
      <xdr:col>61</xdr:col>
      <xdr:colOff>6350</xdr:colOff>
      <xdr:row>54</xdr:row>
      <xdr:rowOff>139700</xdr:rowOff>
    </xdr:from>
    <xdr:ext cx="349885" cy="22542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27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27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163830</xdr:rowOff>
    </xdr:from>
    <xdr:to>
      <xdr:col>81</xdr:col>
      <xdr:colOff>44450</xdr:colOff>
      <xdr:row>67</xdr:row>
      <xdr:rowOff>150495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480"/>
          <a:ext cx="0" cy="17011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122555</xdr:rowOff>
    </xdr:from>
    <xdr:ext cx="762000" cy="255270"/>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150495</xdr:rowOff>
    </xdr:from>
    <xdr:to>
      <xdr:col>81</xdr:col>
      <xdr:colOff>133350</xdr:colOff>
      <xdr:row>67</xdr:row>
      <xdr:rowOff>150495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78740</xdr:rowOff>
    </xdr:from>
    <xdr:ext cx="762000" cy="259080"/>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163830</xdr:rowOff>
    </xdr:from>
    <xdr:to>
      <xdr:col>81</xdr:col>
      <xdr:colOff>133350</xdr:colOff>
      <xdr:row>57</xdr:row>
      <xdr:rowOff>163830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15240</xdr:rowOff>
    </xdr:from>
    <xdr:to>
      <xdr:col>81</xdr:col>
      <xdr:colOff>44450</xdr:colOff>
      <xdr:row>62</xdr:row>
      <xdr:rowOff>42545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4514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82550</xdr:rowOff>
    </xdr:from>
    <xdr:ext cx="762000" cy="259080"/>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66040</xdr:rowOff>
    </xdr:from>
    <xdr:to>
      <xdr:col>81</xdr:col>
      <xdr:colOff>95250</xdr:colOff>
      <xdr:row>60</xdr:row>
      <xdr:rowOff>167640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15240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381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52070</xdr:rowOff>
    </xdr:from>
    <xdr:to>
      <xdr:col>77</xdr:col>
      <xdr:colOff>95250</xdr:colOff>
      <xdr:row>60</xdr:row>
      <xdr:rowOff>153670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163830</xdr:rowOff>
    </xdr:from>
    <xdr:ext cx="7366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7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1270</xdr:rowOff>
    </xdr:from>
    <xdr:to>
      <xdr:col>72</xdr:col>
      <xdr:colOff>203200</xdr:colOff>
      <xdr:row>62</xdr:row>
      <xdr:rowOff>8255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311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36830</xdr:rowOff>
    </xdr:from>
    <xdr:to>
      <xdr:col>73</xdr:col>
      <xdr:colOff>44450</xdr:colOff>
      <xdr:row>60</xdr:row>
      <xdr:rowOff>138430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148590</xdr:rowOff>
    </xdr:from>
    <xdr:ext cx="7620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1270</xdr:rowOff>
    </xdr:from>
    <xdr:to>
      <xdr:col>68</xdr:col>
      <xdr:colOff>152400</xdr:colOff>
      <xdr:row>62</xdr:row>
      <xdr:rowOff>8255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6311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24765</xdr:rowOff>
    </xdr:from>
    <xdr:to>
      <xdr:col>68</xdr:col>
      <xdr:colOff>203200</xdr:colOff>
      <xdr:row>60</xdr:row>
      <xdr:rowOff>126365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136525</xdr:rowOff>
    </xdr:from>
    <xdr:ext cx="762000" cy="2584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33020</xdr:rowOff>
    </xdr:from>
    <xdr:to>
      <xdr:col>64</xdr:col>
      <xdr:colOff>152400</xdr:colOff>
      <xdr:row>60</xdr:row>
      <xdr:rowOff>134620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144780</xdr:rowOff>
    </xdr:from>
    <xdr:ext cx="762000" cy="25527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8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163195</xdr:rowOff>
    </xdr:from>
    <xdr:to>
      <xdr:col>81</xdr:col>
      <xdr:colOff>95250</xdr:colOff>
      <xdr:row>62</xdr:row>
      <xdr:rowOff>93345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135255</xdr:rowOff>
    </xdr:from>
    <xdr:ext cx="762000" cy="255270"/>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93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135890</xdr:rowOff>
    </xdr:from>
    <xdr:to>
      <xdr:col>77</xdr:col>
      <xdr:colOff>95250</xdr:colOff>
      <xdr:row>62</xdr:row>
      <xdr:rowOff>66040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50800</xdr:rowOff>
    </xdr:from>
    <xdr:ext cx="736600"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80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43815</xdr:rowOff>
    </xdr:from>
    <xdr:ext cx="762000" cy="25527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73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121920</xdr:rowOff>
    </xdr:from>
    <xdr:to>
      <xdr:col>68</xdr:col>
      <xdr:colOff>203200</xdr:colOff>
      <xdr:row>62</xdr:row>
      <xdr:rowOff>52070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36830</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6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43815</xdr:rowOff>
    </xdr:from>
    <xdr:ext cx="762000" cy="25527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73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令和5年度の実質公債費比率は、既発債の償還終了による元利償還金の減少や、令和2年度の単年度実質公債費比率の算定終了を主因として、11.0％から10.2％に良化した。</a:t>
          </a:r>
        </a:p>
        <a:p>
          <a:r>
            <a:rPr kumimoji="1" lang="ja-JP" altLang="en-US" sz="1300">
              <a:latin typeface="ＭＳ Ｐゴシック"/>
              <a:ea typeface="ＭＳ Ｐゴシック"/>
            </a:rPr>
            <a:t>　 しかしながら、依然として立替施行償還債務を中心とした準公債費や公営企業への繰出金は多額であり、実質公債費比率は、類似団体比較で高い水準が続いていることから、プライマリーバランスの均衡を図りつつ、起債の新規発行を抑制していく。</a:t>
          </a:r>
        </a:p>
      </xdr:txBody>
    </xdr:sp>
    <xdr:clientData/>
  </xdr:twoCellAnchor>
  <xdr:oneCellAnchor>
    <xdr:from>
      <xdr:col>61</xdr:col>
      <xdr:colOff>6350</xdr:colOff>
      <xdr:row>32</xdr:row>
      <xdr:rowOff>101600</xdr:rowOff>
    </xdr:from>
    <xdr:ext cx="298450" cy="22479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27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46355</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555"/>
          <a:ext cx="0" cy="1224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43180</xdr:rowOff>
    </xdr:from>
    <xdr:ext cx="762000" cy="255270"/>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133350</xdr:rowOff>
    </xdr:from>
    <xdr:ext cx="762000" cy="255270"/>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46355</xdr:rowOff>
    </xdr:from>
    <xdr:to>
      <xdr:col>81</xdr:col>
      <xdr:colOff>133350</xdr:colOff>
      <xdr:row>36</xdr:row>
      <xdr:rowOff>46355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139065</xdr:rowOff>
    </xdr:from>
    <xdr:to>
      <xdr:col>81</xdr:col>
      <xdr:colOff>44450</xdr:colOff>
      <xdr:row>41</xdr:row>
      <xdr:rowOff>15875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99706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71120</xdr:rowOff>
    </xdr:from>
    <xdr:ext cx="762000" cy="259080"/>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15875</xdr:rowOff>
    </xdr:from>
    <xdr:to>
      <xdr:col>77</xdr:col>
      <xdr:colOff>44450</xdr:colOff>
      <xdr:row>41</xdr:row>
      <xdr:rowOff>64135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04532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154940</xdr:rowOff>
    </xdr:from>
    <xdr:ext cx="736600" cy="255270"/>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85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64135</xdr:rowOff>
    </xdr:from>
    <xdr:to>
      <xdr:col>72</xdr:col>
      <xdr:colOff>203200</xdr:colOff>
      <xdr:row>41</xdr:row>
      <xdr:rowOff>130810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9358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24130</xdr:rowOff>
    </xdr:from>
    <xdr:to>
      <xdr:col>73</xdr:col>
      <xdr:colOff>44450</xdr:colOff>
      <xdr:row>39</xdr:row>
      <xdr:rowOff>125730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136525</xdr:rowOff>
    </xdr:from>
    <xdr:ext cx="762000" cy="2584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8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130810</xdr:rowOff>
    </xdr:from>
    <xdr:to>
      <xdr:col>68</xdr:col>
      <xdr:colOff>152400</xdr:colOff>
      <xdr:row>42</xdr:row>
      <xdr:rowOff>1270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1602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142240</xdr:rowOff>
    </xdr:from>
    <xdr:ext cx="762000" cy="25908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154940</xdr:rowOff>
    </xdr:from>
    <xdr:ext cx="762000" cy="25527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85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88265</xdr:rowOff>
    </xdr:from>
    <xdr:to>
      <xdr:col>81</xdr:col>
      <xdr:colOff>95250</xdr:colOff>
      <xdr:row>41</xdr:row>
      <xdr:rowOff>18415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60325</xdr:rowOff>
    </xdr:from>
    <xdr:ext cx="762000" cy="259080"/>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1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136525</xdr:rowOff>
    </xdr:from>
    <xdr:to>
      <xdr:col>77</xdr:col>
      <xdr:colOff>95250</xdr:colOff>
      <xdr:row>41</xdr:row>
      <xdr:rowOff>66675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52070</xdr:rowOff>
    </xdr:from>
    <xdr:ext cx="736600" cy="25527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0815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13335</xdr:rowOff>
    </xdr:from>
    <xdr:to>
      <xdr:col>73</xdr:col>
      <xdr:colOff>44450</xdr:colOff>
      <xdr:row>41</xdr:row>
      <xdr:rowOff>114935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99695</xdr:rowOff>
    </xdr:from>
    <xdr:ext cx="762000" cy="25527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291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80010</xdr:rowOff>
    </xdr:from>
    <xdr:to>
      <xdr:col>68</xdr:col>
      <xdr:colOff>203200</xdr:colOff>
      <xdr:row>42</xdr:row>
      <xdr:rowOff>10160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166370</xdr:rowOff>
    </xdr:from>
    <xdr:ext cx="762000" cy="25527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958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36830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3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学研都市建設に伴う都市基盤整備のための借入や五省協定に基づく旧住宅・都市整備公団立替施行による債務負担行為残高の大きさがこれまでからの懸案課題である。</a:t>
          </a:r>
        </a:p>
        <a:p>
          <a:r>
            <a:rPr kumimoji="1" lang="ja-JP" altLang="en-US" sz="1300">
              <a:latin typeface="ＭＳ Ｐゴシック"/>
              <a:ea typeface="ＭＳ Ｐゴシック"/>
            </a:rPr>
            <a:t>　プライマリーバランスを意識した借入により着実な債務圧縮を続けてきたが、それでもなお類似団体と比較し、将来負担比率は極めて高い値となっている。</a:t>
          </a:r>
        </a:p>
        <a:p>
          <a:r>
            <a:rPr kumimoji="1" lang="ja-JP" altLang="en-US" sz="1300">
              <a:latin typeface="ＭＳ Ｐゴシック"/>
              <a:ea typeface="ＭＳ Ｐゴシック"/>
            </a:rPr>
            <a:t>　しかしながら、上記の取り組みにより将来負担比率は減少傾向あり、今後も後世への負担軽減に向けて、財政の健全化に努める。</a:t>
          </a:r>
        </a:p>
      </xdr:txBody>
    </xdr:sp>
    <xdr:clientData/>
  </xdr:twoCellAnchor>
  <xdr:oneCellAnchor>
    <xdr:from>
      <xdr:col>61</xdr:col>
      <xdr:colOff>6350</xdr:colOff>
      <xdr:row>10</xdr:row>
      <xdr:rowOff>63500</xdr:rowOff>
    </xdr:from>
    <xdr:ext cx="298450" cy="22161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27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27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116840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305"/>
          <a:ext cx="0" cy="1575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88900</xdr:rowOff>
    </xdr:from>
    <xdr:ext cx="762000" cy="255270"/>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116840</xdr:rowOff>
    </xdr:from>
    <xdr:to>
      <xdr:col>81</xdr:col>
      <xdr:colOff>133350</xdr:colOff>
      <xdr:row>22</xdr:row>
      <xdr:rowOff>116840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270"/>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6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123190</xdr:rowOff>
    </xdr:from>
    <xdr:to>
      <xdr:col>81</xdr:col>
      <xdr:colOff>44450</xdr:colOff>
      <xdr:row>16</xdr:row>
      <xdr:rowOff>63500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694940"/>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5270"/>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9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63500</xdr:rowOff>
    </xdr:from>
    <xdr:to>
      <xdr:col>77</xdr:col>
      <xdr:colOff>44450</xdr:colOff>
      <xdr:row>17</xdr:row>
      <xdr:rowOff>31750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8067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52070</xdr:rowOff>
    </xdr:from>
    <xdr:to>
      <xdr:col>77</xdr:col>
      <xdr:colOff>95250</xdr:colOff>
      <xdr:row>13</xdr:row>
      <xdr:rowOff>153670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163830</xdr:rowOff>
    </xdr:from>
    <xdr:ext cx="736600" cy="25908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31750</xdr:rowOff>
    </xdr:from>
    <xdr:to>
      <xdr:col>72</xdr:col>
      <xdr:colOff>203200</xdr:colOff>
      <xdr:row>18</xdr:row>
      <xdr:rowOff>169545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946400"/>
          <a:ext cx="88900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86360</xdr:rowOff>
    </xdr:from>
    <xdr:to>
      <xdr:col>73</xdr:col>
      <xdr:colOff>44450</xdr:colOff>
      <xdr:row>14</xdr:row>
      <xdr:rowOff>16510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26670</xdr:rowOff>
    </xdr:from>
    <xdr:ext cx="762000" cy="25908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169545</xdr:rowOff>
    </xdr:from>
    <xdr:to>
      <xdr:col>68</xdr:col>
      <xdr:colOff>152400</xdr:colOff>
      <xdr:row>20</xdr:row>
      <xdr:rowOff>22860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25564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40640</xdr:rowOff>
    </xdr:from>
    <xdr:to>
      <xdr:col>68</xdr:col>
      <xdr:colOff>203200</xdr:colOff>
      <xdr:row>14</xdr:row>
      <xdr:rowOff>141605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151765</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95250</xdr:rowOff>
    </xdr:from>
    <xdr:to>
      <xdr:col>64</xdr:col>
      <xdr:colOff>152400</xdr:colOff>
      <xdr:row>15</xdr:row>
      <xdr:rowOff>25400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35560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72390</xdr:rowOff>
    </xdr:from>
    <xdr:to>
      <xdr:col>81</xdr:col>
      <xdr:colOff>95250</xdr:colOff>
      <xdr:row>16</xdr:row>
      <xdr:rowOff>2540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44450</xdr:rowOff>
    </xdr:from>
    <xdr:ext cx="762000" cy="259080"/>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61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12065</xdr:rowOff>
    </xdr:from>
    <xdr:to>
      <xdr:col>77</xdr:col>
      <xdr:colOff>95250</xdr:colOff>
      <xdr:row>16</xdr:row>
      <xdr:rowOff>113665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7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98425</xdr:rowOff>
    </xdr:from>
    <xdr:ext cx="736600" cy="25527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8416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152400</xdr:rowOff>
    </xdr:from>
    <xdr:to>
      <xdr:col>73</xdr:col>
      <xdr:colOff>44450</xdr:colOff>
      <xdr:row>17</xdr:row>
      <xdr:rowOff>82550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67310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118745</xdr:rowOff>
    </xdr:from>
    <xdr:to>
      <xdr:col>68</xdr:col>
      <xdr:colOff>203200</xdr:colOff>
      <xdr:row>19</xdr:row>
      <xdr:rowOff>48895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2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33655</xdr:rowOff>
    </xdr:from>
    <xdr:ext cx="762000" cy="2584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29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143510</xdr:rowOff>
    </xdr:from>
    <xdr:to>
      <xdr:col>64</xdr:col>
      <xdr:colOff>152400</xdr:colOff>
      <xdr:row>20</xdr:row>
      <xdr:rowOff>73660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4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58420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487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36,543
36,159
25.68
15,767,249
15,556,706
166,517
9,107,013
13,940,094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33.2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町単独で消防本部を有していることに起因して類似団体平均比較では人件費の占める割合が高い。会計年度任用職員制度となった令和２年度以降人件費の占める割合が上昇したが、今後も定年延長や会計年度任用職員の勤勉手当支給により人件費の増加が予想されることから、業務のデジタル化やアウトソーシングの活用なども検討し、</a:t>
          </a:r>
          <a:r>
            <a:rPr kumimoji="1" lang="ja-JP" altLang="en-US" sz="1300">
              <a:solidFill>
                <a:schemeClr val="dk1"/>
              </a:solidFill>
              <a:effectLst/>
              <a:latin typeface="ＭＳ Ｐゴシック"/>
              <a:ea typeface="ＭＳ Ｐゴシック"/>
              <a:cs typeface="+mn-cs"/>
            </a:rPr>
            <a:t>人件費</a:t>
          </a:r>
          <a:r>
            <a:rPr kumimoji="1" lang="ja-JP" altLang="ja-JP" sz="1300">
              <a:solidFill>
                <a:schemeClr val="dk1"/>
              </a:solidFill>
              <a:effectLst/>
              <a:latin typeface="ＭＳ Ｐゴシック"/>
              <a:ea typeface="ＭＳ Ｐゴシック"/>
              <a:cs typeface="+mn-cs"/>
            </a:rPr>
            <a:t>の適正化に努める。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190" cy="25527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190" cy="25527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190" cy="25527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122555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94615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122555</xdr:rowOff>
    </xdr:from>
    <xdr:to>
      <xdr:col>24</xdr:col>
      <xdr:colOff>114300</xdr:colOff>
      <xdr:row>40</xdr:row>
      <xdr:rowOff>122555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64770</xdr:rowOff>
    </xdr:from>
    <xdr:ext cx="762000" cy="25527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158750</xdr:rowOff>
    </xdr:from>
    <xdr:to>
      <xdr:col>24</xdr:col>
      <xdr:colOff>25400</xdr:colOff>
      <xdr:row>39</xdr:row>
      <xdr:rowOff>42545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7385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138430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132080</xdr:rowOff>
    </xdr:from>
    <xdr:to>
      <xdr:col>19</xdr:col>
      <xdr:colOff>187325</xdr:colOff>
      <xdr:row>38</xdr:row>
      <xdr:rowOff>158750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471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117475</xdr:rowOff>
    </xdr:from>
    <xdr:to>
      <xdr:col>20</xdr:col>
      <xdr:colOff>38100</xdr:colOff>
      <xdr:row>37</xdr:row>
      <xdr:rowOff>47625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57785</xdr:rowOff>
    </xdr:from>
    <xdr:ext cx="73279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53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132080</xdr:rowOff>
    </xdr:from>
    <xdr:to>
      <xdr:col>15</xdr:col>
      <xdr:colOff>98425</xdr:colOff>
      <xdr:row>39</xdr:row>
      <xdr:rowOff>74930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4718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90170</xdr:rowOff>
    </xdr:from>
    <xdr:to>
      <xdr:col>15</xdr:col>
      <xdr:colOff>149225</xdr:colOff>
      <xdr:row>37</xdr:row>
      <xdr:rowOff>20320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30480</xdr:rowOff>
    </xdr:from>
    <xdr:ext cx="762000" cy="25527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12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156845</xdr:rowOff>
    </xdr:from>
    <xdr:to>
      <xdr:col>11</xdr:col>
      <xdr:colOff>9525</xdr:colOff>
      <xdr:row>39</xdr:row>
      <xdr:rowOff>74930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049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158750</xdr:rowOff>
    </xdr:from>
    <xdr:to>
      <xdr:col>11</xdr:col>
      <xdr:colOff>60325</xdr:colOff>
      <xdr:row>37</xdr:row>
      <xdr:rowOff>88900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99060</xdr:rowOff>
    </xdr:from>
    <xdr:ext cx="758190" cy="25527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8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85090</xdr:rowOff>
    </xdr:from>
    <xdr:to>
      <xdr:col>6</xdr:col>
      <xdr:colOff>171450</xdr:colOff>
      <xdr:row>37</xdr:row>
      <xdr:rowOff>15240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25400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1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163195</xdr:rowOff>
    </xdr:from>
    <xdr:to>
      <xdr:col>24</xdr:col>
      <xdr:colOff>76200</xdr:colOff>
      <xdr:row>39</xdr:row>
      <xdr:rowOff>93345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135255</xdr:rowOff>
    </xdr:from>
    <xdr:ext cx="762000" cy="25527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503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107950</xdr:rowOff>
    </xdr:from>
    <xdr:to>
      <xdr:col>20</xdr:col>
      <xdr:colOff>38100</xdr:colOff>
      <xdr:row>39</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22860</xdr:rowOff>
    </xdr:from>
    <xdr:ext cx="73279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94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80645</xdr:rowOff>
    </xdr:from>
    <xdr:to>
      <xdr:col>15</xdr:col>
      <xdr:colOff>149225</xdr:colOff>
      <xdr:row>39</xdr:row>
      <xdr:rowOff>10795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167005</xdr:rowOff>
    </xdr:from>
    <xdr:ext cx="762000" cy="25527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821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23495</xdr:rowOff>
    </xdr:from>
    <xdr:to>
      <xdr:col>11</xdr:col>
      <xdr:colOff>60325</xdr:colOff>
      <xdr:row>39</xdr:row>
      <xdr:rowOff>125095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109855</xdr:rowOff>
    </xdr:from>
    <xdr:ext cx="758190" cy="25527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964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106045</xdr:rowOff>
    </xdr:from>
    <xdr:to>
      <xdr:col>6</xdr:col>
      <xdr:colOff>171450</xdr:colOff>
      <xdr:row>38</xdr:row>
      <xdr:rowOff>36195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20955</xdr:rowOff>
    </xdr:from>
    <xdr:ext cx="758190" cy="25527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60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物件費については、物価高騰の影響や各種委託費の労務単価の上昇により、経常経費充当一般財源は増加している。</a:t>
          </a:r>
        </a:p>
        <a:p>
          <a:r>
            <a:rPr kumimoji="1" lang="ja-JP" altLang="en-US" sz="1300">
              <a:latin typeface="ＭＳ Ｐゴシック"/>
              <a:ea typeface="ＭＳ Ｐゴシック"/>
            </a:rPr>
            <a:t>　今後の社会情勢や住民サービス需要などに注視しつつ、行財政改革の事務事業の効率化・適正化により経常経費の削減を進める。</a:t>
          </a:r>
        </a:p>
      </xdr:txBody>
    </xdr:sp>
    <xdr:clientData/>
  </xdr:twoCellAnchor>
  <xdr:oneCellAnchor>
    <xdr:from>
      <xdr:col>62</xdr:col>
      <xdr:colOff>6350</xdr:colOff>
      <xdr:row>9</xdr:row>
      <xdr:rowOff>107950</xdr:rowOff>
    </xdr:from>
    <xdr:ext cx="29464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19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19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19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19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53340</xdr:rowOff>
    </xdr:from>
    <xdr:ext cx="762000" cy="25527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64770</xdr:rowOff>
    </xdr:from>
    <xdr:ext cx="762000" cy="25527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134620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6352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73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58420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115570</xdr:rowOff>
    </xdr:from>
    <xdr:to>
      <xdr:col>73</xdr:col>
      <xdr:colOff>180975</xdr:colOff>
      <xdr:row>16</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73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138430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43180</xdr:rowOff>
    </xdr:from>
    <xdr:to>
      <xdr:col>69</xdr:col>
      <xdr:colOff>92075</xdr:colOff>
      <xdr:row>17</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8638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20320</xdr:rowOff>
    </xdr:from>
    <xdr:ext cx="758190" cy="25527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127000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55880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9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55880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9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151130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2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78740</xdr:rowOff>
    </xdr:from>
    <xdr:ext cx="75819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19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90170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0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令和5年度の扶助費は、価格高騰緊急支援給付金や住民税非課税世帯等臨時特別給付金が減少する一方で、自立支援給付や低所得世帯支援臨時給付金等が増加したことが、増加要因となっている。</a:t>
          </a:r>
        </a:p>
        <a:p>
          <a:r>
            <a:rPr kumimoji="1" lang="ja-JP" altLang="en-US" sz="1300">
              <a:latin typeface="ＭＳ Ｐゴシック"/>
              <a:ea typeface="ＭＳ Ｐゴシック"/>
            </a:rPr>
            <a:t>　扶助費は、経費削減が難しい費目であるが、健康づくりにかかる施策の推進等により各種給付費の低減を図る。</a:t>
          </a:r>
        </a:p>
      </xdr:txBody>
    </xdr:sp>
    <xdr:clientData/>
  </xdr:twoCellAnchor>
  <xdr:oneCellAnchor>
    <xdr:from>
      <xdr:col>3</xdr:col>
      <xdr:colOff>123825</xdr:colOff>
      <xdr:row>49</xdr:row>
      <xdr:rowOff>107950</xdr:rowOff>
    </xdr:from>
    <xdr:ext cx="29464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19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190" cy="25527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190"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19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190" cy="25527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19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113665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86360</xdr:rowOff>
    </xdr:from>
    <xdr:ext cx="762000" cy="25527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4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113665</xdr:rowOff>
    </xdr:from>
    <xdr:to>
      <xdr:col>24</xdr:col>
      <xdr:colOff>114300</xdr:colOff>
      <xdr:row>61</xdr:row>
      <xdr:rowOff>113665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48260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141605</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125095</xdr:rowOff>
    </xdr:from>
    <xdr:to>
      <xdr:col>24</xdr:col>
      <xdr:colOff>76200</xdr:colOff>
      <xdr:row>57</xdr:row>
      <xdr:rowOff>55245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143510</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447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59690</xdr:rowOff>
    </xdr:from>
    <xdr:to>
      <xdr:col>20</xdr:col>
      <xdr:colOff>38100</xdr:colOff>
      <xdr:row>56</xdr:row>
      <xdr:rowOff>161290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0</xdr:rowOff>
    </xdr:from>
    <xdr:ext cx="73279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7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99695</xdr:rowOff>
    </xdr:from>
    <xdr:to>
      <xdr:col>15</xdr:col>
      <xdr:colOff>98425</xdr:colOff>
      <xdr:row>56</xdr:row>
      <xdr:rowOff>143510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008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6350</xdr:rowOff>
    </xdr:from>
    <xdr:to>
      <xdr:col>15</xdr:col>
      <xdr:colOff>149225</xdr:colOff>
      <xdr:row>56</xdr:row>
      <xdr:rowOff>107315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117475</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99695</xdr:rowOff>
    </xdr:from>
    <xdr:to>
      <xdr:col>11</xdr:col>
      <xdr:colOff>9525</xdr:colOff>
      <xdr:row>58</xdr:row>
      <xdr:rowOff>18415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0089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59690</xdr:rowOff>
    </xdr:from>
    <xdr:to>
      <xdr:col>11</xdr:col>
      <xdr:colOff>60325</xdr:colOff>
      <xdr:row>56</xdr:row>
      <xdr:rowOff>161290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146050</xdr:rowOff>
    </xdr:from>
    <xdr:ext cx="758190" cy="25527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2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103505</xdr:rowOff>
    </xdr:from>
    <xdr:to>
      <xdr:col>6</xdr:col>
      <xdr:colOff>171450</xdr:colOff>
      <xdr:row>57</xdr:row>
      <xdr:rowOff>33655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43815</xdr:rowOff>
    </xdr:from>
    <xdr:ext cx="758190" cy="25527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5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168910</xdr:rowOff>
    </xdr:from>
    <xdr:to>
      <xdr:col>24</xdr:col>
      <xdr:colOff>76200</xdr:colOff>
      <xdr:row>57</xdr:row>
      <xdr:rowOff>99060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140970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2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29210</xdr:rowOff>
    </xdr:from>
    <xdr:ext cx="732790" cy="25527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92710</xdr:rowOff>
    </xdr:from>
    <xdr:to>
      <xdr:col>15</xdr:col>
      <xdr:colOff>149225</xdr:colOff>
      <xdr:row>57</xdr:row>
      <xdr:rowOff>22860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7620</xdr:rowOff>
    </xdr:from>
    <xdr:ext cx="762000" cy="25527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02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48895</xdr:rowOff>
    </xdr:from>
    <xdr:to>
      <xdr:col>11</xdr:col>
      <xdr:colOff>60325</xdr:colOff>
      <xdr:row>56</xdr:row>
      <xdr:rowOff>150495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160655</xdr:rowOff>
    </xdr:from>
    <xdr:ext cx="75819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189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139065</xdr:rowOff>
    </xdr:from>
    <xdr:to>
      <xdr:col>6</xdr:col>
      <xdr:colOff>171450</xdr:colOff>
      <xdr:row>58</xdr:row>
      <xdr:rowOff>69215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53975</xdr:rowOff>
    </xdr:from>
    <xdr:ext cx="758190" cy="25527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980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や公債費の比率が高く、それ以外の部分での事業執行が難しい状況にあるものの、類似団体平均と比較すると良好な数値となっている。なお、令和元年度以降は、公共下水道事業の法適用化に伴い、当該事業の繰出金の性質が繰出金から補助費等に性質変更となったことにより、その他の占める割合が減少している。</a:t>
          </a:r>
        </a:p>
        <a:p>
          <a:r>
            <a:rPr kumimoji="1" lang="ja-JP" altLang="en-US" sz="1200">
              <a:latin typeface="ＭＳ Ｐゴシック"/>
              <a:ea typeface="ＭＳ Ｐゴシック"/>
            </a:rPr>
            <a:t>　現在は、各特別会計の繰出金が大きな割合を占めることから、各特別会計の財政健全化を図っていく。</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464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19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190" cy="25527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19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19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190" cy="25527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19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135255</xdr:rowOff>
    </xdr:from>
    <xdr:to>
      <xdr:col>82</xdr:col>
      <xdr:colOff>107950</xdr:colOff>
      <xdr:row>62</xdr:row>
      <xdr:rowOff>72390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105"/>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44450</xdr:rowOff>
    </xdr:from>
    <xdr:ext cx="762000" cy="25908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72390</xdr:rowOff>
    </xdr:from>
    <xdr:to>
      <xdr:col>82</xdr:col>
      <xdr:colOff>196850</xdr:colOff>
      <xdr:row>62</xdr:row>
      <xdr:rowOff>72390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50165</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135255</xdr:rowOff>
    </xdr:from>
    <xdr:to>
      <xdr:col>82</xdr:col>
      <xdr:colOff>196850</xdr:colOff>
      <xdr:row>53</xdr:row>
      <xdr:rowOff>135255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148590</xdr:rowOff>
    </xdr:from>
    <xdr:to>
      <xdr:col>82</xdr:col>
      <xdr:colOff>107950</xdr:colOff>
      <xdr:row>55</xdr:row>
      <xdr:rowOff>20955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0689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118745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199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146685</xdr:rowOff>
    </xdr:from>
    <xdr:to>
      <xdr:col>82</xdr:col>
      <xdr:colOff>158750</xdr:colOff>
      <xdr:row>57</xdr:row>
      <xdr:rowOff>76835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94615</xdr:rowOff>
    </xdr:from>
    <xdr:to>
      <xdr:col>78</xdr:col>
      <xdr:colOff>69850</xdr:colOff>
      <xdr:row>54</xdr:row>
      <xdr:rowOff>148590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529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125095</xdr:rowOff>
    </xdr:from>
    <xdr:to>
      <xdr:col>78</xdr:col>
      <xdr:colOff>120650</xdr:colOff>
      <xdr:row>57</xdr:row>
      <xdr:rowOff>55245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40640</xdr:rowOff>
    </xdr:from>
    <xdr:ext cx="736600" cy="25527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32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94615</xdr:rowOff>
    </xdr:from>
    <xdr:to>
      <xdr:col>73</xdr:col>
      <xdr:colOff>180975</xdr:colOff>
      <xdr:row>54</xdr:row>
      <xdr:rowOff>170815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5291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59690</xdr:rowOff>
    </xdr:from>
    <xdr:to>
      <xdr:col>74</xdr:col>
      <xdr:colOff>31750</xdr:colOff>
      <xdr:row>56</xdr:row>
      <xdr:rowOff>161290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146050</xdr:rowOff>
    </xdr:from>
    <xdr:ext cx="762000" cy="25527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2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170815</xdr:rowOff>
    </xdr:from>
    <xdr:to>
      <xdr:col>69</xdr:col>
      <xdr:colOff>92075</xdr:colOff>
      <xdr:row>55</xdr:row>
      <xdr:rowOff>20955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291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8255</xdr:rowOff>
    </xdr:from>
    <xdr:to>
      <xdr:col>69</xdr:col>
      <xdr:colOff>142875</xdr:colOff>
      <xdr:row>57</xdr:row>
      <xdr:rowOff>109855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94615</xdr:rowOff>
    </xdr:from>
    <xdr:ext cx="75819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2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63500</xdr:rowOff>
    </xdr:from>
    <xdr:to>
      <xdr:col>65</xdr:col>
      <xdr:colOff>53975</xdr:colOff>
      <xdr:row>57</xdr:row>
      <xdr:rowOff>164465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149225</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141605</xdr:rowOff>
    </xdr:from>
    <xdr:to>
      <xdr:col>82</xdr:col>
      <xdr:colOff>158750</xdr:colOff>
      <xdr:row>55</xdr:row>
      <xdr:rowOff>71755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158115</xdr:rowOff>
    </xdr:from>
    <xdr:ext cx="762000" cy="25527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449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97790</xdr:rowOff>
    </xdr:from>
    <xdr:to>
      <xdr:col>78</xdr:col>
      <xdr:colOff>120650</xdr:colOff>
      <xdr:row>55</xdr:row>
      <xdr:rowOff>27940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38100</xdr:rowOff>
    </xdr:from>
    <xdr:ext cx="7366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24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43815</xdr:rowOff>
    </xdr:from>
    <xdr:to>
      <xdr:col>74</xdr:col>
      <xdr:colOff>31750</xdr:colOff>
      <xdr:row>54</xdr:row>
      <xdr:rowOff>145415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155575</xdr:rowOff>
    </xdr:from>
    <xdr:ext cx="762000" cy="25527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709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120650</xdr:rowOff>
    </xdr:from>
    <xdr:to>
      <xdr:col>69</xdr:col>
      <xdr:colOff>142875</xdr:colOff>
      <xdr:row>55</xdr:row>
      <xdr:rowOff>50165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78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60325</xdr:rowOff>
    </xdr:from>
    <xdr:ext cx="75819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471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141605</xdr:rowOff>
    </xdr:from>
    <xdr:to>
      <xdr:col>65</xdr:col>
      <xdr:colOff>53975</xdr:colOff>
      <xdr:row>55</xdr:row>
      <xdr:rowOff>71755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81915</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68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町村規模では消防や病院を一部事務組合で運営し、負担金として支出する団体が多いところ、本町にあっては、単独消防であり、病院については指定管理者制度を導入していることから、類似団体と比較して低くなっている。</a:t>
          </a:r>
        </a:p>
        <a:p>
          <a:r>
            <a:rPr kumimoji="1" lang="ja-JP" altLang="en-US" sz="1200">
              <a:solidFill>
                <a:sysClr val="windowText" lastClr="000000"/>
              </a:solidFill>
              <a:latin typeface="ＭＳ Ｐゴシック"/>
              <a:ea typeface="ＭＳ Ｐゴシック"/>
            </a:rPr>
            <a:t>　令和5年度については、環境施設組合負担金や公共下水道事業繰出金が増加する一方で、企業立地助成金の減少などにより、経常経費充当一般財源は減少している。</a:t>
          </a:r>
        </a:p>
        <a:p>
          <a:r>
            <a:rPr kumimoji="1" lang="ja-JP" altLang="en-US" sz="1200">
              <a:solidFill>
                <a:sysClr val="windowText" lastClr="000000"/>
              </a:solidFill>
              <a:latin typeface="ＭＳ Ｐゴシック"/>
              <a:ea typeface="ＭＳ Ｐゴシック"/>
            </a:rPr>
            <a:t>　本町では、下水道事業に対する基準外繰出を行っているため、当該繰出金の解消に向けた取り組みを推進していく。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145415</xdr:rowOff>
    </xdr:from>
    <xdr:to>
      <xdr:col>82</xdr:col>
      <xdr:colOff>107950</xdr:colOff>
      <xdr:row>40</xdr:row>
      <xdr:rowOff>140970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715"/>
          <a:ext cx="0" cy="1024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113030</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140970</xdr:rowOff>
    </xdr:from>
    <xdr:to>
      <xdr:col>82</xdr:col>
      <xdr:colOff>196850</xdr:colOff>
      <xdr:row>40</xdr:row>
      <xdr:rowOff>140970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60325</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145415</xdr:rowOff>
    </xdr:from>
    <xdr:to>
      <xdr:col>82</xdr:col>
      <xdr:colOff>196850</xdr:colOff>
      <xdr:row>34</xdr:row>
      <xdr:rowOff>145415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49530</xdr:rowOff>
    </xdr:from>
    <xdr:to>
      <xdr:col>82</xdr:col>
      <xdr:colOff>107950</xdr:colOff>
      <xdr:row>36</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2173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125730</xdr:rowOff>
    </xdr:from>
    <xdr:ext cx="762000" cy="25908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153670</xdr:rowOff>
    </xdr:from>
    <xdr:to>
      <xdr:col>82</xdr:col>
      <xdr:colOff>158750</xdr:colOff>
      <xdr:row>37</xdr:row>
      <xdr:rowOff>83820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63500</xdr:rowOff>
    </xdr:from>
    <xdr:to>
      <xdr:col>78</xdr:col>
      <xdr:colOff>69850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57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63500</xdr:rowOff>
    </xdr:from>
    <xdr:to>
      <xdr:col>73</xdr:col>
      <xdr:colOff>180975</xdr:colOff>
      <xdr:row>36</xdr:row>
      <xdr:rowOff>95250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57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107950</xdr:rowOff>
    </xdr:from>
    <xdr:to>
      <xdr:col>74</xdr:col>
      <xdr:colOff>31750</xdr:colOff>
      <xdr:row>37</xdr:row>
      <xdr:rowOff>38100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22860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72390</xdr:rowOff>
    </xdr:from>
    <xdr:to>
      <xdr:col>69</xdr:col>
      <xdr:colOff>92075</xdr:colOff>
      <xdr:row>36</xdr:row>
      <xdr:rowOff>95250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445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59690</xdr:rowOff>
    </xdr:from>
    <xdr:ext cx="75819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59690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170180</xdr:rowOff>
    </xdr:from>
    <xdr:to>
      <xdr:col>82</xdr:col>
      <xdr:colOff>158750</xdr:colOff>
      <xdr:row>36</xdr:row>
      <xdr:rowOff>100330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15240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1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142240</xdr:rowOff>
    </xdr:from>
    <xdr:ext cx="7366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71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12065</xdr:rowOff>
    </xdr:from>
    <xdr:to>
      <xdr:col>74</xdr:col>
      <xdr:colOff>31750</xdr:colOff>
      <xdr:row>36</xdr:row>
      <xdr:rowOff>113665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123825</xdr:rowOff>
    </xdr:from>
    <xdr:ext cx="762000" cy="25527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31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44450</xdr:rowOff>
    </xdr:from>
    <xdr:to>
      <xdr:col>69</xdr:col>
      <xdr:colOff>142875</xdr:colOff>
      <xdr:row>36</xdr:row>
      <xdr:rowOff>146050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156210</xdr:rowOff>
    </xdr:from>
    <xdr:ext cx="758190" cy="25527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855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21590</xdr:rowOff>
    </xdr:from>
    <xdr:to>
      <xdr:col>65</xdr:col>
      <xdr:colOff>53975</xdr:colOff>
      <xdr:row>36</xdr:row>
      <xdr:rowOff>123190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133350</xdr:rowOff>
    </xdr:from>
    <xdr:ext cx="762000" cy="25527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2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学研都市建設に伴う都市基盤整備による多額の債務残高が懸案課題であり、類似団体比較において高い水準となっている。</a:t>
          </a:r>
        </a:p>
        <a:p>
          <a:r>
            <a:rPr kumimoji="1" lang="ja-JP" altLang="en-US" sz="1300">
              <a:latin typeface="ＭＳ Ｐゴシック"/>
              <a:ea typeface="ＭＳ Ｐゴシック"/>
            </a:rPr>
            <a:t>　令和5年度については、概ね前年度と同水準であるが、今後防災保健センターや打越台グラウンド再整備・防災受援施設等の大型投資事業により公債費の増加が見込まれているため、引き続き財政の健全化に向けて、地方債現在高の減少を図っていく。</a:t>
          </a:r>
        </a:p>
      </xdr:txBody>
    </xdr:sp>
    <xdr:clientData/>
  </xdr:twoCellAnchor>
  <xdr:oneCellAnchor>
    <xdr:from>
      <xdr:col>3</xdr:col>
      <xdr:colOff>123825</xdr:colOff>
      <xdr:row>69</xdr:row>
      <xdr:rowOff>107950</xdr:rowOff>
    </xdr:from>
    <xdr:ext cx="29464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190" cy="25527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190" cy="25527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190" cy="25527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190" cy="25527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170180</xdr:rowOff>
    </xdr:from>
    <xdr:to>
      <xdr:col>24</xdr:col>
      <xdr:colOff>25400</xdr:colOff>
      <xdr:row>80</xdr:row>
      <xdr:rowOff>86360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030"/>
          <a:ext cx="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57785</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86360</xdr:rowOff>
    </xdr:from>
    <xdr:to>
      <xdr:col>24</xdr:col>
      <xdr:colOff>114300</xdr:colOff>
      <xdr:row>80</xdr:row>
      <xdr:rowOff>86360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85090</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170180</xdr:rowOff>
    </xdr:from>
    <xdr:to>
      <xdr:col>24</xdr:col>
      <xdr:colOff>114300</xdr:colOff>
      <xdr:row>73</xdr:row>
      <xdr:rowOff>170180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78740</xdr:rowOff>
    </xdr:from>
    <xdr:to>
      <xdr:col>24</xdr:col>
      <xdr:colOff>25400</xdr:colOff>
      <xdr:row>77</xdr:row>
      <xdr:rowOff>106680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8039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120650</xdr:rowOff>
    </xdr:from>
    <xdr:ext cx="762000" cy="25527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94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103505</xdr:rowOff>
    </xdr:from>
    <xdr:to>
      <xdr:col>24</xdr:col>
      <xdr:colOff>76200</xdr:colOff>
      <xdr:row>77</xdr:row>
      <xdr:rowOff>33655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78740</xdr:rowOff>
    </xdr:from>
    <xdr:to>
      <xdr:col>19</xdr:col>
      <xdr:colOff>187325</xdr:colOff>
      <xdr:row>77</xdr:row>
      <xdr:rowOff>88265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803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107950</xdr:rowOff>
    </xdr:from>
    <xdr:to>
      <xdr:col>20</xdr:col>
      <xdr:colOff>38100</xdr:colOff>
      <xdr:row>77</xdr:row>
      <xdr:rowOff>38100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48260</xdr:rowOff>
    </xdr:from>
    <xdr:ext cx="732790"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0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88265</xdr:rowOff>
    </xdr:from>
    <xdr:to>
      <xdr:col>15</xdr:col>
      <xdr:colOff>98425</xdr:colOff>
      <xdr:row>77</xdr:row>
      <xdr:rowOff>170180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8991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80645</xdr:rowOff>
    </xdr:from>
    <xdr:to>
      <xdr:col>15</xdr:col>
      <xdr:colOff>149225</xdr:colOff>
      <xdr:row>77</xdr:row>
      <xdr:rowOff>10795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20955</xdr:rowOff>
    </xdr:from>
    <xdr:ext cx="762000" cy="25527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170180</xdr:rowOff>
    </xdr:from>
    <xdr:to>
      <xdr:col>11</xdr:col>
      <xdr:colOff>9525</xdr:colOff>
      <xdr:row>78</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718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113030</xdr:rowOff>
    </xdr:from>
    <xdr:to>
      <xdr:col>11</xdr:col>
      <xdr:colOff>60325</xdr:colOff>
      <xdr:row>77</xdr:row>
      <xdr:rowOff>43180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53340</xdr:rowOff>
    </xdr:from>
    <xdr:ext cx="758190" cy="25527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20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62230</xdr:rowOff>
    </xdr:from>
    <xdr:ext cx="75819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55880</xdr:rowOff>
    </xdr:from>
    <xdr:to>
      <xdr:col>24</xdr:col>
      <xdr:colOff>76200</xdr:colOff>
      <xdr:row>77</xdr:row>
      <xdr:rowOff>157480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27940</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27940</xdr:rowOff>
    </xdr:from>
    <xdr:to>
      <xdr:col>20</xdr:col>
      <xdr:colOff>38100</xdr:colOff>
      <xdr:row>77</xdr:row>
      <xdr:rowOff>129540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114300</xdr:rowOff>
    </xdr:from>
    <xdr:ext cx="73279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159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37465</xdr:rowOff>
    </xdr:from>
    <xdr:to>
      <xdr:col>15</xdr:col>
      <xdr:colOff>149225</xdr:colOff>
      <xdr:row>77</xdr:row>
      <xdr:rowOff>139065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123825</xdr:rowOff>
    </xdr:from>
    <xdr:ext cx="762000" cy="25527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254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119380</xdr:rowOff>
    </xdr:from>
    <xdr:to>
      <xdr:col>11</xdr:col>
      <xdr:colOff>60325</xdr:colOff>
      <xdr:row>78</xdr:row>
      <xdr:rowOff>49530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34290</xdr:rowOff>
    </xdr:from>
    <xdr:ext cx="75819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073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48260</xdr:rowOff>
    </xdr:from>
    <xdr:ext cx="75819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21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を除いた経費の比率は、類似団体平均とほぼ同水準で推移しているが、高齢化の進行などに伴う社会保障関係経費の増大や、人件費の増大が経常収支比率を押し上げており、類似団体平均を上回った値となっている。</a:t>
          </a:r>
        </a:p>
      </xdr:txBody>
    </xdr:sp>
    <xdr:clientData/>
  </xdr:twoCellAnchor>
  <xdr:oneCellAnchor>
    <xdr:from>
      <xdr:col>62</xdr:col>
      <xdr:colOff>6350</xdr:colOff>
      <xdr:row>69</xdr:row>
      <xdr:rowOff>107950</xdr:rowOff>
    </xdr:from>
    <xdr:ext cx="29464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6350</xdr:rowOff>
    </xdr:from>
    <xdr:to>
      <xdr:col>82</xdr:col>
      <xdr:colOff>107950</xdr:colOff>
      <xdr:row>81</xdr:row>
      <xdr:rowOff>101600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220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73660</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101600</xdr:rowOff>
    </xdr:from>
    <xdr:to>
      <xdr:col>82</xdr:col>
      <xdr:colOff>196850</xdr:colOff>
      <xdr:row>81</xdr:row>
      <xdr:rowOff>101600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92075</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58.6</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6350</xdr:rowOff>
    </xdr:from>
    <xdr:to>
      <xdr:col>82</xdr:col>
      <xdr:colOff>196850</xdr:colOff>
      <xdr:row>73</xdr:row>
      <xdr:rowOff>6350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63500</xdr:rowOff>
    </xdr:from>
    <xdr:to>
      <xdr:col>82</xdr:col>
      <xdr:colOff>107950</xdr:colOff>
      <xdr:row>79</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3660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1270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156210</xdr:rowOff>
    </xdr:from>
    <xdr:to>
      <xdr:col>82</xdr:col>
      <xdr:colOff>158750</xdr:colOff>
      <xdr:row>78</xdr:row>
      <xdr:rowOff>86360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111125</xdr:rowOff>
    </xdr:from>
    <xdr:to>
      <xdr:col>78</xdr:col>
      <xdr:colOff>69850</xdr:colOff>
      <xdr:row>78</xdr:row>
      <xdr:rowOff>63500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1277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69215</xdr:rowOff>
    </xdr:from>
    <xdr:to>
      <xdr:col>78</xdr:col>
      <xdr:colOff>120650</xdr:colOff>
      <xdr:row>77</xdr:row>
      <xdr:rowOff>170815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9525</xdr:rowOff>
    </xdr:from>
    <xdr:ext cx="736600" cy="25527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7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111125</xdr:rowOff>
    </xdr:from>
    <xdr:to>
      <xdr:col>73</xdr:col>
      <xdr:colOff>180975</xdr:colOff>
      <xdr:row>78</xdr:row>
      <xdr:rowOff>158750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12775"/>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104140</xdr:rowOff>
    </xdr:from>
    <xdr:to>
      <xdr:col>69</xdr:col>
      <xdr:colOff>92075</xdr:colOff>
      <xdr:row>78</xdr:row>
      <xdr:rowOff>158750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772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124460</xdr:rowOff>
    </xdr:from>
    <xdr:to>
      <xdr:col>69</xdr:col>
      <xdr:colOff>142875</xdr:colOff>
      <xdr:row>78</xdr:row>
      <xdr:rowOff>54610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64770</xdr:rowOff>
    </xdr:from>
    <xdr:ext cx="758190" cy="25527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9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156210</xdr:rowOff>
    </xdr:from>
    <xdr:to>
      <xdr:col>65</xdr:col>
      <xdr:colOff>53975</xdr:colOff>
      <xdr:row>78</xdr:row>
      <xdr:rowOff>86360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96520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116840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12065</xdr:rowOff>
    </xdr:from>
    <xdr:to>
      <xdr:col>78</xdr:col>
      <xdr:colOff>120650</xdr:colOff>
      <xdr:row>78</xdr:row>
      <xdr:rowOff>113665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98425</xdr:rowOff>
    </xdr:from>
    <xdr:ext cx="736600" cy="25527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715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60325</xdr:rowOff>
    </xdr:from>
    <xdr:to>
      <xdr:col>74</xdr:col>
      <xdr:colOff>31750</xdr:colOff>
      <xdr:row>77</xdr:row>
      <xdr:rowOff>161925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146685</xdr:rowOff>
    </xdr:from>
    <xdr:ext cx="762000" cy="25527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483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107950</xdr:rowOff>
    </xdr:from>
    <xdr:to>
      <xdr:col>69</xdr:col>
      <xdr:colOff>142875</xdr:colOff>
      <xdr:row>79</xdr:row>
      <xdr:rowOff>38100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22860</xdr:rowOff>
    </xdr:from>
    <xdr:ext cx="75819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674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53340</xdr:rowOff>
    </xdr:from>
    <xdr:to>
      <xdr:col>65</xdr:col>
      <xdr:colOff>53975</xdr:colOff>
      <xdr:row>78</xdr:row>
      <xdr:rowOff>154940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139700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京都府精華町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527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527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527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527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527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527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153035</xdr:rowOff>
    </xdr:from>
    <xdr:to>
      <xdr:col>29</xdr:col>
      <xdr:colOff>127000</xdr:colOff>
      <xdr:row>20</xdr:row>
      <xdr:rowOff>13335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651500" y="2086610"/>
          <a:ext cx="0" cy="14033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156845</xdr:rowOff>
    </xdr:from>
    <xdr:ext cx="758190" cy="255270"/>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20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51,295</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13335</xdr:rowOff>
    </xdr:from>
    <xdr:to>
      <xdr:col>30</xdr:col>
      <xdr:colOff>25400</xdr:colOff>
      <xdr:row>20</xdr:row>
      <xdr:rowOff>13335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3489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67945</xdr:rowOff>
    </xdr:from>
    <xdr:ext cx="758190" cy="2584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007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149,530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153035</xdr:rowOff>
    </xdr:from>
    <xdr:to>
      <xdr:col>30</xdr:col>
      <xdr:colOff>25400</xdr:colOff>
      <xdr:row>11</xdr:row>
      <xdr:rowOff>153035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562600" y="20866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86360</xdr:rowOff>
    </xdr:from>
    <xdr:to>
      <xdr:col>29</xdr:col>
      <xdr:colOff>127000</xdr:colOff>
      <xdr:row>16</xdr:row>
      <xdr:rowOff>153035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5003800" y="2877185"/>
          <a:ext cx="647700" cy="666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86995</xdr:rowOff>
    </xdr:from>
    <xdr:ext cx="758190" cy="25527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270"/>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114935</xdr:rowOff>
    </xdr:from>
    <xdr:to>
      <xdr:col>29</xdr:col>
      <xdr:colOff>177800</xdr:colOff>
      <xdr:row>18</xdr:row>
      <xdr:rowOff>45085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600700" y="307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147320</xdr:rowOff>
    </xdr:from>
    <xdr:to>
      <xdr:col>26</xdr:col>
      <xdr:colOff>50800</xdr:colOff>
      <xdr:row>16</xdr:row>
      <xdr:rowOff>153035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4305300" y="293814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153035</xdr:rowOff>
    </xdr:from>
    <xdr:to>
      <xdr:col>26</xdr:col>
      <xdr:colOff>101600</xdr:colOff>
      <xdr:row>18</xdr:row>
      <xdr:rowOff>83185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953000" y="3115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67945</xdr:rowOff>
    </xdr:from>
    <xdr:ext cx="736600" cy="2584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6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147320</xdr:rowOff>
    </xdr:from>
    <xdr:to>
      <xdr:col>22</xdr:col>
      <xdr:colOff>114300</xdr:colOff>
      <xdr:row>17</xdr:row>
      <xdr:rowOff>3175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606800" y="2938145"/>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167005</xdr:rowOff>
    </xdr:from>
    <xdr:to>
      <xdr:col>22</xdr:col>
      <xdr:colOff>165100</xdr:colOff>
      <xdr:row>18</xdr:row>
      <xdr:rowOff>97790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254500" y="3129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81915</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3175</xdr:rowOff>
    </xdr:from>
    <xdr:to>
      <xdr:col>18</xdr:col>
      <xdr:colOff>177800</xdr:colOff>
      <xdr:row>17</xdr:row>
      <xdr:rowOff>66675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908300" y="2965450"/>
          <a:ext cx="6985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19685</xdr:rowOff>
    </xdr:from>
    <xdr:to>
      <xdr:col>19</xdr:col>
      <xdr:colOff>38100</xdr:colOff>
      <xdr:row>18</xdr:row>
      <xdr:rowOff>121285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556000" y="3153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106045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33655</xdr:rowOff>
    </xdr:from>
    <xdr:to>
      <xdr:col>15</xdr:col>
      <xdr:colOff>101600</xdr:colOff>
      <xdr:row>18</xdr:row>
      <xdr:rowOff>135255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57500" y="3167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120650</xdr:rowOff>
    </xdr:from>
    <xdr:ext cx="762000" cy="25527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43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70,311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16</xdr:row>
      <xdr:rowOff>35560</xdr:rowOff>
    </xdr:from>
    <xdr:to>
      <xdr:col>29</xdr:col>
      <xdr:colOff>177800</xdr:colOff>
      <xdr:row>16</xdr:row>
      <xdr:rowOff>137160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600700" y="2826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52070</xdr:rowOff>
    </xdr:from>
    <xdr:ext cx="758190" cy="255270"/>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714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94,159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102235</xdr:rowOff>
    </xdr:from>
    <xdr:to>
      <xdr:col>26</xdr:col>
      <xdr:colOff>101600</xdr:colOff>
      <xdr:row>17</xdr:row>
      <xdr:rowOff>32385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953000" y="2893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42545</xdr:rowOff>
    </xdr:from>
    <xdr:ext cx="736600" cy="25527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619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89,513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96520</xdr:rowOff>
    </xdr:from>
    <xdr:to>
      <xdr:col>22</xdr:col>
      <xdr:colOff>165100</xdr:colOff>
      <xdr:row>17</xdr:row>
      <xdr:rowOff>26670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4254500" y="2887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36830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56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89,918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123825</xdr:rowOff>
    </xdr:from>
    <xdr:to>
      <xdr:col>19</xdr:col>
      <xdr:colOff>38100</xdr:colOff>
      <xdr:row>17</xdr:row>
      <xdr:rowOff>53975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556000" y="291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64135</xdr:rowOff>
    </xdr:from>
    <xdr:ext cx="762000" cy="25527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83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15875</xdr:rowOff>
    </xdr:from>
    <xdr:to>
      <xdr:col>15</xdr:col>
      <xdr:colOff>101600</xdr:colOff>
      <xdr:row>17</xdr:row>
      <xdr:rowOff>117475</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857500" y="297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127635</xdr:rowOff>
    </xdr:from>
    <xdr:ext cx="762000" cy="259080"/>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4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83,535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172085</xdr:rowOff>
    </xdr:from>
    <xdr:to>
      <xdr:col>29</xdr:col>
      <xdr:colOff>127000</xdr:colOff>
      <xdr:row>37</xdr:row>
      <xdr:rowOff>150495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5651500" y="6096635"/>
          <a:ext cx="0" cy="1178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123825</xdr:rowOff>
    </xdr:from>
    <xdr:ext cx="758190" cy="255270"/>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52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-5,272</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150495</xdr:rowOff>
    </xdr:from>
    <xdr:to>
      <xdr:col>30</xdr:col>
      <xdr:colOff>25400</xdr:colOff>
      <xdr:row>37</xdr:row>
      <xdr:rowOff>150495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72751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87630</xdr:rowOff>
    </xdr:from>
    <xdr:ext cx="758190" cy="25590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730"/>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56,587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172085</xdr:rowOff>
    </xdr:from>
    <xdr:to>
      <xdr:col>30</xdr:col>
      <xdr:colOff>25400</xdr:colOff>
      <xdr:row>33</xdr:row>
      <xdr:rowOff>172085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147955</xdr:rowOff>
    </xdr:from>
    <xdr:to>
      <xdr:col>29</xdr:col>
      <xdr:colOff>127000</xdr:colOff>
      <xdr:row>35</xdr:row>
      <xdr:rowOff>158750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5003800" y="6758305"/>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200660</xdr:rowOff>
    </xdr:from>
    <xdr:ext cx="758190" cy="255270"/>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1010"/>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228600</xdr:rowOff>
    </xdr:from>
    <xdr:to>
      <xdr:col>29</xdr:col>
      <xdr:colOff>177800</xdr:colOff>
      <xdr:row>35</xdr:row>
      <xdr:rowOff>330835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56007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132080</xdr:rowOff>
    </xdr:from>
    <xdr:to>
      <xdr:col>26</xdr:col>
      <xdr:colOff>50800</xdr:colOff>
      <xdr:row>35</xdr:row>
      <xdr:rowOff>158750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4305300" y="6742430"/>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236855</xdr:rowOff>
    </xdr:from>
    <xdr:to>
      <xdr:col>26</xdr:col>
      <xdr:colOff>101600</xdr:colOff>
      <xdr:row>35</xdr:row>
      <xdr:rowOff>339090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953000" y="68472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322580</xdr:rowOff>
    </xdr:from>
    <xdr:ext cx="7366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2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14,583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81915</xdr:rowOff>
    </xdr:from>
    <xdr:to>
      <xdr:col>22</xdr:col>
      <xdr:colOff>114300</xdr:colOff>
      <xdr:row>35</xdr:row>
      <xdr:rowOff>132080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3606800" y="6692265"/>
          <a:ext cx="69850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259715</xdr:rowOff>
    </xdr:from>
    <xdr:to>
      <xdr:col>22</xdr:col>
      <xdr:colOff>165100</xdr:colOff>
      <xdr:row>36</xdr:row>
      <xdr:rowOff>18415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254500" y="6870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3175</xdr:rowOff>
    </xdr:from>
    <xdr:ext cx="762000" cy="25971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4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81915</xdr:rowOff>
    </xdr:from>
    <xdr:to>
      <xdr:col>18</xdr:col>
      <xdr:colOff>177800</xdr:colOff>
      <xdr:row>35</xdr:row>
      <xdr:rowOff>121285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flipV="1">
          <a:off x="2908300" y="6692265"/>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273050</xdr:rowOff>
    </xdr:from>
    <xdr:to>
      <xdr:col>19</xdr:col>
      <xdr:colOff>38100</xdr:colOff>
      <xdr:row>36</xdr:row>
      <xdr:rowOff>31115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556000" y="68834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15875</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9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271780</xdr:rowOff>
    </xdr:from>
    <xdr:to>
      <xdr:col>15</xdr:col>
      <xdr:colOff>101600</xdr:colOff>
      <xdr:row>36</xdr:row>
      <xdr:rowOff>29845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2857500" y="68821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14605</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96520</xdr:rowOff>
    </xdr:from>
    <xdr:to>
      <xdr:col>29</xdr:col>
      <xdr:colOff>177800</xdr:colOff>
      <xdr:row>35</xdr:row>
      <xdr:rowOff>197485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5600700" y="67068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285115</xdr:rowOff>
    </xdr:from>
    <xdr:ext cx="758190" cy="2584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5256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21,943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107315</xdr:rowOff>
    </xdr:from>
    <xdr:to>
      <xdr:col>26</xdr:col>
      <xdr:colOff>101600</xdr:colOff>
      <xdr:row>35</xdr:row>
      <xdr:rowOff>208280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953000" y="67176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219075</xdr:rowOff>
    </xdr:from>
    <xdr:ext cx="7366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8652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21,378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80645</xdr:rowOff>
    </xdr:from>
    <xdr:to>
      <xdr:col>22</xdr:col>
      <xdr:colOff>165100</xdr:colOff>
      <xdr:row>35</xdr:row>
      <xdr:rowOff>182880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254500" y="66909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193675</xdr:rowOff>
    </xdr:from>
    <xdr:ext cx="762000"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61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22,734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32385</xdr:rowOff>
    </xdr:from>
    <xdr:to>
      <xdr:col>19</xdr:col>
      <xdr:colOff>38100</xdr:colOff>
      <xdr:row>35</xdr:row>
      <xdr:rowOff>133350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3556000" y="66427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144145</xdr:rowOff>
    </xdr:from>
    <xdr:ext cx="762000" cy="25654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115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69850</xdr:rowOff>
    </xdr:from>
    <xdr:to>
      <xdr:col>15</xdr:col>
      <xdr:colOff>101600</xdr:colOff>
      <xdr:row>35</xdr:row>
      <xdr:rowOff>172085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2857500" y="66802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181610</xdr:rowOff>
    </xdr:from>
    <xdr:ext cx="762000" cy="252730"/>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49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23,326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36,543
36,159
25.68
15,767,249
15,556,706
166,517
9,107,013
13,940,094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27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527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820" cy="25527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82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82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63500</xdr:rowOff>
    </xdr:from>
    <xdr:to>
      <xdr:col>24</xdr:col>
      <xdr:colOff>62865</xdr:colOff>
      <xdr:row>39</xdr:row>
      <xdr:rowOff>20320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450"/>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24130</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44,794</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20320</xdr:rowOff>
    </xdr:from>
    <xdr:to>
      <xdr:col>24</xdr:col>
      <xdr:colOff>152400</xdr:colOff>
      <xdr:row>39</xdr:row>
      <xdr:rowOff>20320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10160</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126,185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63500</xdr:rowOff>
    </xdr:from>
    <xdr:to>
      <xdr:col>24</xdr:col>
      <xdr:colOff>152400</xdr:colOff>
      <xdr:row>31</xdr:row>
      <xdr:rowOff>63500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56515</xdr:rowOff>
    </xdr:from>
    <xdr:to>
      <xdr:col>24</xdr:col>
      <xdr:colOff>63500</xdr:colOff>
      <xdr:row>34</xdr:row>
      <xdr:rowOff>132715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8581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95885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117475</xdr:rowOff>
    </xdr:from>
    <xdr:to>
      <xdr:col>24</xdr:col>
      <xdr:colOff>114300</xdr:colOff>
      <xdr:row>37</xdr:row>
      <xdr:rowOff>47625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132715</xdr:rowOff>
    </xdr:from>
    <xdr:to>
      <xdr:col>19</xdr:col>
      <xdr:colOff>177800</xdr:colOff>
      <xdr:row>34</xdr:row>
      <xdr:rowOff>135890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20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145415</xdr:rowOff>
    </xdr:from>
    <xdr:to>
      <xdr:col>20</xdr:col>
      <xdr:colOff>38100</xdr:colOff>
      <xdr:row>37</xdr:row>
      <xdr:rowOff>75565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66675</xdr:rowOff>
    </xdr:from>
    <xdr:ext cx="530860" cy="25527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4103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135890</xdr:rowOff>
    </xdr:from>
    <xdr:to>
      <xdr:col>15</xdr:col>
      <xdr:colOff>50800</xdr:colOff>
      <xdr:row>34</xdr:row>
      <xdr:rowOff>167640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651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153035</xdr:rowOff>
    </xdr:from>
    <xdr:to>
      <xdr:col>15</xdr:col>
      <xdr:colOff>101600</xdr:colOff>
      <xdr:row>37</xdr:row>
      <xdr:rowOff>83185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74930</xdr:rowOff>
    </xdr:from>
    <xdr:ext cx="530860" cy="25527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4185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167640</xdr:rowOff>
    </xdr:from>
    <xdr:to>
      <xdr:col>10</xdr:col>
      <xdr:colOff>114300</xdr:colOff>
      <xdr:row>36</xdr:row>
      <xdr:rowOff>112395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6940"/>
          <a:ext cx="8890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xdr:rowOff>
    </xdr:from>
    <xdr:to>
      <xdr:col>10</xdr:col>
      <xdr:colOff>165100</xdr:colOff>
      <xdr:row>37</xdr:row>
      <xdr:rowOff>106045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97790</xdr:rowOff>
    </xdr:from>
    <xdr:ext cx="530860" cy="25527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4414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116205</xdr:rowOff>
    </xdr:from>
    <xdr:to>
      <xdr:col>6</xdr:col>
      <xdr:colOff>38100</xdr:colOff>
      <xdr:row>38</xdr:row>
      <xdr:rowOff>46355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37465</xdr:rowOff>
    </xdr:from>
    <xdr:ext cx="53086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552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6350</xdr:rowOff>
    </xdr:from>
    <xdr:to>
      <xdr:col>24</xdr:col>
      <xdr:colOff>114300</xdr:colOff>
      <xdr:row>34</xdr:row>
      <xdr:rowOff>107315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35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29210</xdr:rowOff>
    </xdr:from>
    <xdr:ext cx="534670" cy="25527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870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81915</xdr:rowOff>
    </xdr:from>
    <xdr:to>
      <xdr:col>20</xdr:col>
      <xdr:colOff>38100</xdr:colOff>
      <xdr:row>35</xdr:row>
      <xdr:rowOff>12065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29210</xdr:rowOff>
    </xdr:from>
    <xdr:ext cx="530860" cy="25527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56870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85090</xdr:rowOff>
    </xdr:from>
    <xdr:to>
      <xdr:col>15</xdr:col>
      <xdr:colOff>101600</xdr:colOff>
      <xdr:row>35</xdr:row>
      <xdr:rowOff>15240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31750</xdr:rowOff>
    </xdr:from>
    <xdr:ext cx="530860" cy="25527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56896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116840</xdr:rowOff>
    </xdr:from>
    <xdr:to>
      <xdr:col>10</xdr:col>
      <xdr:colOff>165100</xdr:colOff>
      <xdr:row>35</xdr:row>
      <xdr:rowOff>46990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63500</xdr:rowOff>
    </xdr:from>
    <xdr:ext cx="530860" cy="25527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57213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61595</xdr:rowOff>
    </xdr:from>
    <xdr:to>
      <xdr:col>6</xdr:col>
      <xdr:colOff>38100</xdr:colOff>
      <xdr:row>36</xdr:row>
      <xdr:rowOff>163195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8255</xdr:rowOff>
    </xdr:from>
    <xdr:ext cx="530860" cy="25527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0090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110" cy="25527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820" cy="25527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820" cy="25527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1820" cy="25527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42545</xdr:rowOff>
    </xdr:from>
    <xdr:to>
      <xdr:col>24</xdr:col>
      <xdr:colOff>62865</xdr:colOff>
      <xdr:row>57</xdr:row>
      <xdr:rowOff>118110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945"/>
          <a:ext cx="1270" cy="932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121920</xdr:rowOff>
    </xdr:from>
    <xdr:ext cx="534670" cy="255270"/>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42,225</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118110</xdr:rowOff>
    </xdr:from>
    <xdr:to>
      <xdr:col>24</xdr:col>
      <xdr:colOff>152400</xdr:colOff>
      <xdr:row>57</xdr:row>
      <xdr:rowOff>118110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160655</xdr:rowOff>
    </xdr:from>
    <xdr:ext cx="598805" cy="25908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246,279</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42545</xdr:rowOff>
    </xdr:from>
    <xdr:to>
      <xdr:col>24</xdr:col>
      <xdr:colOff>152400</xdr:colOff>
      <xdr:row>52</xdr:row>
      <xdr:rowOff>42545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166370</xdr:rowOff>
    </xdr:from>
    <xdr:to>
      <xdr:col>24</xdr:col>
      <xdr:colOff>63500</xdr:colOff>
      <xdr:row>57</xdr:row>
      <xdr:rowOff>10795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6757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127635</xdr:rowOff>
    </xdr:from>
    <xdr:ext cx="534670" cy="25908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104775</xdr:rowOff>
    </xdr:from>
    <xdr:to>
      <xdr:col>24</xdr:col>
      <xdr:colOff>114300</xdr:colOff>
      <xdr:row>57</xdr:row>
      <xdr:rowOff>34925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10795</xdr:rowOff>
    </xdr:from>
    <xdr:to>
      <xdr:col>19</xdr:col>
      <xdr:colOff>177800</xdr:colOff>
      <xdr:row>57</xdr:row>
      <xdr:rowOff>27940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34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93980</xdr:rowOff>
    </xdr:from>
    <xdr:to>
      <xdr:col>20</xdr:col>
      <xdr:colOff>38100</xdr:colOff>
      <xdr:row>57</xdr:row>
      <xdr:rowOff>24130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40640</xdr:rowOff>
    </xdr:from>
    <xdr:ext cx="530860" cy="25527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29965" y="94703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27940</xdr:rowOff>
    </xdr:from>
    <xdr:to>
      <xdr:col>15</xdr:col>
      <xdr:colOff>50800</xdr:colOff>
      <xdr:row>57</xdr:row>
      <xdr:rowOff>34290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005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116205</xdr:rowOff>
    </xdr:from>
    <xdr:to>
      <xdr:col>15</xdr:col>
      <xdr:colOff>101600</xdr:colOff>
      <xdr:row>57</xdr:row>
      <xdr:rowOff>46355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63500</xdr:rowOff>
    </xdr:from>
    <xdr:ext cx="530860" cy="25527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0965" y="94932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34290</xdr:rowOff>
    </xdr:from>
    <xdr:to>
      <xdr:col>10</xdr:col>
      <xdr:colOff>114300</xdr:colOff>
      <xdr:row>57</xdr:row>
      <xdr:rowOff>37465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069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141605</xdr:rowOff>
    </xdr:from>
    <xdr:to>
      <xdr:col>10</xdr:col>
      <xdr:colOff>165100</xdr:colOff>
      <xdr:row>57</xdr:row>
      <xdr:rowOff>71755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88265</xdr:rowOff>
    </xdr:from>
    <xdr:ext cx="530860" cy="25527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1965" y="95180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153035</xdr:rowOff>
    </xdr:from>
    <xdr:to>
      <xdr:col>6</xdr:col>
      <xdr:colOff>38100</xdr:colOff>
      <xdr:row>57</xdr:row>
      <xdr:rowOff>83185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99695</xdr:rowOff>
    </xdr:from>
    <xdr:ext cx="530860" cy="25527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2965" y="9529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115570</xdr:rowOff>
    </xdr:from>
    <xdr:to>
      <xdr:col>24</xdr:col>
      <xdr:colOff>114300</xdr:colOff>
      <xdr:row>57</xdr:row>
      <xdr:rowOff>45720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83185</xdr:rowOff>
    </xdr:from>
    <xdr:ext cx="534670" cy="259080"/>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132080</xdr:rowOff>
    </xdr:from>
    <xdr:to>
      <xdr:col>20</xdr:col>
      <xdr:colOff>38100</xdr:colOff>
      <xdr:row>57</xdr:row>
      <xdr:rowOff>61595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52705</xdr:rowOff>
    </xdr:from>
    <xdr:ext cx="530860" cy="25527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29965" y="98253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148590</xdr:rowOff>
    </xdr:from>
    <xdr:to>
      <xdr:col>15</xdr:col>
      <xdr:colOff>101600</xdr:colOff>
      <xdr:row>57</xdr:row>
      <xdr:rowOff>78740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69850</xdr:rowOff>
    </xdr:from>
    <xdr:ext cx="530860"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0965" y="9842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154940</xdr:rowOff>
    </xdr:from>
    <xdr:to>
      <xdr:col>10</xdr:col>
      <xdr:colOff>165100</xdr:colOff>
      <xdr:row>57</xdr:row>
      <xdr:rowOff>85090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76200</xdr:rowOff>
    </xdr:from>
    <xdr:ext cx="530860" cy="25527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1965" y="98488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158115</xdr:rowOff>
    </xdr:from>
    <xdr:to>
      <xdr:col>6</xdr:col>
      <xdr:colOff>38100</xdr:colOff>
      <xdr:row>57</xdr:row>
      <xdr:rowOff>88265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79375</xdr:rowOff>
    </xdr:from>
    <xdr:ext cx="530860" cy="2584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2965" y="98520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110" cy="25527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527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527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527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27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66040</xdr:rowOff>
    </xdr:from>
    <xdr:to>
      <xdr:col>24</xdr:col>
      <xdr:colOff>62865</xdr:colOff>
      <xdr:row>78</xdr:row>
      <xdr:rowOff>126365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440"/>
          <a:ext cx="1270" cy="1089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130175</xdr:rowOff>
    </xdr:from>
    <xdr:ext cx="378460" cy="259080"/>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126365</xdr:rowOff>
    </xdr:from>
    <xdr:to>
      <xdr:col>24</xdr:col>
      <xdr:colOff>152400</xdr:colOff>
      <xdr:row>78</xdr:row>
      <xdr:rowOff>126365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12700</xdr:rowOff>
    </xdr:from>
    <xdr:ext cx="534670" cy="259080"/>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24,114</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66040</xdr:rowOff>
    </xdr:from>
    <xdr:to>
      <xdr:col>24</xdr:col>
      <xdr:colOff>152400</xdr:colOff>
      <xdr:row>72</xdr:row>
      <xdr:rowOff>66040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29210</xdr:rowOff>
    </xdr:from>
    <xdr:to>
      <xdr:col>24</xdr:col>
      <xdr:colOff>63500</xdr:colOff>
      <xdr:row>78</xdr:row>
      <xdr:rowOff>31750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023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88265</xdr:rowOff>
    </xdr:from>
    <xdr:ext cx="469900" cy="255270"/>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46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65405</xdr:rowOff>
    </xdr:from>
    <xdr:to>
      <xdr:col>24</xdr:col>
      <xdr:colOff>114300</xdr:colOff>
      <xdr:row>77</xdr:row>
      <xdr:rowOff>167005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23495</xdr:rowOff>
    </xdr:from>
    <xdr:to>
      <xdr:col>19</xdr:col>
      <xdr:colOff>177800</xdr:colOff>
      <xdr:row>78</xdr:row>
      <xdr:rowOff>31750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965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68580</xdr:rowOff>
    </xdr:from>
    <xdr:to>
      <xdr:col>20</xdr:col>
      <xdr:colOff>38100</xdr:colOff>
      <xdr:row>77</xdr:row>
      <xdr:rowOff>170180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15240</xdr:rowOff>
    </xdr:from>
    <xdr:ext cx="466090" cy="259080"/>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350" y="130454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23495</xdr:rowOff>
    </xdr:from>
    <xdr:to>
      <xdr:col>15</xdr:col>
      <xdr:colOff>50800</xdr:colOff>
      <xdr:row>78</xdr:row>
      <xdr:rowOff>38735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965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73660</xdr:rowOff>
    </xdr:from>
    <xdr:to>
      <xdr:col>15</xdr:col>
      <xdr:colOff>101600</xdr:colOff>
      <xdr:row>78</xdr:row>
      <xdr:rowOff>3810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20320</xdr:rowOff>
    </xdr:from>
    <xdr:ext cx="466090" cy="25527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350" y="130505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17780</xdr:rowOff>
    </xdr:from>
    <xdr:to>
      <xdr:col>10</xdr:col>
      <xdr:colOff>114300</xdr:colOff>
      <xdr:row>78</xdr:row>
      <xdr:rowOff>38735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908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74930</xdr:rowOff>
    </xdr:from>
    <xdr:to>
      <xdr:col>10</xdr:col>
      <xdr:colOff>165100</xdr:colOff>
      <xdr:row>78</xdr:row>
      <xdr:rowOff>5080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21590</xdr:rowOff>
    </xdr:from>
    <xdr:ext cx="46609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350" y="13051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95250</xdr:rowOff>
    </xdr:from>
    <xdr:to>
      <xdr:col>6</xdr:col>
      <xdr:colOff>38100</xdr:colOff>
      <xdr:row>78</xdr:row>
      <xdr:rowOff>25400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41910</xdr:rowOff>
    </xdr:from>
    <xdr:ext cx="466090" cy="25527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350" y="130721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149225</xdr:rowOff>
    </xdr:from>
    <xdr:to>
      <xdr:col>24</xdr:col>
      <xdr:colOff>114300</xdr:colOff>
      <xdr:row>78</xdr:row>
      <xdr:rowOff>79375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64135</xdr:rowOff>
    </xdr:from>
    <xdr:ext cx="469900" cy="255270"/>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657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152400</xdr:rowOff>
    </xdr:from>
    <xdr:to>
      <xdr:col>20</xdr:col>
      <xdr:colOff>38100</xdr:colOff>
      <xdr:row>78</xdr:row>
      <xdr:rowOff>82550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73660</xdr:rowOff>
    </xdr:from>
    <xdr:ext cx="46609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350" y="1344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144145</xdr:rowOff>
    </xdr:from>
    <xdr:to>
      <xdr:col>15</xdr:col>
      <xdr:colOff>101600</xdr:colOff>
      <xdr:row>78</xdr:row>
      <xdr:rowOff>74930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65405</xdr:rowOff>
    </xdr:from>
    <xdr:ext cx="466090" cy="25527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350" y="134385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159385</xdr:rowOff>
    </xdr:from>
    <xdr:to>
      <xdr:col>10</xdr:col>
      <xdr:colOff>165100</xdr:colOff>
      <xdr:row>78</xdr:row>
      <xdr:rowOff>89535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80645</xdr:rowOff>
    </xdr:from>
    <xdr:ext cx="466090" cy="25908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350" y="134537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138430</xdr:rowOff>
    </xdr:from>
    <xdr:to>
      <xdr:col>6</xdr:col>
      <xdr:colOff>38100</xdr:colOff>
      <xdr:row>78</xdr:row>
      <xdr:rowOff>68580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59690</xdr:rowOff>
    </xdr:from>
    <xdr:ext cx="466090"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350" y="13432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156,761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527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160020</xdr:rowOff>
    </xdr:from>
    <xdr:to>
      <xdr:col>24</xdr:col>
      <xdr:colOff>62865</xdr:colOff>
      <xdr:row>99</xdr:row>
      <xdr:rowOff>106680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52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110490</xdr:rowOff>
    </xdr:from>
    <xdr:ext cx="534670" cy="255270"/>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40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55,121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106680</xdr:rowOff>
    </xdr:from>
    <xdr:ext cx="598805" cy="259080"/>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172,417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160020</xdr:rowOff>
    </xdr:from>
    <xdr:to>
      <xdr:col>24</xdr:col>
      <xdr:colOff>152400</xdr:colOff>
      <xdr:row>90</xdr:row>
      <xdr:rowOff>160020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143510</xdr:rowOff>
    </xdr:from>
    <xdr:to>
      <xdr:col>24</xdr:col>
      <xdr:colOff>63500</xdr:colOff>
      <xdr:row>98</xdr:row>
      <xdr:rowOff>52070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7416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55880</xdr:rowOff>
    </xdr:from>
    <xdr:ext cx="534670" cy="259080"/>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33020</xdr:rowOff>
    </xdr:from>
    <xdr:to>
      <xdr:col>24</xdr:col>
      <xdr:colOff>114300</xdr:colOff>
      <xdr:row>96</xdr:row>
      <xdr:rowOff>134620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57150</xdr:rowOff>
    </xdr:from>
    <xdr:to>
      <xdr:col>19</xdr:col>
      <xdr:colOff>177800</xdr:colOff>
      <xdr:row>98</xdr:row>
      <xdr:rowOff>52070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87800"/>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143510</xdr:rowOff>
    </xdr:from>
    <xdr:to>
      <xdr:col>20</xdr:col>
      <xdr:colOff>38100</xdr:colOff>
      <xdr:row>97</xdr:row>
      <xdr:rowOff>73660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90170</xdr:rowOff>
    </xdr:from>
    <xdr:ext cx="530860" cy="25908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29965" y="16377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57150</xdr:rowOff>
    </xdr:from>
    <xdr:to>
      <xdr:col>15</xdr:col>
      <xdr:colOff>50800</xdr:colOff>
      <xdr:row>99</xdr:row>
      <xdr:rowOff>16510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87800"/>
          <a:ext cx="889000" cy="302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160655</xdr:rowOff>
    </xdr:from>
    <xdr:to>
      <xdr:col>15</xdr:col>
      <xdr:colOff>101600</xdr:colOff>
      <xdr:row>96</xdr:row>
      <xdr:rowOff>90805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107315</xdr:rowOff>
    </xdr:from>
    <xdr:ext cx="59499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580" y="162236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8255</xdr:rowOff>
    </xdr:from>
    <xdr:to>
      <xdr:col>10</xdr:col>
      <xdr:colOff>114300</xdr:colOff>
      <xdr:row>99</xdr:row>
      <xdr:rowOff>16510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9818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134620</xdr:rowOff>
    </xdr:from>
    <xdr:to>
      <xdr:col>10</xdr:col>
      <xdr:colOff>165100</xdr:colOff>
      <xdr:row>98</xdr:row>
      <xdr:rowOff>64770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81280</xdr:rowOff>
    </xdr:from>
    <xdr:ext cx="53086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1965" y="16540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18415</xdr:rowOff>
    </xdr:from>
    <xdr:to>
      <xdr:col>6</xdr:col>
      <xdr:colOff>38100</xdr:colOff>
      <xdr:row>98</xdr:row>
      <xdr:rowOff>120650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136525</xdr:rowOff>
    </xdr:from>
    <xdr:ext cx="530860" cy="2584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2965" y="165957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92710</xdr:rowOff>
    </xdr:from>
    <xdr:to>
      <xdr:col>24</xdr:col>
      <xdr:colOff>114300</xdr:colOff>
      <xdr:row>98</xdr:row>
      <xdr:rowOff>22860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71120</xdr:rowOff>
    </xdr:from>
    <xdr:ext cx="534670" cy="259080"/>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01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635</xdr:rowOff>
    </xdr:from>
    <xdr:to>
      <xdr:col>20</xdr:col>
      <xdr:colOff>38100</xdr:colOff>
      <xdr:row>98</xdr:row>
      <xdr:rowOff>102235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93345</xdr:rowOff>
    </xdr:from>
    <xdr:ext cx="53086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29965" y="16895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6350</xdr:rowOff>
    </xdr:from>
    <xdr:to>
      <xdr:col>15</xdr:col>
      <xdr:colOff>101600</xdr:colOff>
      <xdr:row>97</xdr:row>
      <xdr:rowOff>107950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99060</xdr:rowOff>
    </xdr:from>
    <xdr:ext cx="530860" cy="25527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0965" y="16729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137160</xdr:rowOff>
    </xdr:from>
    <xdr:to>
      <xdr:col>10</xdr:col>
      <xdr:colOff>165100</xdr:colOff>
      <xdr:row>99</xdr:row>
      <xdr:rowOff>67310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58420</xdr:rowOff>
    </xdr:from>
    <xdr:ext cx="53086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1965" y="17031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128905</xdr:rowOff>
    </xdr:from>
    <xdr:to>
      <xdr:col>6</xdr:col>
      <xdr:colOff>38100</xdr:colOff>
      <xdr:row>99</xdr:row>
      <xdr:rowOff>59055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50165</xdr:rowOff>
    </xdr:from>
    <xdr:ext cx="53086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2965" y="170237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5110" cy="25527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527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1820" cy="25527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1820" cy="2584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182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38735</xdr:rowOff>
    </xdr:from>
    <xdr:to>
      <xdr:col>54</xdr:col>
      <xdr:colOff>189865</xdr:colOff>
      <xdr:row>39</xdr:row>
      <xdr:rowOff>52070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685"/>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55245</xdr:rowOff>
    </xdr:from>
    <xdr:ext cx="534670" cy="255270"/>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17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34,339</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52070</xdr:rowOff>
    </xdr:from>
    <xdr:to>
      <xdr:col>55</xdr:col>
      <xdr:colOff>88900</xdr:colOff>
      <xdr:row>39</xdr:row>
      <xdr:rowOff>52070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156845</xdr:rowOff>
    </xdr:from>
    <xdr:ext cx="598805" cy="255270"/>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88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161,506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38735</xdr:rowOff>
    </xdr:from>
    <xdr:to>
      <xdr:col>55</xdr:col>
      <xdr:colOff>88900</xdr:colOff>
      <xdr:row>31</xdr:row>
      <xdr:rowOff>38735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98425</xdr:rowOff>
    </xdr:from>
    <xdr:to>
      <xdr:col>55</xdr:col>
      <xdr:colOff>0</xdr:colOff>
      <xdr:row>38</xdr:row>
      <xdr:rowOff>149225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61352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104140</xdr:rowOff>
    </xdr:from>
    <xdr:ext cx="534670" cy="259080"/>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3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81280</xdr:rowOff>
    </xdr:from>
    <xdr:to>
      <xdr:col>55</xdr:col>
      <xdr:colOff>50800</xdr:colOff>
      <xdr:row>38</xdr:row>
      <xdr:rowOff>11430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98425</xdr:rowOff>
    </xdr:from>
    <xdr:to>
      <xdr:col>50</xdr:col>
      <xdr:colOff>114300</xdr:colOff>
      <xdr:row>38</xdr:row>
      <xdr:rowOff>146050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1352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81915</xdr:rowOff>
    </xdr:from>
    <xdr:to>
      <xdr:col>50</xdr:col>
      <xdr:colOff>165100</xdr:colOff>
      <xdr:row>38</xdr:row>
      <xdr:rowOff>12065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29210</xdr:rowOff>
    </xdr:from>
    <xdr:ext cx="530860" cy="25527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1965" y="6201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81915</xdr:rowOff>
    </xdr:from>
    <xdr:to>
      <xdr:col>45</xdr:col>
      <xdr:colOff>177800</xdr:colOff>
      <xdr:row>38</xdr:row>
      <xdr:rowOff>146050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68315"/>
          <a:ext cx="889000" cy="1092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124460</xdr:rowOff>
    </xdr:from>
    <xdr:to>
      <xdr:col>46</xdr:col>
      <xdr:colOff>38100</xdr:colOff>
      <xdr:row>38</xdr:row>
      <xdr:rowOff>54610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71120</xdr:rowOff>
    </xdr:from>
    <xdr:ext cx="53086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2965" y="6243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81915</xdr:rowOff>
    </xdr:from>
    <xdr:to>
      <xdr:col>41</xdr:col>
      <xdr:colOff>50800</xdr:colOff>
      <xdr:row>39</xdr:row>
      <xdr:rowOff>19685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68315"/>
          <a:ext cx="889000" cy="1137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66675</xdr:rowOff>
    </xdr:from>
    <xdr:to>
      <xdr:col>41</xdr:col>
      <xdr:colOff>101600</xdr:colOff>
      <xdr:row>31</xdr:row>
      <xdr:rowOff>168275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13335</xdr:rowOff>
    </xdr:from>
    <xdr:ext cx="59499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580" y="51568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50800</xdr:rowOff>
    </xdr:from>
    <xdr:to>
      <xdr:col>36</xdr:col>
      <xdr:colOff>165100</xdr:colOff>
      <xdr:row>38</xdr:row>
      <xdr:rowOff>152400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168910</xdr:rowOff>
    </xdr:from>
    <xdr:ext cx="530860" cy="25527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4965" y="63411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98425</xdr:rowOff>
    </xdr:from>
    <xdr:to>
      <xdr:col>55</xdr:col>
      <xdr:colOff>50800</xdr:colOff>
      <xdr:row>39</xdr:row>
      <xdr:rowOff>29210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613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13335</xdr:rowOff>
    </xdr:from>
    <xdr:ext cx="534670" cy="259080"/>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28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47625</xdr:rowOff>
    </xdr:from>
    <xdr:to>
      <xdr:col>50</xdr:col>
      <xdr:colOff>165100</xdr:colOff>
      <xdr:row>38</xdr:row>
      <xdr:rowOff>149225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140335</xdr:rowOff>
    </xdr:from>
    <xdr:ext cx="53086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1965" y="66554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95250</xdr:rowOff>
    </xdr:from>
    <xdr:to>
      <xdr:col>46</xdr:col>
      <xdr:colOff>38100</xdr:colOff>
      <xdr:row>39</xdr:row>
      <xdr:rowOff>25400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39</xdr:row>
      <xdr:rowOff>16510</xdr:rowOff>
    </xdr:from>
    <xdr:ext cx="53086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2965" y="6703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32</xdr:row>
      <xdr:rowOff>31115</xdr:rowOff>
    </xdr:from>
    <xdr:to>
      <xdr:col>41</xdr:col>
      <xdr:colOff>101600</xdr:colOff>
      <xdr:row>32</xdr:row>
      <xdr:rowOff>132715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123825</xdr:rowOff>
    </xdr:from>
    <xdr:ext cx="594995" cy="25527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580" y="56102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140335</xdr:rowOff>
    </xdr:from>
    <xdr:to>
      <xdr:col>36</xdr:col>
      <xdr:colOff>165100</xdr:colOff>
      <xdr:row>39</xdr:row>
      <xdr:rowOff>70485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61595</xdr:rowOff>
    </xdr:from>
    <xdr:ext cx="530860"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4965" y="67481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820" cy="25527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820"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820"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144145</xdr:rowOff>
    </xdr:from>
    <xdr:to>
      <xdr:col>54</xdr:col>
      <xdr:colOff>189865</xdr:colOff>
      <xdr:row>58</xdr:row>
      <xdr:rowOff>114935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645"/>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118745</xdr:rowOff>
    </xdr:from>
    <xdr:ext cx="534670" cy="259080"/>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13,281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114935</xdr:rowOff>
    </xdr:from>
    <xdr:to>
      <xdr:col>55</xdr:col>
      <xdr:colOff>88900</xdr:colOff>
      <xdr:row>58</xdr:row>
      <xdr:rowOff>114935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90805</xdr:rowOff>
    </xdr:from>
    <xdr:ext cx="598805" cy="2584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8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189,451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144145</xdr:rowOff>
    </xdr:from>
    <xdr:to>
      <xdr:col>55</xdr:col>
      <xdr:colOff>88900</xdr:colOff>
      <xdr:row>50</xdr:row>
      <xdr:rowOff>144145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146685</xdr:rowOff>
    </xdr:from>
    <xdr:to>
      <xdr:col>55</xdr:col>
      <xdr:colOff>0</xdr:colOff>
      <xdr:row>57</xdr:row>
      <xdr:rowOff>50800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4788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141605</xdr:rowOff>
    </xdr:from>
    <xdr:ext cx="534670" cy="259080"/>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163195</xdr:rowOff>
    </xdr:from>
    <xdr:to>
      <xdr:col>55</xdr:col>
      <xdr:colOff>50800</xdr:colOff>
      <xdr:row>57</xdr:row>
      <xdr:rowOff>93345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20320</xdr:rowOff>
    </xdr:from>
    <xdr:to>
      <xdr:col>50</xdr:col>
      <xdr:colOff>114300</xdr:colOff>
      <xdr:row>57</xdr:row>
      <xdr:rowOff>50800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929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6350</xdr:rowOff>
    </xdr:from>
    <xdr:to>
      <xdr:col>50</xdr:col>
      <xdr:colOff>165100</xdr:colOff>
      <xdr:row>57</xdr:row>
      <xdr:rowOff>107315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98425</xdr:rowOff>
    </xdr:from>
    <xdr:ext cx="530860" cy="25527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1965" y="98710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20320</xdr:rowOff>
    </xdr:from>
    <xdr:to>
      <xdr:col>45</xdr:col>
      <xdr:colOff>177800</xdr:colOff>
      <xdr:row>57</xdr:row>
      <xdr:rowOff>114935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9297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148590</xdr:rowOff>
    </xdr:from>
    <xdr:to>
      <xdr:col>46</xdr:col>
      <xdr:colOff>38100</xdr:colOff>
      <xdr:row>57</xdr:row>
      <xdr:rowOff>78740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69850</xdr:rowOff>
    </xdr:from>
    <xdr:ext cx="53086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2965" y="9842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114935</xdr:rowOff>
    </xdr:from>
    <xdr:to>
      <xdr:col>41</xdr:col>
      <xdr:colOff>50800</xdr:colOff>
      <xdr:row>58</xdr:row>
      <xdr:rowOff>34925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8758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111125</xdr:rowOff>
    </xdr:from>
    <xdr:to>
      <xdr:col>41</xdr:col>
      <xdr:colOff>101600</xdr:colOff>
      <xdr:row>57</xdr:row>
      <xdr:rowOff>41275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57785</xdr:rowOff>
    </xdr:from>
    <xdr:ext cx="53086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3965" y="94875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117475</xdr:rowOff>
    </xdr:from>
    <xdr:to>
      <xdr:col>36</xdr:col>
      <xdr:colOff>165100</xdr:colOff>
      <xdr:row>57</xdr:row>
      <xdr:rowOff>47625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64135</xdr:rowOff>
    </xdr:from>
    <xdr:ext cx="530860" cy="25527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4965" y="9493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95885</xdr:rowOff>
    </xdr:from>
    <xdr:to>
      <xdr:col>55</xdr:col>
      <xdr:colOff>50800</xdr:colOff>
      <xdr:row>57</xdr:row>
      <xdr:rowOff>26035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118745</xdr:rowOff>
    </xdr:from>
    <xdr:ext cx="534670" cy="259080"/>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48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171450</xdr:rowOff>
    </xdr:from>
    <xdr:to>
      <xdr:col>50</xdr:col>
      <xdr:colOff>165100</xdr:colOff>
      <xdr:row>57</xdr:row>
      <xdr:rowOff>101600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118110</xdr:rowOff>
    </xdr:from>
    <xdr:ext cx="53086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1965" y="9547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140970</xdr:rowOff>
    </xdr:from>
    <xdr:to>
      <xdr:col>46</xdr:col>
      <xdr:colOff>38100</xdr:colOff>
      <xdr:row>57</xdr:row>
      <xdr:rowOff>71120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87630</xdr:rowOff>
    </xdr:from>
    <xdr:ext cx="530860" cy="25527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2965" y="95173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64135</xdr:rowOff>
    </xdr:from>
    <xdr:to>
      <xdr:col>41</xdr:col>
      <xdr:colOff>101600</xdr:colOff>
      <xdr:row>57</xdr:row>
      <xdr:rowOff>166370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36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156845</xdr:rowOff>
    </xdr:from>
    <xdr:ext cx="530860" cy="25527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3965" y="99294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155575</xdr:rowOff>
    </xdr:from>
    <xdr:to>
      <xdr:col>36</xdr:col>
      <xdr:colOff>165100</xdr:colOff>
      <xdr:row>58</xdr:row>
      <xdr:rowOff>86360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76835</xdr:rowOff>
    </xdr:from>
    <xdr:ext cx="530860" cy="25527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4965" y="100209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27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295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118110</xdr:rowOff>
    </xdr:from>
    <xdr:ext cx="534670" cy="259080"/>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74,326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0</xdr:rowOff>
    </xdr:from>
    <xdr:to>
      <xdr:col>55</xdr:col>
      <xdr:colOff>88900</xdr:colOff>
      <xdr:row>71</xdr:row>
      <xdr:rowOff>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8890</xdr:rowOff>
    </xdr:from>
    <xdr:to>
      <xdr:col>55</xdr:col>
      <xdr:colOff>0</xdr:colOff>
      <xdr:row>78</xdr:row>
      <xdr:rowOff>10160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210540"/>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151765</xdr:rowOff>
    </xdr:from>
    <xdr:ext cx="469900" cy="259080"/>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1905</xdr:rowOff>
    </xdr:from>
    <xdr:to>
      <xdr:col>55</xdr:col>
      <xdr:colOff>50800</xdr:colOff>
      <xdr:row>78</xdr:row>
      <xdr:rowOff>103505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10160</xdr:rowOff>
    </xdr:from>
    <xdr:to>
      <xdr:col>50</xdr:col>
      <xdr:colOff>114300</xdr:colOff>
      <xdr:row>78</xdr:row>
      <xdr:rowOff>64135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8326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143510</xdr:rowOff>
    </xdr:from>
    <xdr:to>
      <xdr:col>50</xdr:col>
      <xdr:colOff>165100</xdr:colOff>
      <xdr:row>78</xdr:row>
      <xdr:rowOff>73025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64135</xdr:rowOff>
    </xdr:from>
    <xdr:ext cx="530860" cy="25527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1965" y="134372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132080</xdr:rowOff>
    </xdr:from>
    <xdr:to>
      <xdr:col>45</xdr:col>
      <xdr:colOff>177800</xdr:colOff>
      <xdr:row>78</xdr:row>
      <xdr:rowOff>64135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3373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116205</xdr:rowOff>
    </xdr:from>
    <xdr:to>
      <xdr:col>46</xdr:col>
      <xdr:colOff>38100</xdr:colOff>
      <xdr:row>78</xdr:row>
      <xdr:rowOff>46355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63500</xdr:rowOff>
    </xdr:from>
    <xdr:ext cx="530860" cy="25527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2965" y="13093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132080</xdr:rowOff>
    </xdr:from>
    <xdr:to>
      <xdr:col>41</xdr:col>
      <xdr:colOff>50800</xdr:colOff>
      <xdr:row>78</xdr:row>
      <xdr:rowOff>55245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3373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79375</xdr:rowOff>
    </xdr:from>
    <xdr:to>
      <xdr:col>41</xdr:col>
      <xdr:colOff>101600</xdr:colOff>
      <xdr:row>78</xdr:row>
      <xdr:rowOff>9525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26035</xdr:rowOff>
    </xdr:from>
    <xdr:ext cx="53086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3965" y="130562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88900</xdr:rowOff>
    </xdr:from>
    <xdr:to>
      <xdr:col>36</xdr:col>
      <xdr:colOff>165100</xdr:colOff>
      <xdr:row>78</xdr:row>
      <xdr:rowOff>19050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35560</xdr:rowOff>
    </xdr:from>
    <xdr:ext cx="53086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4965"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129540</xdr:rowOff>
    </xdr:from>
    <xdr:to>
      <xdr:col>55</xdr:col>
      <xdr:colOff>50800</xdr:colOff>
      <xdr:row>77</xdr:row>
      <xdr:rowOff>59690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152400</xdr:rowOff>
    </xdr:from>
    <xdr:ext cx="534670" cy="259080"/>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11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130810</xdr:rowOff>
    </xdr:from>
    <xdr:to>
      <xdr:col>50</xdr:col>
      <xdr:colOff>165100</xdr:colOff>
      <xdr:row>78</xdr:row>
      <xdr:rowOff>60960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77470</xdr:rowOff>
    </xdr:from>
    <xdr:ext cx="530860" cy="25527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1965" y="13107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13335</xdr:rowOff>
    </xdr:from>
    <xdr:to>
      <xdr:col>46</xdr:col>
      <xdr:colOff>38100</xdr:colOff>
      <xdr:row>78</xdr:row>
      <xdr:rowOff>114935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106045</xdr:rowOff>
    </xdr:from>
    <xdr:ext cx="46609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350" y="134791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80645</xdr:rowOff>
    </xdr:from>
    <xdr:to>
      <xdr:col>41</xdr:col>
      <xdr:colOff>101600</xdr:colOff>
      <xdr:row>78</xdr:row>
      <xdr:rowOff>10795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1905</xdr:rowOff>
    </xdr:from>
    <xdr:ext cx="53086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3965" y="133750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4445</xdr:rowOff>
    </xdr:from>
    <xdr:to>
      <xdr:col>36</xdr:col>
      <xdr:colOff>165100</xdr:colOff>
      <xdr:row>78</xdr:row>
      <xdr:rowOff>106045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97790</xdr:rowOff>
    </xdr:from>
    <xdr:ext cx="466090" cy="25527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350" y="134708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527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527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820" cy="2584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820"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52070</xdr:rowOff>
    </xdr:from>
    <xdr:to>
      <xdr:col>54</xdr:col>
      <xdr:colOff>189865</xdr:colOff>
      <xdr:row>99</xdr:row>
      <xdr:rowOff>36195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4020"/>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40640</xdr:rowOff>
    </xdr:from>
    <xdr:ext cx="469900" cy="255270"/>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41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36195</xdr:rowOff>
    </xdr:from>
    <xdr:to>
      <xdr:col>55</xdr:col>
      <xdr:colOff>88900</xdr:colOff>
      <xdr:row>99</xdr:row>
      <xdr:rowOff>36195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169545</xdr:rowOff>
    </xdr:from>
    <xdr:ext cx="598805" cy="255270"/>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5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130,374</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52070</xdr:rowOff>
    </xdr:from>
    <xdr:to>
      <xdr:col>55</xdr:col>
      <xdr:colOff>88900</xdr:colOff>
      <xdr:row>91</xdr:row>
      <xdr:rowOff>52070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159385</xdr:rowOff>
    </xdr:from>
    <xdr:to>
      <xdr:col>55</xdr:col>
      <xdr:colOff>0</xdr:colOff>
      <xdr:row>98</xdr:row>
      <xdr:rowOff>2540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9003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99060</xdr:rowOff>
    </xdr:from>
    <xdr:ext cx="534670" cy="255270"/>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26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76200</xdr:rowOff>
    </xdr:from>
    <xdr:to>
      <xdr:col>55</xdr:col>
      <xdr:colOff>50800</xdr:colOff>
      <xdr:row>98</xdr:row>
      <xdr:rowOff>6350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109855</xdr:rowOff>
    </xdr:from>
    <xdr:to>
      <xdr:col>50</xdr:col>
      <xdr:colOff>114300</xdr:colOff>
      <xdr:row>98</xdr:row>
      <xdr:rowOff>2540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7405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109220</xdr:rowOff>
    </xdr:from>
    <xdr:to>
      <xdr:col>50</xdr:col>
      <xdr:colOff>165100</xdr:colOff>
      <xdr:row>98</xdr:row>
      <xdr:rowOff>39370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55880</xdr:rowOff>
    </xdr:from>
    <xdr:ext cx="53086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1965" y="165150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109855</xdr:rowOff>
    </xdr:from>
    <xdr:to>
      <xdr:col>45</xdr:col>
      <xdr:colOff>177800</xdr:colOff>
      <xdr:row>98</xdr:row>
      <xdr:rowOff>139700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74050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105410</xdr:rowOff>
    </xdr:from>
    <xdr:to>
      <xdr:col>46</xdr:col>
      <xdr:colOff>38100</xdr:colOff>
      <xdr:row>98</xdr:row>
      <xdr:rowOff>35560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26670</xdr:rowOff>
    </xdr:from>
    <xdr:ext cx="53086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2965" y="16828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139700</xdr:rowOff>
    </xdr:from>
    <xdr:to>
      <xdr:col>41</xdr:col>
      <xdr:colOff>50800</xdr:colOff>
      <xdr:row>99</xdr:row>
      <xdr:rowOff>29845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4180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73660</xdr:rowOff>
    </xdr:from>
    <xdr:to>
      <xdr:col>41</xdr:col>
      <xdr:colOff>101600</xdr:colOff>
      <xdr:row>98</xdr:row>
      <xdr:rowOff>3810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20320</xdr:rowOff>
    </xdr:from>
    <xdr:ext cx="530860" cy="25527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3965" y="16479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71755</xdr:rowOff>
    </xdr:from>
    <xdr:to>
      <xdr:col>36</xdr:col>
      <xdr:colOff>165100</xdr:colOff>
      <xdr:row>98</xdr:row>
      <xdr:rowOff>1905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18415</xdr:rowOff>
    </xdr:from>
    <xdr:ext cx="530860" cy="25527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4965" y="164776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109220</xdr:rowOff>
    </xdr:from>
    <xdr:to>
      <xdr:col>55</xdr:col>
      <xdr:colOff>50800</xdr:colOff>
      <xdr:row>98</xdr:row>
      <xdr:rowOff>38735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3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86995</xdr:rowOff>
    </xdr:from>
    <xdr:ext cx="534670" cy="255270"/>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176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123190</xdr:rowOff>
    </xdr:from>
    <xdr:to>
      <xdr:col>50</xdr:col>
      <xdr:colOff>165100</xdr:colOff>
      <xdr:row>98</xdr:row>
      <xdr:rowOff>53340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44450</xdr:rowOff>
    </xdr:from>
    <xdr:ext cx="53086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1965" y="16846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59055</xdr:rowOff>
    </xdr:from>
    <xdr:to>
      <xdr:col>46</xdr:col>
      <xdr:colOff>38100</xdr:colOff>
      <xdr:row>97</xdr:row>
      <xdr:rowOff>160655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6350</xdr:rowOff>
    </xdr:from>
    <xdr:ext cx="530860" cy="25527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2965" y="164655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10160</xdr:rowOff>
    </xdr:from>
    <xdr:ext cx="53086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3965" y="16983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150495</xdr:rowOff>
    </xdr:from>
    <xdr:to>
      <xdr:col>36</xdr:col>
      <xdr:colOff>165100</xdr:colOff>
      <xdr:row>99</xdr:row>
      <xdr:rowOff>80645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5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99</xdr:row>
      <xdr:rowOff>71755</xdr:rowOff>
    </xdr:from>
    <xdr:ext cx="466090"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350" y="170453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110"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27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27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57150</xdr:rowOff>
    </xdr:from>
    <xdr:to>
      <xdr:col>85</xdr:col>
      <xdr:colOff>126365</xdr:colOff>
      <xdr:row>39</xdr:row>
      <xdr:rowOff>99060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2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118745</xdr:rowOff>
    </xdr:from>
    <xdr:ext cx="249555" cy="259080"/>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3810</xdr:rowOff>
    </xdr:from>
    <xdr:ext cx="534670" cy="259080"/>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43,286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57150</xdr:rowOff>
    </xdr:from>
    <xdr:to>
      <xdr:col>86</xdr:col>
      <xdr:colOff>25400</xdr:colOff>
      <xdr:row>31</xdr:row>
      <xdr:rowOff>57150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36195</xdr:rowOff>
    </xdr:from>
    <xdr:ext cx="469900" cy="259080"/>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13335</xdr:rowOff>
    </xdr:from>
    <xdr:to>
      <xdr:col>85</xdr:col>
      <xdr:colOff>177800</xdr:colOff>
      <xdr:row>39</xdr:row>
      <xdr:rowOff>114935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88900</xdr:rowOff>
    </xdr:from>
    <xdr:to>
      <xdr:col>81</xdr:col>
      <xdr:colOff>50800</xdr:colOff>
      <xdr:row>39</xdr:row>
      <xdr:rowOff>99060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754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162560</xdr:rowOff>
    </xdr:from>
    <xdr:to>
      <xdr:col>81</xdr:col>
      <xdr:colOff>101600</xdr:colOff>
      <xdr:row>39</xdr:row>
      <xdr:rowOff>92710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109220</xdr:rowOff>
    </xdr:from>
    <xdr:ext cx="466090" cy="25527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4528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88900</xdr:rowOff>
    </xdr:from>
    <xdr:to>
      <xdr:col>76</xdr:col>
      <xdr:colOff>114300</xdr:colOff>
      <xdr:row>39</xdr:row>
      <xdr:rowOff>93980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754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93980</xdr:rowOff>
    </xdr:from>
    <xdr:ext cx="46609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350" y="6437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63500</xdr:rowOff>
    </xdr:from>
    <xdr:to>
      <xdr:col>71</xdr:col>
      <xdr:colOff>177800</xdr:colOff>
      <xdr:row>39</xdr:row>
      <xdr:rowOff>93980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500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95885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1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112395</xdr:rowOff>
    </xdr:from>
    <xdr:ext cx="466090" cy="25527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350" y="64560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153670</xdr:rowOff>
    </xdr:from>
    <xdr:to>
      <xdr:col>67</xdr:col>
      <xdr:colOff>101600</xdr:colOff>
      <xdr:row>39</xdr:row>
      <xdr:rowOff>83820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100330</xdr:rowOff>
    </xdr:from>
    <xdr:ext cx="466090" cy="25527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350" y="64439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163195</xdr:rowOff>
    </xdr:from>
    <xdr:ext cx="249555" cy="259080"/>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5745"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38100</xdr:rowOff>
    </xdr:from>
    <xdr:to>
      <xdr:col>76</xdr:col>
      <xdr:colOff>165100</xdr:colOff>
      <xdr:row>39</xdr:row>
      <xdr:rowOff>139700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130810</xdr:rowOff>
    </xdr:from>
    <xdr:ext cx="37846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70" y="6817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43180</xdr:rowOff>
    </xdr:from>
    <xdr:to>
      <xdr:col>72</xdr:col>
      <xdr:colOff>38100</xdr:colOff>
      <xdr:row>39</xdr:row>
      <xdr:rowOff>144780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135890</xdr:rowOff>
    </xdr:from>
    <xdr:ext cx="378460"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70" y="6822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12700</xdr:rowOff>
    </xdr:from>
    <xdr:to>
      <xdr:col>67</xdr:col>
      <xdr:colOff>101600</xdr:colOff>
      <xdr:row>39</xdr:row>
      <xdr:rowOff>114300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105410</xdr:rowOff>
    </xdr:from>
    <xdr:ext cx="466090" cy="25908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350" y="6791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110" cy="25527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110"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527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527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820"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92075</xdr:rowOff>
    </xdr:from>
    <xdr:to>
      <xdr:col>85</xdr:col>
      <xdr:colOff>126365</xdr:colOff>
      <xdr:row>78</xdr:row>
      <xdr:rowOff>156210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212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160020</xdr:rowOff>
    </xdr:from>
    <xdr:ext cx="469900" cy="259080"/>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3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156210</xdr:rowOff>
    </xdr:from>
    <xdr:to>
      <xdr:col>86</xdr:col>
      <xdr:colOff>25400</xdr:colOff>
      <xdr:row>78</xdr:row>
      <xdr:rowOff>156210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38735</xdr:rowOff>
    </xdr:from>
    <xdr:ext cx="598805" cy="259080"/>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105,430</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92075</xdr:rowOff>
    </xdr:from>
    <xdr:to>
      <xdr:col>86</xdr:col>
      <xdr:colOff>25400</xdr:colOff>
      <xdr:row>69</xdr:row>
      <xdr:rowOff>92075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2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104775</xdr:rowOff>
    </xdr:from>
    <xdr:to>
      <xdr:col>85</xdr:col>
      <xdr:colOff>127000</xdr:colOff>
      <xdr:row>75</xdr:row>
      <xdr:rowOff>143510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96352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155575</xdr:rowOff>
    </xdr:from>
    <xdr:ext cx="534670" cy="255270"/>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32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6350</xdr:rowOff>
    </xdr:from>
    <xdr:to>
      <xdr:col>85</xdr:col>
      <xdr:colOff>177800</xdr:colOff>
      <xdr:row>76</xdr:row>
      <xdr:rowOff>107315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6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125730</xdr:rowOff>
    </xdr:from>
    <xdr:to>
      <xdr:col>81</xdr:col>
      <xdr:colOff>50800</xdr:colOff>
      <xdr:row>75</xdr:row>
      <xdr:rowOff>143510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9844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15240</xdr:rowOff>
    </xdr:from>
    <xdr:to>
      <xdr:col>81</xdr:col>
      <xdr:colOff>101600</xdr:colOff>
      <xdr:row>76</xdr:row>
      <xdr:rowOff>116840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107950</xdr:rowOff>
    </xdr:from>
    <xdr:ext cx="53086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3965" y="13138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109855</xdr:rowOff>
    </xdr:from>
    <xdr:to>
      <xdr:col>76</xdr:col>
      <xdr:colOff>114300</xdr:colOff>
      <xdr:row>75</xdr:row>
      <xdr:rowOff>125730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9686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31115</xdr:rowOff>
    </xdr:from>
    <xdr:to>
      <xdr:col>76</xdr:col>
      <xdr:colOff>165100</xdr:colOff>
      <xdr:row>76</xdr:row>
      <xdr:rowOff>132715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123825</xdr:rowOff>
    </xdr:from>
    <xdr:ext cx="530860" cy="25527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4965" y="131540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109855</xdr:rowOff>
    </xdr:from>
    <xdr:to>
      <xdr:col>71</xdr:col>
      <xdr:colOff>177800</xdr:colOff>
      <xdr:row>75</xdr:row>
      <xdr:rowOff>112395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9686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52705</xdr:rowOff>
    </xdr:from>
    <xdr:to>
      <xdr:col>72</xdr:col>
      <xdr:colOff>38100</xdr:colOff>
      <xdr:row>76</xdr:row>
      <xdr:rowOff>154940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145415</xdr:rowOff>
    </xdr:from>
    <xdr:ext cx="530860" cy="25527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5965" y="131756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45085</xdr:rowOff>
    </xdr:from>
    <xdr:to>
      <xdr:col>67</xdr:col>
      <xdr:colOff>101600</xdr:colOff>
      <xdr:row>76</xdr:row>
      <xdr:rowOff>146685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137795</xdr:rowOff>
    </xdr:from>
    <xdr:ext cx="53086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6965" y="13167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75</xdr:row>
      <xdr:rowOff>53975</xdr:rowOff>
    </xdr:from>
    <xdr:to>
      <xdr:col>85</xdr:col>
      <xdr:colOff>177800</xdr:colOff>
      <xdr:row>75</xdr:row>
      <xdr:rowOff>155575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76835</xdr:rowOff>
    </xdr:from>
    <xdr:ext cx="534670" cy="255270"/>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7641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92075</xdr:rowOff>
    </xdr:from>
    <xdr:to>
      <xdr:col>81</xdr:col>
      <xdr:colOff>101600</xdr:colOff>
      <xdr:row>76</xdr:row>
      <xdr:rowOff>22225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38735</xdr:rowOff>
    </xdr:from>
    <xdr:ext cx="53086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3965" y="127260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74930</xdr:rowOff>
    </xdr:from>
    <xdr:to>
      <xdr:col>76</xdr:col>
      <xdr:colOff>165100</xdr:colOff>
      <xdr:row>76</xdr:row>
      <xdr:rowOff>5080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21590</xdr:rowOff>
    </xdr:from>
    <xdr:ext cx="53086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4965" y="12708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59055</xdr:rowOff>
    </xdr:from>
    <xdr:to>
      <xdr:col>72</xdr:col>
      <xdr:colOff>38100</xdr:colOff>
      <xdr:row>75</xdr:row>
      <xdr:rowOff>160655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6350</xdr:rowOff>
    </xdr:from>
    <xdr:ext cx="530860" cy="25527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5965" y="126936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61595</xdr:rowOff>
    </xdr:from>
    <xdr:to>
      <xdr:col>67</xdr:col>
      <xdr:colOff>101600</xdr:colOff>
      <xdr:row>75</xdr:row>
      <xdr:rowOff>163195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8255</xdr:rowOff>
    </xdr:from>
    <xdr:ext cx="530860" cy="25527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6965" y="126955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820" cy="25527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820" cy="25527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820" cy="25527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64135</xdr:rowOff>
    </xdr:from>
    <xdr:to>
      <xdr:col>85</xdr:col>
      <xdr:colOff>126365</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6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13690" cy="25527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6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10795</xdr:rowOff>
    </xdr:from>
    <xdr:ext cx="598805" cy="2584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316,537</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64135</xdr:rowOff>
    </xdr:from>
    <xdr:to>
      <xdr:col>86</xdr:col>
      <xdr:colOff>25400</xdr:colOff>
      <xdr:row>90</xdr:row>
      <xdr:rowOff>64135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78105</xdr:rowOff>
    </xdr:from>
    <xdr:to>
      <xdr:col>85</xdr:col>
      <xdr:colOff>127000</xdr:colOff>
      <xdr:row>98</xdr:row>
      <xdr:rowOff>100965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8020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10795</xdr:rowOff>
    </xdr:from>
    <xdr:ext cx="534670" cy="2584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159385</xdr:rowOff>
    </xdr:from>
    <xdr:to>
      <xdr:col>85</xdr:col>
      <xdr:colOff>177800</xdr:colOff>
      <xdr:row>98</xdr:row>
      <xdr:rowOff>89535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48260</xdr:rowOff>
    </xdr:from>
    <xdr:to>
      <xdr:col>81</xdr:col>
      <xdr:colOff>50800</xdr:colOff>
      <xdr:row>98</xdr:row>
      <xdr:rowOff>100965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5036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150495</xdr:rowOff>
    </xdr:from>
    <xdr:to>
      <xdr:col>81</xdr:col>
      <xdr:colOff>101600</xdr:colOff>
      <xdr:row>98</xdr:row>
      <xdr:rowOff>80645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97790</xdr:rowOff>
    </xdr:from>
    <xdr:ext cx="530860" cy="25527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3965" y="16556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48260</xdr:rowOff>
    </xdr:from>
    <xdr:to>
      <xdr:col>76</xdr:col>
      <xdr:colOff>114300</xdr:colOff>
      <xdr:row>98</xdr:row>
      <xdr:rowOff>89535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503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136525</xdr:rowOff>
    </xdr:from>
    <xdr:to>
      <xdr:col>76</xdr:col>
      <xdr:colOff>165100</xdr:colOff>
      <xdr:row>98</xdr:row>
      <xdr:rowOff>66675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83185</xdr:rowOff>
    </xdr:from>
    <xdr:ext cx="53086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542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89535</xdr:rowOff>
    </xdr:from>
    <xdr:to>
      <xdr:col>71</xdr:col>
      <xdr:colOff>177800</xdr:colOff>
      <xdr:row>98</xdr:row>
      <xdr:rowOff>135890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9163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12065</xdr:rowOff>
    </xdr:from>
    <xdr:to>
      <xdr:col>72</xdr:col>
      <xdr:colOff>38100</xdr:colOff>
      <xdr:row>98</xdr:row>
      <xdr:rowOff>113665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130175</xdr:rowOff>
    </xdr:from>
    <xdr:ext cx="53086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5965" y="165893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32385</xdr:rowOff>
    </xdr:from>
    <xdr:to>
      <xdr:col>67</xdr:col>
      <xdr:colOff>101600</xdr:colOff>
      <xdr:row>98</xdr:row>
      <xdr:rowOff>133985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150495</xdr:rowOff>
    </xdr:from>
    <xdr:ext cx="53086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6965" y="16609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27305</xdr:rowOff>
    </xdr:from>
    <xdr:to>
      <xdr:col>85</xdr:col>
      <xdr:colOff>177800</xdr:colOff>
      <xdr:row>98</xdr:row>
      <xdr:rowOff>128905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137795</xdr:rowOff>
    </xdr:from>
    <xdr:ext cx="534670" cy="25908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50165</xdr:rowOff>
    </xdr:from>
    <xdr:to>
      <xdr:col>81</xdr:col>
      <xdr:colOff>101600</xdr:colOff>
      <xdr:row>98</xdr:row>
      <xdr:rowOff>151765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143510</xdr:rowOff>
    </xdr:from>
    <xdr:ext cx="466090" cy="25527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350" y="169456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168910</xdr:rowOff>
    </xdr:from>
    <xdr:to>
      <xdr:col>76</xdr:col>
      <xdr:colOff>165100</xdr:colOff>
      <xdr:row>98</xdr:row>
      <xdr:rowOff>99060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90170</xdr:rowOff>
    </xdr:from>
    <xdr:ext cx="53086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4965" y="16892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38735</xdr:rowOff>
    </xdr:from>
    <xdr:to>
      <xdr:col>72</xdr:col>
      <xdr:colOff>38100</xdr:colOff>
      <xdr:row>98</xdr:row>
      <xdr:rowOff>140335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132080</xdr:rowOff>
    </xdr:from>
    <xdr:ext cx="530860" cy="25527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5965" y="169341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85090</xdr:rowOff>
    </xdr:from>
    <xdr:to>
      <xdr:col>67</xdr:col>
      <xdr:colOff>101600</xdr:colOff>
      <xdr:row>99</xdr:row>
      <xdr:rowOff>15240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99</xdr:row>
      <xdr:rowOff>6350</xdr:rowOff>
    </xdr:from>
    <xdr:ext cx="378460" cy="25527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70" y="169799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3550" cy="25527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27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27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13335</xdr:rowOff>
    </xdr:from>
    <xdr:to>
      <xdr:col>116</xdr:col>
      <xdr:colOff>62865</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83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5270"/>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132080</xdr:rowOff>
    </xdr:from>
    <xdr:ext cx="534670" cy="255270"/>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26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16,385</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13335</xdr:rowOff>
    </xdr:from>
    <xdr:to>
      <xdr:col>116</xdr:col>
      <xdr:colOff>152400</xdr:colOff>
      <xdr:row>30</xdr:row>
      <xdr:rowOff>13335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83820</xdr:rowOff>
    </xdr:from>
    <xdr:ext cx="469900" cy="259080"/>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60960</xdr:rowOff>
    </xdr:from>
    <xdr:to>
      <xdr:col>116</xdr:col>
      <xdr:colOff>114300</xdr:colOff>
      <xdr:row>37</xdr:row>
      <xdr:rowOff>162560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71755</xdr:rowOff>
    </xdr:from>
    <xdr:to>
      <xdr:col>112</xdr:col>
      <xdr:colOff>38100</xdr:colOff>
      <xdr:row>38</xdr:row>
      <xdr:rowOff>1905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18415</xdr:rowOff>
    </xdr:from>
    <xdr:ext cx="466090" cy="25527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350" y="61906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93345</xdr:rowOff>
    </xdr:from>
    <xdr:to>
      <xdr:col>107</xdr:col>
      <xdr:colOff>101600</xdr:colOff>
      <xdr:row>38</xdr:row>
      <xdr:rowOff>23495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40640</xdr:rowOff>
    </xdr:from>
    <xdr:ext cx="466090" cy="25527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350" y="62128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93980</xdr:rowOff>
    </xdr:from>
    <xdr:to>
      <xdr:col>102</xdr:col>
      <xdr:colOff>165100</xdr:colOff>
      <xdr:row>38</xdr:row>
      <xdr:rowOff>24130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40640</xdr:rowOff>
    </xdr:from>
    <xdr:ext cx="466090" cy="25527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350" y="62128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121920</xdr:rowOff>
    </xdr:from>
    <xdr:to>
      <xdr:col>98</xdr:col>
      <xdr:colOff>38100</xdr:colOff>
      <xdr:row>38</xdr:row>
      <xdr:rowOff>52070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68580</xdr:rowOff>
    </xdr:from>
    <xdr:ext cx="46609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350" y="62407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745"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745"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745"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5110" cy="25527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54610</xdr:rowOff>
    </xdr:from>
    <xdr:ext cx="463550" cy="25527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640" y="9484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527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527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569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27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109855</xdr:rowOff>
    </xdr:from>
    <xdr:to>
      <xdr:col>116</xdr:col>
      <xdr:colOff>62865</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35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5270"/>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56515</xdr:rowOff>
    </xdr:from>
    <xdr:ext cx="534670" cy="2584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15,324</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109855</xdr:rowOff>
    </xdr:from>
    <xdr:to>
      <xdr:col>116</xdr:col>
      <xdr:colOff>152400</xdr:colOff>
      <xdr:row>50</xdr:row>
      <xdr:rowOff>109855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139065</xdr:rowOff>
    </xdr:from>
    <xdr:to>
      <xdr:col>116</xdr:col>
      <xdr:colOff>63500</xdr:colOff>
      <xdr:row>58</xdr:row>
      <xdr:rowOff>139065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83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26670</xdr:rowOff>
    </xdr:from>
    <xdr:ext cx="378460" cy="259080"/>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3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3810</xdr:rowOff>
    </xdr:from>
    <xdr:to>
      <xdr:col>116</xdr:col>
      <xdr:colOff>114300</xdr:colOff>
      <xdr:row>58</xdr:row>
      <xdr:rowOff>105410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139065</xdr:rowOff>
    </xdr:from>
    <xdr:to>
      <xdr:col>111</xdr:col>
      <xdr:colOff>177800</xdr:colOff>
      <xdr:row>58</xdr:row>
      <xdr:rowOff>139065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83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635</xdr:rowOff>
    </xdr:from>
    <xdr:to>
      <xdr:col>112</xdr:col>
      <xdr:colOff>38100</xdr:colOff>
      <xdr:row>58</xdr:row>
      <xdr:rowOff>102235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56</xdr:row>
      <xdr:rowOff>118745</xdr:rowOff>
    </xdr:from>
    <xdr:ext cx="37846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70" y="97199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139065</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160655</xdr:rowOff>
    </xdr:from>
    <xdr:to>
      <xdr:col>107</xdr:col>
      <xdr:colOff>101600</xdr:colOff>
      <xdr:row>58</xdr:row>
      <xdr:rowOff>90805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107315</xdr:rowOff>
    </xdr:from>
    <xdr:ext cx="46609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350" y="97085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139065</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128270</xdr:rowOff>
    </xdr:from>
    <xdr:to>
      <xdr:col>102</xdr:col>
      <xdr:colOff>165100</xdr:colOff>
      <xdr:row>58</xdr:row>
      <xdr:rowOff>58420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74930</xdr:rowOff>
    </xdr:from>
    <xdr:ext cx="466090" cy="25527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350" y="96761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137160</xdr:rowOff>
    </xdr:from>
    <xdr:to>
      <xdr:col>98</xdr:col>
      <xdr:colOff>38100</xdr:colOff>
      <xdr:row>58</xdr:row>
      <xdr:rowOff>67310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83820</xdr:rowOff>
    </xdr:from>
    <xdr:ext cx="46609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350" y="96850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88265</xdr:rowOff>
    </xdr:from>
    <xdr:to>
      <xdr:col>116</xdr:col>
      <xdr:colOff>114300</xdr:colOff>
      <xdr:row>59</xdr:row>
      <xdr:rowOff>18415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3175</xdr:rowOff>
    </xdr:from>
    <xdr:ext cx="249555" cy="259080"/>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2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88265</xdr:rowOff>
    </xdr:from>
    <xdr:to>
      <xdr:col>112</xdr:col>
      <xdr:colOff>38100</xdr:colOff>
      <xdr:row>59</xdr:row>
      <xdr:rowOff>18415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9525</xdr:rowOff>
    </xdr:from>
    <xdr:ext cx="245745" cy="25527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840" y="10125075"/>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88265</xdr:rowOff>
    </xdr:from>
    <xdr:to>
      <xdr:col>107</xdr:col>
      <xdr:colOff>101600</xdr:colOff>
      <xdr:row>59</xdr:row>
      <xdr:rowOff>18415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9525</xdr:rowOff>
    </xdr:from>
    <xdr:ext cx="245745" cy="25527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840" y="10125075"/>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5745"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88265</xdr:rowOff>
    </xdr:from>
    <xdr:to>
      <xdr:col>98</xdr:col>
      <xdr:colOff>38100</xdr:colOff>
      <xdr:row>59</xdr:row>
      <xdr:rowOff>18415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9525</xdr:rowOff>
    </xdr:from>
    <xdr:ext cx="245745" cy="25527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840" y="10125075"/>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110" cy="25527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527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820" cy="25908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820" cy="25527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139700</xdr:rowOff>
    </xdr:from>
    <xdr:to>
      <xdr:col>116</xdr:col>
      <xdr:colOff>62865</xdr:colOff>
      <xdr:row>78</xdr:row>
      <xdr:rowOff>112395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50"/>
          <a:ext cx="127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116205</xdr:rowOff>
    </xdr:from>
    <xdr:ext cx="534670" cy="259080"/>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25,439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112395</xdr:rowOff>
    </xdr:from>
    <xdr:to>
      <xdr:col>116</xdr:col>
      <xdr:colOff>152400</xdr:colOff>
      <xdr:row>78</xdr:row>
      <xdr:rowOff>112395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86360</xdr:rowOff>
    </xdr:from>
    <xdr:ext cx="598805" cy="255270"/>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49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104,998</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139700</xdr:rowOff>
    </xdr:from>
    <xdr:to>
      <xdr:col>116</xdr:col>
      <xdr:colOff>152400</xdr:colOff>
      <xdr:row>69</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35560</xdr:rowOff>
    </xdr:from>
    <xdr:to>
      <xdr:col>116</xdr:col>
      <xdr:colOff>63500</xdr:colOff>
      <xdr:row>78</xdr:row>
      <xdr:rowOff>46990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0866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163195</xdr:rowOff>
    </xdr:from>
    <xdr:ext cx="534670" cy="259080"/>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140335</xdr:rowOff>
    </xdr:from>
    <xdr:to>
      <xdr:col>116</xdr:col>
      <xdr:colOff>114300</xdr:colOff>
      <xdr:row>77</xdr:row>
      <xdr:rowOff>70485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46990</xdr:rowOff>
    </xdr:from>
    <xdr:to>
      <xdr:col>111</xdr:col>
      <xdr:colOff>177800</xdr:colOff>
      <xdr:row>78</xdr:row>
      <xdr:rowOff>76835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200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170180</xdr:rowOff>
    </xdr:from>
    <xdr:to>
      <xdr:col>112</xdr:col>
      <xdr:colOff>38100</xdr:colOff>
      <xdr:row>77</xdr:row>
      <xdr:rowOff>100330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116840</xdr:rowOff>
    </xdr:from>
    <xdr:ext cx="53086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5965" y="129755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74930</xdr:rowOff>
    </xdr:from>
    <xdr:to>
      <xdr:col>107</xdr:col>
      <xdr:colOff>50800</xdr:colOff>
      <xdr:row>78</xdr:row>
      <xdr:rowOff>76835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4480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16510</xdr:rowOff>
    </xdr:from>
    <xdr:to>
      <xdr:col>107</xdr:col>
      <xdr:colOff>101600</xdr:colOff>
      <xdr:row>77</xdr:row>
      <xdr:rowOff>118110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134620</xdr:rowOff>
    </xdr:from>
    <xdr:ext cx="530860" cy="25527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6965" y="129933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74930</xdr:rowOff>
    </xdr:from>
    <xdr:to>
      <xdr:col>102</xdr:col>
      <xdr:colOff>114300</xdr:colOff>
      <xdr:row>78</xdr:row>
      <xdr:rowOff>95250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480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6985</xdr:rowOff>
    </xdr:from>
    <xdr:to>
      <xdr:col>102</xdr:col>
      <xdr:colOff>165100</xdr:colOff>
      <xdr:row>77</xdr:row>
      <xdr:rowOff>109220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125095</xdr:rowOff>
    </xdr:from>
    <xdr:ext cx="530860" cy="2584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7965" y="12983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146685</xdr:rowOff>
    </xdr:from>
    <xdr:to>
      <xdr:col>98</xdr:col>
      <xdr:colOff>38100</xdr:colOff>
      <xdr:row>77</xdr:row>
      <xdr:rowOff>76835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93345</xdr:rowOff>
    </xdr:from>
    <xdr:ext cx="53086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8965" y="12952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156210</xdr:rowOff>
    </xdr:from>
    <xdr:to>
      <xdr:col>116</xdr:col>
      <xdr:colOff>114300</xdr:colOff>
      <xdr:row>78</xdr:row>
      <xdr:rowOff>86360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71120</xdr:rowOff>
    </xdr:from>
    <xdr:ext cx="534670" cy="259080"/>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72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167640</xdr:rowOff>
    </xdr:from>
    <xdr:to>
      <xdr:col>112</xdr:col>
      <xdr:colOff>38100</xdr:colOff>
      <xdr:row>78</xdr:row>
      <xdr:rowOff>97790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88900</xdr:rowOff>
    </xdr:from>
    <xdr:ext cx="530860" cy="25527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5965" y="13462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28,867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26035</xdr:rowOff>
    </xdr:from>
    <xdr:to>
      <xdr:col>107</xdr:col>
      <xdr:colOff>101600</xdr:colOff>
      <xdr:row>78</xdr:row>
      <xdr:rowOff>127635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118745</xdr:rowOff>
    </xdr:from>
    <xdr:ext cx="53086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6965" y="13491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24130</xdr:rowOff>
    </xdr:from>
    <xdr:to>
      <xdr:col>102</xdr:col>
      <xdr:colOff>165100</xdr:colOff>
      <xdr:row>78</xdr:row>
      <xdr:rowOff>125730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116840</xdr:rowOff>
    </xdr:from>
    <xdr:ext cx="53086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7965" y="134899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27,407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44450</xdr:rowOff>
    </xdr:from>
    <xdr:to>
      <xdr:col>98</xdr:col>
      <xdr:colOff>38100</xdr:colOff>
      <xdr:row>78</xdr:row>
      <xdr:rowOff>146050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137160</xdr:rowOff>
    </xdr:from>
    <xdr:ext cx="53086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8965" y="13510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で426千円となっている。その内、公債費及び公債費に準ずる費用は、住民一人当たりで21,943円となっており、類似団体と比較して一人当たりのコストが高い状況となっている。</a:t>
          </a:r>
        </a:p>
        <a:p>
          <a:r>
            <a:rPr kumimoji="1" lang="ja-JP" altLang="en-US" sz="1300">
              <a:latin typeface="ＭＳ Ｐゴシック"/>
              <a:ea typeface="ＭＳ Ｐゴシック"/>
            </a:rPr>
            <a:t>人件費については類似団体と比較して職員数が多いため、住民一人当たりコストについても高い傾向にある。</a:t>
          </a:r>
        </a:p>
        <a:p>
          <a:r>
            <a:rPr kumimoji="1" lang="ja-JP" altLang="en-US" sz="1300">
              <a:latin typeface="ＭＳ Ｐゴシック"/>
              <a:ea typeface="ＭＳ Ｐゴシック"/>
            </a:rPr>
            <a:t>また、普通建設事業費は防災食育センターの整備により、住民一人当たりコストも増加となった。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36,543
36,159
25.68
15,767,249
15,556,706
166,517
9,107,013
13,940,094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3550" cy="25527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355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355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3550" cy="25527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355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355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3550" cy="25527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106680</xdr:rowOff>
    </xdr:from>
    <xdr:to>
      <xdr:col>24</xdr:col>
      <xdr:colOff>62865</xdr:colOff>
      <xdr:row>37</xdr:row>
      <xdr:rowOff>161925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180"/>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166370</xdr:rowOff>
    </xdr:from>
    <xdr:ext cx="469900" cy="25527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00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161925</xdr:rowOff>
    </xdr:from>
    <xdr:to>
      <xdr:col>24</xdr:col>
      <xdr:colOff>152400</xdr:colOff>
      <xdr:row>37</xdr:row>
      <xdr:rowOff>161925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53340</xdr:rowOff>
    </xdr:from>
    <xdr:ext cx="469900" cy="25527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3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a:t>
          </a:r>
          <a:endParaRPr kumimoji="1" lang="ja-JP" altLang="en-US" sz="1000" b="1">
            <a:latin typeface="ＭＳ Ｐゴシック"/>
          </a:endParaRPr>
        </a:p>
      </xdr:txBody>
    </xdr:sp>
    <xdr:clientData/>
  </xdr:oneCellAnchor>
  <xdr:twoCellAnchor>
    <xdr:from>
      <xdr:col>23</xdr:col>
      <xdr:colOff>165100</xdr:colOff>
      <xdr:row>30</xdr:row>
      <xdr:rowOff>106680</xdr:rowOff>
    </xdr:from>
    <xdr:to>
      <xdr:col>24</xdr:col>
      <xdr:colOff>152400</xdr:colOff>
      <xdr:row>30</xdr:row>
      <xdr:rowOff>106680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90805</xdr:rowOff>
    </xdr:from>
    <xdr:to>
      <xdr:col>24</xdr:col>
      <xdr:colOff>63500</xdr:colOff>
      <xdr:row>34</xdr:row>
      <xdr:rowOff>140335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010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146050</xdr:rowOff>
    </xdr:from>
    <xdr:ext cx="469900" cy="25527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35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167640</xdr:rowOff>
    </xdr:from>
    <xdr:to>
      <xdr:col>24</xdr:col>
      <xdr:colOff>114300</xdr:colOff>
      <xdr:row>35</xdr:row>
      <xdr:rowOff>97790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140335</xdr:rowOff>
    </xdr:from>
    <xdr:to>
      <xdr:col>19</xdr:col>
      <xdr:colOff>177800</xdr:colOff>
      <xdr:row>34</xdr:row>
      <xdr:rowOff>163195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96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132080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122555</xdr:rowOff>
    </xdr:from>
    <xdr:ext cx="466090" cy="25527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233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120650</xdr:rowOff>
    </xdr:from>
    <xdr:to>
      <xdr:col>15</xdr:col>
      <xdr:colOff>50800</xdr:colOff>
      <xdr:row>34</xdr:row>
      <xdr:rowOff>163195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4995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30480</xdr:rowOff>
    </xdr:from>
    <xdr:to>
      <xdr:col>15</xdr:col>
      <xdr:colOff>101600</xdr:colOff>
      <xdr:row>35</xdr:row>
      <xdr:rowOff>132080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123190</xdr:rowOff>
    </xdr:from>
    <xdr:ext cx="466090" cy="25527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239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120650</xdr:rowOff>
    </xdr:from>
    <xdr:to>
      <xdr:col>10</xdr:col>
      <xdr:colOff>114300</xdr:colOff>
      <xdr:row>34</xdr:row>
      <xdr:rowOff>123190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499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31115</xdr:rowOff>
    </xdr:from>
    <xdr:to>
      <xdr:col>10</xdr:col>
      <xdr:colOff>165100</xdr:colOff>
      <xdr:row>35</xdr:row>
      <xdr:rowOff>132715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123825</xdr:rowOff>
    </xdr:from>
    <xdr:ext cx="466090" cy="25527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245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82550</xdr:rowOff>
    </xdr:from>
    <xdr:ext cx="46609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0833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40640</xdr:rowOff>
    </xdr:from>
    <xdr:to>
      <xdr:col>24</xdr:col>
      <xdr:colOff>114300</xdr:colOff>
      <xdr:row>34</xdr:row>
      <xdr:rowOff>141605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9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63500</xdr:rowOff>
    </xdr:from>
    <xdr:ext cx="469900" cy="25527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13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89535</xdr:rowOff>
    </xdr:from>
    <xdr:to>
      <xdr:col>20</xdr:col>
      <xdr:colOff>38100</xdr:colOff>
      <xdr:row>35</xdr:row>
      <xdr:rowOff>19685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36195</xdr:rowOff>
    </xdr:from>
    <xdr:ext cx="46609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6940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112395</xdr:rowOff>
    </xdr:from>
    <xdr:to>
      <xdr:col>15</xdr:col>
      <xdr:colOff>101600</xdr:colOff>
      <xdr:row>35</xdr:row>
      <xdr:rowOff>42545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59055</xdr:rowOff>
    </xdr:from>
    <xdr:ext cx="46609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7169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69215</xdr:rowOff>
    </xdr:from>
    <xdr:to>
      <xdr:col>10</xdr:col>
      <xdr:colOff>165100</xdr:colOff>
      <xdr:row>34</xdr:row>
      <xdr:rowOff>170815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15875</xdr:rowOff>
    </xdr:from>
    <xdr:ext cx="46609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6737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72390</xdr:rowOff>
    </xdr:from>
    <xdr:to>
      <xdr:col>6</xdr:col>
      <xdr:colOff>38100</xdr:colOff>
      <xdr:row>35</xdr:row>
      <xdr:rowOff>2540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19050</xdr:rowOff>
    </xdr:from>
    <xdr:ext cx="466090" cy="25527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676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511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1820" cy="25527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82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820" cy="25527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820"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820"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155575</xdr:rowOff>
    </xdr:from>
    <xdr:to>
      <xdr:col>24</xdr:col>
      <xdr:colOff>62865</xdr:colOff>
      <xdr:row>59</xdr:row>
      <xdr:rowOff>1905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07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6350</xdr:rowOff>
    </xdr:from>
    <xdr:ext cx="534670" cy="25527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9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29,689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xdr:rowOff>
    </xdr:from>
    <xdr:to>
      <xdr:col>24</xdr:col>
      <xdr:colOff>152400</xdr:colOff>
      <xdr:row>59</xdr:row>
      <xdr:rowOff>1905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102235</xdr:rowOff>
    </xdr:from>
    <xdr:ext cx="598805" cy="2584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455,075</a:t>
          </a:r>
          <a:endParaRPr kumimoji="1" lang="ja-JP" altLang="en-US" sz="1000" b="1">
            <a:latin typeface="ＭＳ Ｐゴシック"/>
          </a:endParaRPr>
        </a:p>
      </xdr:txBody>
    </xdr:sp>
    <xdr:clientData/>
  </xdr:oneCellAnchor>
  <xdr:twoCellAnchor>
    <xdr:from>
      <xdr:col>23</xdr:col>
      <xdr:colOff>165100</xdr:colOff>
      <xdr:row>50</xdr:row>
      <xdr:rowOff>155575</xdr:rowOff>
    </xdr:from>
    <xdr:to>
      <xdr:col>24</xdr:col>
      <xdr:colOff>152400</xdr:colOff>
      <xdr:row>50</xdr:row>
      <xdr:rowOff>155575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48895</xdr:rowOff>
    </xdr:from>
    <xdr:to>
      <xdr:col>24</xdr:col>
      <xdr:colOff>63500</xdr:colOff>
      <xdr:row>58</xdr:row>
      <xdr:rowOff>66675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9299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18415</xdr:rowOff>
    </xdr:from>
    <xdr:ext cx="534670" cy="25527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106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167005</xdr:rowOff>
    </xdr:from>
    <xdr:to>
      <xdr:col>24</xdr:col>
      <xdr:colOff>114300</xdr:colOff>
      <xdr:row>58</xdr:row>
      <xdr:rowOff>97790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46990</xdr:rowOff>
    </xdr:from>
    <xdr:to>
      <xdr:col>19</xdr:col>
      <xdr:colOff>177800</xdr:colOff>
      <xdr:row>58</xdr:row>
      <xdr:rowOff>66675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10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161290</xdr:rowOff>
    </xdr:from>
    <xdr:to>
      <xdr:col>20</xdr:col>
      <xdr:colOff>38100</xdr:colOff>
      <xdr:row>58</xdr:row>
      <xdr:rowOff>91440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107950</xdr:rowOff>
    </xdr:from>
    <xdr:ext cx="530860"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29965" y="9709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106045</xdr:rowOff>
    </xdr:from>
    <xdr:to>
      <xdr:col>15</xdr:col>
      <xdr:colOff>50800</xdr:colOff>
      <xdr:row>58</xdr:row>
      <xdr:rowOff>46990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07245"/>
          <a:ext cx="889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154940</xdr:rowOff>
    </xdr:from>
    <xdr:to>
      <xdr:col>15</xdr:col>
      <xdr:colOff>101600</xdr:colOff>
      <xdr:row>58</xdr:row>
      <xdr:rowOff>85090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101600</xdr:rowOff>
    </xdr:from>
    <xdr:ext cx="53086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0965" y="97028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106045</xdr:rowOff>
    </xdr:from>
    <xdr:to>
      <xdr:col>10</xdr:col>
      <xdr:colOff>114300</xdr:colOff>
      <xdr:row>58</xdr:row>
      <xdr:rowOff>139700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07245"/>
          <a:ext cx="88900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38100</xdr:rowOff>
    </xdr:from>
    <xdr:to>
      <xdr:col>10</xdr:col>
      <xdr:colOff>165100</xdr:colOff>
      <xdr:row>56</xdr:row>
      <xdr:rowOff>139700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156210</xdr:rowOff>
    </xdr:from>
    <xdr:ext cx="594995" cy="25527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580" y="94145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43180</xdr:rowOff>
    </xdr:from>
    <xdr:to>
      <xdr:col>6</xdr:col>
      <xdr:colOff>38100</xdr:colOff>
      <xdr:row>58</xdr:row>
      <xdr:rowOff>144780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161290</xdr:rowOff>
    </xdr:from>
    <xdr:ext cx="53086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2965" y="9762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169545</xdr:rowOff>
    </xdr:from>
    <xdr:to>
      <xdr:col>24</xdr:col>
      <xdr:colOff>114300</xdr:colOff>
      <xdr:row>58</xdr:row>
      <xdr:rowOff>99695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145415</xdr:rowOff>
    </xdr:from>
    <xdr:ext cx="534670" cy="25527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80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15875</xdr:rowOff>
    </xdr:from>
    <xdr:to>
      <xdr:col>20</xdr:col>
      <xdr:colOff>38100</xdr:colOff>
      <xdr:row>58</xdr:row>
      <xdr:rowOff>117475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109220</xdr:rowOff>
    </xdr:from>
    <xdr:ext cx="530860" cy="25527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29965" y="100533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167640</xdr:rowOff>
    </xdr:from>
    <xdr:to>
      <xdr:col>15</xdr:col>
      <xdr:colOff>101600</xdr:colOff>
      <xdr:row>58</xdr:row>
      <xdr:rowOff>97790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88900</xdr:rowOff>
    </xdr:from>
    <xdr:ext cx="530860" cy="25527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0965" y="10033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55245</xdr:rowOff>
    </xdr:from>
    <xdr:to>
      <xdr:col>10</xdr:col>
      <xdr:colOff>165100</xdr:colOff>
      <xdr:row>56</xdr:row>
      <xdr:rowOff>156845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5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147955</xdr:rowOff>
    </xdr:from>
    <xdr:ext cx="594995" cy="2584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580" y="97491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88900</xdr:rowOff>
    </xdr:from>
    <xdr:to>
      <xdr:col>6</xdr:col>
      <xdr:colOff>38100</xdr:colOff>
      <xdr:row>59</xdr:row>
      <xdr:rowOff>19050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10160</xdr:rowOff>
    </xdr:from>
    <xdr:ext cx="530860" cy="25908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2965" y="10125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27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82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44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820"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1820" cy="25527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82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820"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xdr:rowOff>
    </xdr:from>
    <xdr:to>
      <xdr:col>24</xdr:col>
      <xdr:colOff>62865</xdr:colOff>
      <xdr:row>78</xdr:row>
      <xdr:rowOff>73660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31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77470</xdr:rowOff>
    </xdr:from>
    <xdr:ext cx="598805" cy="25527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5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118,683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73660</xdr:rowOff>
    </xdr:from>
    <xdr:to>
      <xdr:col>24</xdr:col>
      <xdr:colOff>152400</xdr:colOff>
      <xdr:row>78</xdr:row>
      <xdr:rowOff>73660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128270</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284,519</a:t>
          </a:r>
          <a:endParaRPr kumimoji="1" lang="ja-JP" altLang="en-US" sz="1000" b="1">
            <a:latin typeface="ＭＳ Ｐゴシック"/>
          </a:endParaRPr>
        </a:p>
      </xdr:txBody>
    </xdr:sp>
    <xdr:clientData/>
  </xdr:oneCellAnchor>
  <xdr:twoCellAnchor>
    <xdr:from>
      <xdr:col>23</xdr:col>
      <xdr:colOff>165100</xdr:colOff>
      <xdr:row>71</xdr:row>
      <xdr:rowOff>10160</xdr:rowOff>
    </xdr:from>
    <xdr:to>
      <xdr:col>24</xdr:col>
      <xdr:colOff>152400</xdr:colOff>
      <xdr:row>71</xdr:row>
      <xdr:rowOff>10160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17780</xdr:rowOff>
    </xdr:from>
    <xdr:to>
      <xdr:col>24</xdr:col>
      <xdr:colOff>63500</xdr:colOff>
      <xdr:row>77</xdr:row>
      <xdr:rowOff>101600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943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55245</xdr:rowOff>
    </xdr:from>
    <xdr:ext cx="598805" cy="25527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99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32385</xdr:rowOff>
    </xdr:from>
    <xdr:to>
      <xdr:col>24</xdr:col>
      <xdr:colOff>114300</xdr:colOff>
      <xdr:row>76</xdr:row>
      <xdr:rowOff>133985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33020</xdr:rowOff>
    </xdr:from>
    <xdr:to>
      <xdr:col>19</xdr:col>
      <xdr:colOff>177800</xdr:colOff>
      <xdr:row>77</xdr:row>
      <xdr:rowOff>101600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346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104775</xdr:rowOff>
    </xdr:from>
    <xdr:to>
      <xdr:col>20</xdr:col>
      <xdr:colOff>38100</xdr:colOff>
      <xdr:row>77</xdr:row>
      <xdr:rowOff>34925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52070</xdr:rowOff>
    </xdr:from>
    <xdr:ext cx="594995" cy="25527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9108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33020</xdr:rowOff>
    </xdr:from>
    <xdr:to>
      <xdr:col>15</xdr:col>
      <xdr:colOff>50800</xdr:colOff>
      <xdr:row>78</xdr:row>
      <xdr:rowOff>26670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3467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26670</xdr:rowOff>
    </xdr:from>
    <xdr:to>
      <xdr:col>15</xdr:col>
      <xdr:colOff>101600</xdr:colOff>
      <xdr:row>76</xdr:row>
      <xdr:rowOff>128270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144780</xdr:rowOff>
    </xdr:from>
    <xdr:ext cx="594995" cy="25527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28320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26670</xdr:rowOff>
    </xdr:from>
    <xdr:to>
      <xdr:col>10</xdr:col>
      <xdr:colOff>114300</xdr:colOff>
      <xdr:row>78</xdr:row>
      <xdr:rowOff>52070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997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66040</xdr:rowOff>
    </xdr:from>
    <xdr:to>
      <xdr:col>10</xdr:col>
      <xdr:colOff>165100</xdr:colOff>
      <xdr:row>77</xdr:row>
      <xdr:rowOff>167640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12700</xdr:rowOff>
    </xdr:from>
    <xdr:ext cx="59499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0429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110490</xdr:rowOff>
    </xdr:from>
    <xdr:to>
      <xdr:col>6</xdr:col>
      <xdr:colOff>38100</xdr:colOff>
      <xdr:row>78</xdr:row>
      <xdr:rowOff>40640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57150</xdr:rowOff>
    </xdr:from>
    <xdr:ext cx="594995"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087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138430</xdr:rowOff>
    </xdr:from>
    <xdr:to>
      <xdr:col>24</xdr:col>
      <xdr:colOff>114300</xdr:colOff>
      <xdr:row>77</xdr:row>
      <xdr:rowOff>68580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116840</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7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148,503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50800</xdr:rowOff>
    </xdr:from>
    <xdr:to>
      <xdr:col>20</xdr:col>
      <xdr:colOff>38100</xdr:colOff>
      <xdr:row>77</xdr:row>
      <xdr:rowOff>152400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143510</xdr:rowOff>
    </xdr:from>
    <xdr:ext cx="594995" cy="25527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3451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153670</xdr:rowOff>
    </xdr:from>
    <xdr:to>
      <xdr:col>15</xdr:col>
      <xdr:colOff>101600</xdr:colOff>
      <xdr:row>77</xdr:row>
      <xdr:rowOff>83820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74930</xdr:rowOff>
    </xdr:from>
    <xdr:ext cx="594995" cy="25527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2765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147320</xdr:rowOff>
    </xdr:from>
    <xdr:to>
      <xdr:col>10</xdr:col>
      <xdr:colOff>165100</xdr:colOff>
      <xdr:row>78</xdr:row>
      <xdr:rowOff>77470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68580</xdr:rowOff>
    </xdr:from>
    <xdr:ext cx="59499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4416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1270</xdr:rowOff>
    </xdr:from>
    <xdr:to>
      <xdr:col>6</xdr:col>
      <xdr:colOff>38100</xdr:colOff>
      <xdr:row>78</xdr:row>
      <xdr:rowOff>102870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93980</xdr:rowOff>
    </xdr:from>
    <xdr:ext cx="594995"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4670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27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527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3175</xdr:rowOff>
    </xdr:from>
    <xdr:to>
      <xdr:col>24</xdr:col>
      <xdr:colOff>62865</xdr:colOff>
      <xdr:row>99</xdr:row>
      <xdr:rowOff>27940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5125"/>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31750</xdr:rowOff>
    </xdr:from>
    <xdr:ext cx="534670" cy="25527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3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24,331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27940</xdr:rowOff>
    </xdr:from>
    <xdr:to>
      <xdr:col>24</xdr:col>
      <xdr:colOff>152400</xdr:colOff>
      <xdr:row>99</xdr:row>
      <xdr:rowOff>27940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121285</xdr:rowOff>
    </xdr:from>
    <xdr:ext cx="598805" cy="25527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3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109,876</a:t>
          </a:r>
          <a:endParaRPr kumimoji="1" lang="ja-JP" altLang="en-US" sz="1000" b="1">
            <a:latin typeface="ＭＳ Ｐゴシック"/>
          </a:endParaRPr>
        </a:p>
      </xdr:txBody>
    </xdr:sp>
    <xdr:clientData/>
  </xdr:oneCellAnchor>
  <xdr:twoCellAnchor>
    <xdr:from>
      <xdr:col>23</xdr:col>
      <xdr:colOff>165100</xdr:colOff>
      <xdr:row>91</xdr:row>
      <xdr:rowOff>3175</xdr:rowOff>
    </xdr:from>
    <xdr:to>
      <xdr:col>24</xdr:col>
      <xdr:colOff>152400</xdr:colOff>
      <xdr:row>91</xdr:row>
      <xdr:rowOff>3175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5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26035</xdr:rowOff>
    </xdr:from>
    <xdr:to>
      <xdr:col>24</xdr:col>
      <xdr:colOff>63500</xdr:colOff>
      <xdr:row>98</xdr:row>
      <xdr:rowOff>142240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28135"/>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80010</xdr:rowOff>
    </xdr:from>
    <xdr:ext cx="534670" cy="25908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57150</xdr:rowOff>
    </xdr:from>
    <xdr:to>
      <xdr:col>24</xdr:col>
      <xdr:colOff>114300</xdr:colOff>
      <xdr:row>97</xdr:row>
      <xdr:rowOff>158750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26035</xdr:rowOff>
    </xdr:from>
    <xdr:to>
      <xdr:col>19</xdr:col>
      <xdr:colOff>177800</xdr:colOff>
      <xdr:row>98</xdr:row>
      <xdr:rowOff>37465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281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13970</xdr:rowOff>
    </xdr:from>
    <xdr:to>
      <xdr:col>20</xdr:col>
      <xdr:colOff>38100</xdr:colOff>
      <xdr:row>97</xdr:row>
      <xdr:rowOff>115570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132080</xdr:rowOff>
    </xdr:from>
    <xdr:ext cx="530860" cy="25527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29965" y="164198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37465</xdr:rowOff>
    </xdr:from>
    <xdr:to>
      <xdr:col>15</xdr:col>
      <xdr:colOff>50800</xdr:colOff>
      <xdr:row>99</xdr:row>
      <xdr:rowOff>34290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3956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26035</xdr:rowOff>
    </xdr:from>
    <xdr:to>
      <xdr:col>15</xdr:col>
      <xdr:colOff>101600</xdr:colOff>
      <xdr:row>97</xdr:row>
      <xdr:rowOff>127635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144145</xdr:rowOff>
    </xdr:from>
    <xdr:ext cx="530860" cy="25527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0965" y="164318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34290</xdr:rowOff>
    </xdr:from>
    <xdr:to>
      <xdr:col>10</xdr:col>
      <xdr:colOff>114300</xdr:colOff>
      <xdr:row>99</xdr:row>
      <xdr:rowOff>67310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078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156210</xdr:rowOff>
    </xdr:from>
    <xdr:to>
      <xdr:col>10</xdr:col>
      <xdr:colOff>165100</xdr:colOff>
      <xdr:row>98</xdr:row>
      <xdr:rowOff>86360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102870</xdr:rowOff>
    </xdr:from>
    <xdr:ext cx="53086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1965" y="16562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24130</xdr:rowOff>
    </xdr:from>
    <xdr:to>
      <xdr:col>6</xdr:col>
      <xdr:colOff>38100</xdr:colOff>
      <xdr:row>98</xdr:row>
      <xdr:rowOff>125730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142240</xdr:rowOff>
    </xdr:from>
    <xdr:ext cx="53086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2965" y="16601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91440</xdr:rowOff>
    </xdr:from>
    <xdr:to>
      <xdr:col>24</xdr:col>
      <xdr:colOff>114300</xdr:colOff>
      <xdr:row>99</xdr:row>
      <xdr:rowOff>21590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6350</xdr:rowOff>
    </xdr:from>
    <xdr:ext cx="534670" cy="25527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084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146685</xdr:rowOff>
    </xdr:from>
    <xdr:to>
      <xdr:col>20</xdr:col>
      <xdr:colOff>38100</xdr:colOff>
      <xdr:row>98</xdr:row>
      <xdr:rowOff>76835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67945</xdr:rowOff>
    </xdr:from>
    <xdr:ext cx="530860" cy="2584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29965" y="168700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158115</xdr:rowOff>
    </xdr:from>
    <xdr:to>
      <xdr:col>15</xdr:col>
      <xdr:colOff>101600</xdr:colOff>
      <xdr:row>98</xdr:row>
      <xdr:rowOff>88265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79375</xdr:rowOff>
    </xdr:from>
    <xdr:ext cx="530860" cy="2584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0965" y="168814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154940</xdr:rowOff>
    </xdr:from>
    <xdr:to>
      <xdr:col>10</xdr:col>
      <xdr:colOff>165100</xdr:colOff>
      <xdr:row>99</xdr:row>
      <xdr:rowOff>85090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76200</xdr:rowOff>
    </xdr:from>
    <xdr:ext cx="530860" cy="25527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1965" y="17049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16510</xdr:rowOff>
    </xdr:from>
    <xdr:to>
      <xdr:col>6</xdr:col>
      <xdr:colOff>38100</xdr:colOff>
      <xdr:row>99</xdr:row>
      <xdr:rowOff>118110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109220</xdr:rowOff>
    </xdr:from>
    <xdr:ext cx="530860" cy="25527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2965" y="170827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3550"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3550" cy="25527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3550"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3550"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527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139700</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86360</xdr:rowOff>
    </xdr:from>
    <xdr:ext cx="469900" cy="25527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4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7,601</a:t>
          </a:r>
          <a:endParaRPr kumimoji="1" lang="ja-JP" altLang="en-US" sz="1000" b="1">
            <a:latin typeface="ＭＳ Ｐゴシック"/>
          </a:endParaRPr>
        </a:p>
      </xdr:txBody>
    </xdr:sp>
    <xdr:clientData/>
  </xdr:oneCellAnchor>
  <xdr:twoCellAnchor>
    <xdr:from>
      <xdr:col>54</xdr:col>
      <xdr:colOff>101600</xdr:colOff>
      <xdr:row>30</xdr:row>
      <xdr:rowOff>139700</xdr:rowOff>
    </xdr:from>
    <xdr:to>
      <xdr:col>55</xdr:col>
      <xdr:colOff>88900</xdr:colOff>
      <xdr:row>30</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97790</xdr:rowOff>
    </xdr:from>
    <xdr:ext cx="378460" cy="25527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144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74930</xdr:rowOff>
    </xdr:from>
    <xdr:to>
      <xdr:col>55</xdr:col>
      <xdr:colOff>50800</xdr:colOff>
      <xdr:row>39</xdr:row>
      <xdr:rowOff>4445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37465</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3811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90170</xdr:rowOff>
    </xdr:from>
    <xdr:to>
      <xdr:col>46</xdr:col>
      <xdr:colOff>38100</xdr:colOff>
      <xdr:row>39</xdr:row>
      <xdr:rowOff>20320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36830</xdr:rowOff>
    </xdr:from>
    <xdr:ext cx="37846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88900</xdr:rowOff>
    </xdr:from>
    <xdr:to>
      <xdr:col>41</xdr:col>
      <xdr:colOff>101600</xdr:colOff>
      <xdr:row>39</xdr:row>
      <xdr:rowOff>19050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35560</xdr:rowOff>
    </xdr:from>
    <xdr:ext cx="37846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27940</xdr:rowOff>
    </xdr:from>
    <xdr:ext cx="37846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5745" cy="25527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5745" cy="25527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5745" cy="25527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5745" cy="25527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27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820"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55880</xdr:rowOff>
    </xdr:from>
    <xdr:to>
      <xdr:col>54</xdr:col>
      <xdr:colOff>189865</xdr:colOff>
      <xdr:row>59</xdr:row>
      <xdr:rowOff>35560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380"/>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39370</xdr:rowOff>
    </xdr:from>
    <xdr:ext cx="378460" cy="25908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35560</xdr:rowOff>
    </xdr:from>
    <xdr:to>
      <xdr:col>55</xdr:col>
      <xdr:colOff>88900</xdr:colOff>
      <xdr:row>59</xdr:row>
      <xdr:rowOff>35560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2540</xdr:rowOff>
    </xdr:from>
    <xdr:ext cx="598805"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120,616</a:t>
          </a:r>
          <a:endParaRPr kumimoji="1" lang="ja-JP" altLang="en-US" sz="1000" b="1">
            <a:latin typeface="ＭＳ Ｐゴシック"/>
          </a:endParaRPr>
        </a:p>
      </xdr:txBody>
    </xdr:sp>
    <xdr:clientData/>
  </xdr:oneCellAnchor>
  <xdr:twoCellAnchor>
    <xdr:from>
      <xdr:col>54</xdr:col>
      <xdr:colOff>101600</xdr:colOff>
      <xdr:row>50</xdr:row>
      <xdr:rowOff>55880</xdr:rowOff>
    </xdr:from>
    <xdr:to>
      <xdr:col>55</xdr:col>
      <xdr:colOff>88900</xdr:colOff>
      <xdr:row>50</xdr:row>
      <xdr:rowOff>55880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5080</xdr:rowOff>
    </xdr:from>
    <xdr:to>
      <xdr:col>55</xdr:col>
      <xdr:colOff>0</xdr:colOff>
      <xdr:row>59</xdr:row>
      <xdr:rowOff>8890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206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47625</xdr:rowOff>
    </xdr:from>
    <xdr:ext cx="534670" cy="25908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202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24130</xdr:rowOff>
    </xdr:from>
    <xdr:to>
      <xdr:col>55</xdr:col>
      <xdr:colOff>50800</xdr:colOff>
      <xdr:row>58</xdr:row>
      <xdr:rowOff>125730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169545</xdr:rowOff>
    </xdr:from>
    <xdr:to>
      <xdr:col>50</xdr:col>
      <xdr:colOff>114300</xdr:colOff>
      <xdr:row>59</xdr:row>
      <xdr:rowOff>5080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136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42545</xdr:rowOff>
    </xdr:from>
    <xdr:to>
      <xdr:col>50</xdr:col>
      <xdr:colOff>165100</xdr:colOff>
      <xdr:row>58</xdr:row>
      <xdr:rowOff>144145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160655</xdr:rowOff>
    </xdr:from>
    <xdr:ext cx="46609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350" y="97618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169545</xdr:rowOff>
    </xdr:from>
    <xdr:to>
      <xdr:col>45</xdr:col>
      <xdr:colOff>177800</xdr:colOff>
      <xdr:row>59</xdr:row>
      <xdr:rowOff>6350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136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43815</xdr:rowOff>
    </xdr:from>
    <xdr:to>
      <xdr:col>46</xdr:col>
      <xdr:colOff>38100</xdr:colOff>
      <xdr:row>58</xdr:row>
      <xdr:rowOff>145415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161925</xdr:rowOff>
    </xdr:from>
    <xdr:ext cx="46609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350" y="97631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6350</xdr:rowOff>
    </xdr:from>
    <xdr:to>
      <xdr:col>41</xdr:col>
      <xdr:colOff>50800</xdr:colOff>
      <xdr:row>59</xdr:row>
      <xdr:rowOff>6350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21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30480</xdr:rowOff>
    </xdr:from>
    <xdr:to>
      <xdr:col>41</xdr:col>
      <xdr:colOff>101600</xdr:colOff>
      <xdr:row>58</xdr:row>
      <xdr:rowOff>132080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148590</xdr:rowOff>
    </xdr:from>
    <xdr:ext cx="53086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749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35560</xdr:rowOff>
    </xdr:from>
    <xdr:to>
      <xdr:col>36</xdr:col>
      <xdr:colOff>165100</xdr:colOff>
      <xdr:row>58</xdr:row>
      <xdr:rowOff>137160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153670</xdr:rowOff>
    </xdr:from>
    <xdr:ext cx="53086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754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129540</xdr:rowOff>
    </xdr:from>
    <xdr:to>
      <xdr:col>55</xdr:col>
      <xdr:colOff>50800</xdr:colOff>
      <xdr:row>59</xdr:row>
      <xdr:rowOff>59690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44450</xdr:rowOff>
    </xdr:from>
    <xdr:ext cx="469900" cy="25908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8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125730</xdr:rowOff>
    </xdr:from>
    <xdr:to>
      <xdr:col>50</xdr:col>
      <xdr:colOff>165100</xdr:colOff>
      <xdr:row>59</xdr:row>
      <xdr:rowOff>55880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46990</xdr:rowOff>
    </xdr:from>
    <xdr:ext cx="46609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350" y="101625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118745</xdr:rowOff>
    </xdr:from>
    <xdr:to>
      <xdr:col>46</xdr:col>
      <xdr:colOff>38100</xdr:colOff>
      <xdr:row>59</xdr:row>
      <xdr:rowOff>48895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40640</xdr:rowOff>
    </xdr:from>
    <xdr:ext cx="466090" cy="25527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350" y="101561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126365</xdr:rowOff>
    </xdr:from>
    <xdr:to>
      <xdr:col>41</xdr:col>
      <xdr:colOff>101600</xdr:colOff>
      <xdr:row>59</xdr:row>
      <xdr:rowOff>56515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47625</xdr:rowOff>
    </xdr:from>
    <xdr:ext cx="466090"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350" y="10163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126365</xdr:rowOff>
    </xdr:from>
    <xdr:to>
      <xdr:col>36</xdr:col>
      <xdr:colOff>165100</xdr:colOff>
      <xdr:row>59</xdr:row>
      <xdr:rowOff>56515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47625</xdr:rowOff>
    </xdr:from>
    <xdr:ext cx="46609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350" y="10163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27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27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148590</xdr:rowOff>
    </xdr:from>
    <xdr:to>
      <xdr:col>54</xdr:col>
      <xdr:colOff>189865</xdr:colOff>
      <xdr:row>79</xdr:row>
      <xdr:rowOff>20955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540"/>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24765</xdr:rowOff>
    </xdr:from>
    <xdr:ext cx="378460" cy="259080"/>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20955</xdr:rowOff>
    </xdr:from>
    <xdr:to>
      <xdr:col>55</xdr:col>
      <xdr:colOff>88900</xdr:colOff>
      <xdr:row>79</xdr:row>
      <xdr:rowOff>20955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95250</xdr:rowOff>
    </xdr:from>
    <xdr:ext cx="534670" cy="259080"/>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33,273</a:t>
          </a:r>
          <a:endParaRPr kumimoji="1" lang="ja-JP" altLang="en-US" sz="1000" b="1">
            <a:latin typeface="ＭＳ Ｐゴシック"/>
          </a:endParaRPr>
        </a:p>
      </xdr:txBody>
    </xdr:sp>
    <xdr:clientData/>
  </xdr:oneCellAnchor>
  <xdr:twoCellAnchor>
    <xdr:from>
      <xdr:col>54</xdr:col>
      <xdr:colOff>101600</xdr:colOff>
      <xdr:row>71</xdr:row>
      <xdr:rowOff>148590</xdr:rowOff>
    </xdr:from>
    <xdr:to>
      <xdr:col>55</xdr:col>
      <xdr:colOff>88900</xdr:colOff>
      <xdr:row>71</xdr:row>
      <xdr:rowOff>148590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61595</xdr:rowOff>
    </xdr:from>
    <xdr:to>
      <xdr:col>55</xdr:col>
      <xdr:colOff>0</xdr:colOff>
      <xdr:row>78</xdr:row>
      <xdr:rowOff>104140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3469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73660</xdr:rowOff>
    </xdr:from>
    <xdr:ext cx="469900" cy="25908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3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50800</xdr:rowOff>
    </xdr:from>
    <xdr:to>
      <xdr:col>55</xdr:col>
      <xdr:colOff>50800</xdr:colOff>
      <xdr:row>77</xdr:row>
      <xdr:rowOff>152400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169545</xdr:rowOff>
    </xdr:from>
    <xdr:to>
      <xdr:col>50</xdr:col>
      <xdr:colOff>114300</xdr:colOff>
      <xdr:row>78</xdr:row>
      <xdr:rowOff>61595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7119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151765</xdr:rowOff>
    </xdr:from>
    <xdr:to>
      <xdr:col>50</xdr:col>
      <xdr:colOff>165100</xdr:colOff>
      <xdr:row>77</xdr:row>
      <xdr:rowOff>81915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98425</xdr:rowOff>
    </xdr:from>
    <xdr:ext cx="466090" cy="25527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350" y="129571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148590</xdr:rowOff>
    </xdr:from>
    <xdr:to>
      <xdr:col>45</xdr:col>
      <xdr:colOff>177800</xdr:colOff>
      <xdr:row>77</xdr:row>
      <xdr:rowOff>169545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502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635</xdr:rowOff>
    </xdr:from>
    <xdr:to>
      <xdr:col>46</xdr:col>
      <xdr:colOff>38100</xdr:colOff>
      <xdr:row>77</xdr:row>
      <xdr:rowOff>102235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118745</xdr:rowOff>
    </xdr:from>
    <xdr:ext cx="46609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350" y="129774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148590</xdr:rowOff>
    </xdr:from>
    <xdr:to>
      <xdr:col>41</xdr:col>
      <xdr:colOff>50800</xdr:colOff>
      <xdr:row>78</xdr:row>
      <xdr:rowOff>104140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5024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82550</xdr:rowOff>
    </xdr:from>
    <xdr:to>
      <xdr:col>41</xdr:col>
      <xdr:colOff>101600</xdr:colOff>
      <xdr:row>77</xdr:row>
      <xdr:rowOff>12700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29210</xdr:rowOff>
    </xdr:from>
    <xdr:ext cx="530860" cy="25527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28879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74930</xdr:rowOff>
    </xdr:from>
    <xdr:to>
      <xdr:col>36</xdr:col>
      <xdr:colOff>165100</xdr:colOff>
      <xdr:row>78</xdr:row>
      <xdr:rowOff>5080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21590</xdr:rowOff>
    </xdr:from>
    <xdr:ext cx="46609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350" y="13051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53340</xdr:rowOff>
    </xdr:from>
    <xdr:to>
      <xdr:col>55</xdr:col>
      <xdr:colOff>50800</xdr:colOff>
      <xdr:row>78</xdr:row>
      <xdr:rowOff>154940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139700</xdr:rowOff>
    </xdr:from>
    <xdr:ext cx="469900" cy="259080"/>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1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10795</xdr:rowOff>
    </xdr:from>
    <xdr:to>
      <xdr:col>50</xdr:col>
      <xdr:colOff>165100</xdr:colOff>
      <xdr:row>78</xdr:row>
      <xdr:rowOff>112395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103505</xdr:rowOff>
    </xdr:from>
    <xdr:ext cx="46609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350" y="134766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118745</xdr:rowOff>
    </xdr:from>
    <xdr:to>
      <xdr:col>46</xdr:col>
      <xdr:colOff>38100</xdr:colOff>
      <xdr:row>78</xdr:row>
      <xdr:rowOff>48895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40640</xdr:rowOff>
    </xdr:from>
    <xdr:ext cx="466090" cy="25527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350" y="134137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97790</xdr:rowOff>
    </xdr:from>
    <xdr:to>
      <xdr:col>41</xdr:col>
      <xdr:colOff>101600</xdr:colOff>
      <xdr:row>78</xdr:row>
      <xdr:rowOff>27940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19050</xdr:rowOff>
    </xdr:from>
    <xdr:ext cx="466090" cy="25527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350" y="133921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53340</xdr:rowOff>
    </xdr:from>
    <xdr:to>
      <xdr:col>36</xdr:col>
      <xdr:colOff>165100</xdr:colOff>
      <xdr:row>78</xdr:row>
      <xdr:rowOff>154940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146050</xdr:rowOff>
    </xdr:from>
    <xdr:ext cx="466090" cy="25527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350" y="135191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110"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27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820" cy="25908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34290</xdr:rowOff>
    </xdr:from>
    <xdr:to>
      <xdr:col>54</xdr:col>
      <xdr:colOff>189865</xdr:colOff>
      <xdr:row>97</xdr:row>
      <xdr:rowOff>159385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90"/>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163195</xdr:rowOff>
    </xdr:from>
    <xdr:ext cx="534670" cy="259080"/>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17,969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159385</xdr:rowOff>
    </xdr:from>
    <xdr:to>
      <xdr:col>55</xdr:col>
      <xdr:colOff>88900</xdr:colOff>
      <xdr:row>97</xdr:row>
      <xdr:rowOff>159385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9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152400</xdr:rowOff>
    </xdr:from>
    <xdr:ext cx="598805" cy="259080"/>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40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122,303</a:t>
          </a:r>
          <a:endParaRPr kumimoji="1" lang="ja-JP" altLang="en-US" sz="1000" b="1">
            <a:latin typeface="ＭＳ Ｐゴシック"/>
          </a:endParaRPr>
        </a:p>
      </xdr:txBody>
    </xdr:sp>
    <xdr:clientData/>
  </xdr:oneCellAnchor>
  <xdr:twoCellAnchor>
    <xdr:from>
      <xdr:col>54</xdr:col>
      <xdr:colOff>101600</xdr:colOff>
      <xdr:row>90</xdr:row>
      <xdr:rowOff>34290</xdr:rowOff>
    </xdr:from>
    <xdr:to>
      <xdr:col>55</xdr:col>
      <xdr:colOff>88900</xdr:colOff>
      <xdr:row>90</xdr:row>
      <xdr:rowOff>34290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80010</xdr:rowOff>
    </xdr:from>
    <xdr:to>
      <xdr:col>55</xdr:col>
      <xdr:colOff>0</xdr:colOff>
      <xdr:row>95</xdr:row>
      <xdr:rowOff>132715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6776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119380</xdr:rowOff>
    </xdr:from>
    <xdr:ext cx="534670" cy="259080"/>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7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46355</xdr:rowOff>
    </xdr:from>
    <xdr:to>
      <xdr:col>50</xdr:col>
      <xdr:colOff>114300</xdr:colOff>
      <xdr:row>95</xdr:row>
      <xdr:rowOff>132715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33410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140335</xdr:rowOff>
    </xdr:from>
    <xdr:to>
      <xdr:col>50</xdr:col>
      <xdr:colOff>165100</xdr:colOff>
      <xdr:row>96</xdr:row>
      <xdr:rowOff>70485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61595</xdr:rowOff>
    </xdr:from>
    <xdr:ext cx="53086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1965" y="165207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46355</xdr:rowOff>
    </xdr:from>
    <xdr:to>
      <xdr:col>45</xdr:col>
      <xdr:colOff>177800</xdr:colOff>
      <xdr:row>95</xdr:row>
      <xdr:rowOff>78105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3410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165100</xdr:rowOff>
    </xdr:from>
    <xdr:to>
      <xdr:col>46</xdr:col>
      <xdr:colOff>38100</xdr:colOff>
      <xdr:row>96</xdr:row>
      <xdr:rowOff>95250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86360</xdr:rowOff>
    </xdr:from>
    <xdr:ext cx="530860" cy="25527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2965" y="16545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78105</xdr:rowOff>
    </xdr:from>
    <xdr:to>
      <xdr:col>41</xdr:col>
      <xdr:colOff>50800</xdr:colOff>
      <xdr:row>96</xdr:row>
      <xdr:rowOff>8890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6585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xdr:rowOff>
    </xdr:from>
    <xdr:to>
      <xdr:col>41</xdr:col>
      <xdr:colOff>101600</xdr:colOff>
      <xdr:row>96</xdr:row>
      <xdr:rowOff>102235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93345</xdr:rowOff>
    </xdr:from>
    <xdr:ext cx="53086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3965" y="165525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12700</xdr:rowOff>
    </xdr:from>
    <xdr:to>
      <xdr:col>36</xdr:col>
      <xdr:colOff>165100</xdr:colOff>
      <xdr:row>96</xdr:row>
      <xdr:rowOff>114300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105410</xdr:rowOff>
    </xdr:from>
    <xdr:ext cx="53086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4965" y="16564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29210</xdr:rowOff>
    </xdr:from>
    <xdr:to>
      <xdr:col>55</xdr:col>
      <xdr:colOff>50800</xdr:colOff>
      <xdr:row>95</xdr:row>
      <xdr:rowOff>130810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52070</xdr:rowOff>
    </xdr:from>
    <xdr:ext cx="534670" cy="255270"/>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683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81915</xdr:rowOff>
    </xdr:from>
    <xdr:to>
      <xdr:col>50</xdr:col>
      <xdr:colOff>165100</xdr:colOff>
      <xdr:row>96</xdr:row>
      <xdr:rowOff>12065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29210</xdr:rowOff>
    </xdr:from>
    <xdr:ext cx="530860" cy="25527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1965" y="161455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167005</xdr:rowOff>
    </xdr:from>
    <xdr:to>
      <xdr:col>46</xdr:col>
      <xdr:colOff>38100</xdr:colOff>
      <xdr:row>95</xdr:row>
      <xdr:rowOff>97790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83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113665</xdr:rowOff>
    </xdr:from>
    <xdr:ext cx="530860" cy="2584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2965" y="160585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27305</xdr:rowOff>
    </xdr:from>
    <xdr:to>
      <xdr:col>41</xdr:col>
      <xdr:colOff>101600</xdr:colOff>
      <xdr:row>95</xdr:row>
      <xdr:rowOff>128905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145415</xdr:rowOff>
    </xdr:from>
    <xdr:ext cx="530860" cy="25527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3965" y="160902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129540</xdr:rowOff>
    </xdr:from>
    <xdr:to>
      <xdr:col>36</xdr:col>
      <xdr:colOff>165100</xdr:colOff>
      <xdr:row>96</xdr:row>
      <xdr:rowOff>59690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76200</xdr:rowOff>
    </xdr:from>
    <xdr:ext cx="530860" cy="25527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4965" y="161925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110" cy="25527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27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90170</xdr:rowOff>
    </xdr:from>
    <xdr:to>
      <xdr:col>85</xdr:col>
      <xdr:colOff>126365</xdr:colOff>
      <xdr:row>39</xdr:row>
      <xdr:rowOff>19050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2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22860</xdr:rowOff>
    </xdr:from>
    <xdr:ext cx="534670" cy="259080"/>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10,662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19050</xdr:rowOff>
    </xdr:from>
    <xdr:to>
      <xdr:col>86</xdr:col>
      <xdr:colOff>25400</xdr:colOff>
      <xdr:row>39</xdr:row>
      <xdr:rowOff>19050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36830</xdr:rowOff>
    </xdr:from>
    <xdr:ext cx="534670" cy="259080"/>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44,798</a:t>
          </a:r>
          <a:endParaRPr kumimoji="1" lang="ja-JP" altLang="en-US" sz="1000" b="1">
            <a:latin typeface="ＭＳ Ｐゴシック"/>
          </a:endParaRPr>
        </a:p>
      </xdr:txBody>
    </xdr:sp>
    <xdr:clientData/>
  </xdr:oneCellAnchor>
  <xdr:twoCellAnchor>
    <xdr:from>
      <xdr:col>85</xdr:col>
      <xdr:colOff>38100</xdr:colOff>
      <xdr:row>31</xdr:row>
      <xdr:rowOff>90170</xdr:rowOff>
    </xdr:from>
    <xdr:to>
      <xdr:col>86</xdr:col>
      <xdr:colOff>25400</xdr:colOff>
      <xdr:row>31</xdr:row>
      <xdr:rowOff>90170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94615</xdr:rowOff>
    </xdr:from>
    <xdr:to>
      <xdr:col>85</xdr:col>
      <xdr:colOff>127000</xdr:colOff>
      <xdr:row>38</xdr:row>
      <xdr:rowOff>12065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38265"/>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55245</xdr:rowOff>
    </xdr:from>
    <xdr:ext cx="534670" cy="255270"/>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8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50800</xdr:rowOff>
    </xdr:from>
    <xdr:to>
      <xdr:col>81</xdr:col>
      <xdr:colOff>50800</xdr:colOff>
      <xdr:row>38</xdr:row>
      <xdr:rowOff>12065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9445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86360</xdr:rowOff>
    </xdr:from>
    <xdr:to>
      <xdr:col>81</xdr:col>
      <xdr:colOff>101600</xdr:colOff>
      <xdr:row>38</xdr:row>
      <xdr:rowOff>15875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32385</xdr:rowOff>
    </xdr:from>
    <xdr:ext cx="530860" cy="25527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3965" y="62045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50800</xdr:rowOff>
    </xdr:from>
    <xdr:to>
      <xdr:col>76</xdr:col>
      <xdr:colOff>114300</xdr:colOff>
      <xdr:row>37</xdr:row>
      <xdr:rowOff>119380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944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69215</xdr:rowOff>
    </xdr:from>
    <xdr:to>
      <xdr:col>76</xdr:col>
      <xdr:colOff>165100</xdr:colOff>
      <xdr:row>37</xdr:row>
      <xdr:rowOff>170815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161925</xdr:rowOff>
    </xdr:from>
    <xdr:ext cx="53086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4965" y="6505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119380</xdr:rowOff>
    </xdr:from>
    <xdr:to>
      <xdr:col>71</xdr:col>
      <xdr:colOff>177800</xdr:colOff>
      <xdr:row>38</xdr:row>
      <xdr:rowOff>24130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6303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36830</xdr:rowOff>
    </xdr:from>
    <xdr:to>
      <xdr:col>72</xdr:col>
      <xdr:colOff>38100</xdr:colOff>
      <xdr:row>37</xdr:row>
      <xdr:rowOff>138430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154940</xdr:rowOff>
    </xdr:from>
    <xdr:ext cx="530860" cy="25527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5965" y="61556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54610</xdr:rowOff>
    </xdr:from>
    <xdr:to>
      <xdr:col>67</xdr:col>
      <xdr:colOff>101600</xdr:colOff>
      <xdr:row>37</xdr:row>
      <xdr:rowOff>156210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1270</xdr:rowOff>
    </xdr:from>
    <xdr:ext cx="53086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6965" y="6173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43815</xdr:rowOff>
    </xdr:from>
    <xdr:to>
      <xdr:col>85</xdr:col>
      <xdr:colOff>177800</xdr:colOff>
      <xdr:row>37</xdr:row>
      <xdr:rowOff>145415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66675</xdr:rowOff>
    </xdr:from>
    <xdr:ext cx="534670" cy="255270"/>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388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132715</xdr:rowOff>
    </xdr:from>
    <xdr:to>
      <xdr:col>81</xdr:col>
      <xdr:colOff>101600</xdr:colOff>
      <xdr:row>38</xdr:row>
      <xdr:rowOff>63500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53975</xdr:rowOff>
    </xdr:from>
    <xdr:ext cx="530860" cy="25527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3965" y="65690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0</xdr:rowOff>
    </xdr:from>
    <xdr:to>
      <xdr:col>76</xdr:col>
      <xdr:colOff>165100</xdr:colOff>
      <xdr:row>37</xdr:row>
      <xdr:rowOff>101600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118110</xdr:rowOff>
    </xdr:from>
    <xdr:ext cx="530860"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4965" y="6118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68580</xdr:rowOff>
    </xdr:from>
    <xdr:to>
      <xdr:col>72</xdr:col>
      <xdr:colOff>38100</xdr:colOff>
      <xdr:row>37</xdr:row>
      <xdr:rowOff>170180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161925</xdr:rowOff>
    </xdr:from>
    <xdr:ext cx="530860"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5965" y="6505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144780</xdr:rowOff>
    </xdr:from>
    <xdr:to>
      <xdr:col>67</xdr:col>
      <xdr:colOff>101600</xdr:colOff>
      <xdr:row>38</xdr:row>
      <xdr:rowOff>74930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66040</xdr:rowOff>
    </xdr:from>
    <xdr:ext cx="530860" cy="25527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6965" y="65811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5110"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1820" cy="25527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820"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820"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820" cy="25527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45085</xdr:rowOff>
    </xdr:from>
    <xdr:to>
      <xdr:col>85</xdr:col>
      <xdr:colOff>126365</xdr:colOff>
      <xdr:row>58</xdr:row>
      <xdr:rowOff>29210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035"/>
          <a:ext cx="127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32385</xdr:rowOff>
    </xdr:from>
    <xdr:ext cx="534670" cy="255270"/>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4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24,547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29210</xdr:rowOff>
    </xdr:from>
    <xdr:to>
      <xdr:col>86</xdr:col>
      <xdr:colOff>25400</xdr:colOff>
      <xdr:row>58</xdr:row>
      <xdr:rowOff>29210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163195</xdr:rowOff>
    </xdr:from>
    <xdr:ext cx="598805" cy="259080"/>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179,904</a:t>
          </a:r>
          <a:endParaRPr kumimoji="1" lang="ja-JP" altLang="en-US" sz="1000" b="1">
            <a:latin typeface="ＭＳ Ｐゴシック"/>
          </a:endParaRPr>
        </a:p>
      </xdr:txBody>
    </xdr:sp>
    <xdr:clientData/>
  </xdr:oneCellAnchor>
  <xdr:twoCellAnchor>
    <xdr:from>
      <xdr:col>85</xdr:col>
      <xdr:colOff>38100</xdr:colOff>
      <xdr:row>51</xdr:row>
      <xdr:rowOff>45085</xdr:rowOff>
    </xdr:from>
    <xdr:to>
      <xdr:col>86</xdr:col>
      <xdr:colOff>25400</xdr:colOff>
      <xdr:row>51</xdr:row>
      <xdr:rowOff>45085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92710</xdr:rowOff>
    </xdr:from>
    <xdr:to>
      <xdr:col>85</xdr:col>
      <xdr:colOff>127000</xdr:colOff>
      <xdr:row>57</xdr:row>
      <xdr:rowOff>3810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9391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67945</xdr:rowOff>
    </xdr:from>
    <xdr:ext cx="534670" cy="2584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91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89535</xdr:rowOff>
    </xdr:from>
    <xdr:to>
      <xdr:col>85</xdr:col>
      <xdr:colOff>177800</xdr:colOff>
      <xdr:row>57</xdr:row>
      <xdr:rowOff>19685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3810</xdr:rowOff>
    </xdr:from>
    <xdr:to>
      <xdr:col>81</xdr:col>
      <xdr:colOff>50800</xdr:colOff>
      <xdr:row>57</xdr:row>
      <xdr:rowOff>64135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7646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124460</xdr:rowOff>
    </xdr:from>
    <xdr:to>
      <xdr:col>81</xdr:col>
      <xdr:colOff>101600</xdr:colOff>
      <xdr:row>57</xdr:row>
      <xdr:rowOff>54610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45720</xdr:rowOff>
    </xdr:from>
    <xdr:ext cx="53086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3965" y="9818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56515</xdr:rowOff>
    </xdr:from>
    <xdr:to>
      <xdr:col>76</xdr:col>
      <xdr:colOff>114300</xdr:colOff>
      <xdr:row>57</xdr:row>
      <xdr:rowOff>64135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291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129540</xdr:rowOff>
    </xdr:from>
    <xdr:to>
      <xdr:col>76</xdr:col>
      <xdr:colOff>165100</xdr:colOff>
      <xdr:row>57</xdr:row>
      <xdr:rowOff>59690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76200</xdr:rowOff>
    </xdr:from>
    <xdr:ext cx="530860" cy="25527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4965" y="95059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56515</xdr:rowOff>
    </xdr:from>
    <xdr:to>
      <xdr:col>71</xdr:col>
      <xdr:colOff>177800</xdr:colOff>
      <xdr:row>57</xdr:row>
      <xdr:rowOff>139700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2916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76200</xdr:rowOff>
    </xdr:from>
    <xdr:to>
      <xdr:col>72</xdr:col>
      <xdr:colOff>38100</xdr:colOff>
      <xdr:row>57</xdr:row>
      <xdr:rowOff>6350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22860</xdr:rowOff>
    </xdr:from>
    <xdr:ext cx="53086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5965" y="9452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123190</xdr:rowOff>
    </xdr:from>
    <xdr:to>
      <xdr:col>67</xdr:col>
      <xdr:colOff>101600</xdr:colOff>
      <xdr:row>57</xdr:row>
      <xdr:rowOff>53340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69850</xdr:rowOff>
    </xdr:from>
    <xdr:ext cx="53086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6965" y="9499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41910</xdr:rowOff>
    </xdr:from>
    <xdr:to>
      <xdr:col>85</xdr:col>
      <xdr:colOff>177800</xdr:colOff>
      <xdr:row>56</xdr:row>
      <xdr:rowOff>143510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64770</xdr:rowOff>
    </xdr:from>
    <xdr:ext cx="534670" cy="255270"/>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945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124460</xdr:rowOff>
    </xdr:from>
    <xdr:to>
      <xdr:col>81</xdr:col>
      <xdr:colOff>101600</xdr:colOff>
      <xdr:row>57</xdr:row>
      <xdr:rowOff>54610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71120</xdr:rowOff>
    </xdr:from>
    <xdr:ext cx="53086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3965" y="9500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13335</xdr:rowOff>
    </xdr:from>
    <xdr:to>
      <xdr:col>76</xdr:col>
      <xdr:colOff>165100</xdr:colOff>
      <xdr:row>57</xdr:row>
      <xdr:rowOff>114935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106045</xdr:rowOff>
    </xdr:from>
    <xdr:ext cx="530860"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4965" y="9878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6350</xdr:rowOff>
    </xdr:from>
    <xdr:to>
      <xdr:col>72</xdr:col>
      <xdr:colOff>38100</xdr:colOff>
      <xdr:row>57</xdr:row>
      <xdr:rowOff>107315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98425</xdr:rowOff>
    </xdr:from>
    <xdr:ext cx="530860" cy="25527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5965" y="98710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43,424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88900</xdr:rowOff>
    </xdr:from>
    <xdr:to>
      <xdr:col>67</xdr:col>
      <xdr:colOff>101600</xdr:colOff>
      <xdr:row>58</xdr:row>
      <xdr:rowOff>19050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10160</xdr:rowOff>
    </xdr:from>
    <xdr:ext cx="530860"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6965" y="995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110"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527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527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27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57150</xdr:rowOff>
    </xdr:from>
    <xdr:to>
      <xdr:col>85</xdr:col>
      <xdr:colOff>126365</xdr:colOff>
      <xdr:row>79</xdr:row>
      <xdr:rowOff>99060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30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118745</xdr:rowOff>
    </xdr:from>
    <xdr:ext cx="249555" cy="259080"/>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3810</xdr:rowOff>
    </xdr:from>
    <xdr:ext cx="534670" cy="259080"/>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43,286</a:t>
          </a:r>
          <a:endParaRPr kumimoji="1" lang="ja-JP" altLang="en-US" sz="1000" b="1">
            <a:latin typeface="ＭＳ Ｐゴシック"/>
          </a:endParaRPr>
        </a:p>
      </xdr:txBody>
    </xdr:sp>
    <xdr:clientData/>
  </xdr:oneCellAnchor>
  <xdr:twoCellAnchor>
    <xdr:from>
      <xdr:col>85</xdr:col>
      <xdr:colOff>38100</xdr:colOff>
      <xdr:row>71</xdr:row>
      <xdr:rowOff>57150</xdr:rowOff>
    </xdr:from>
    <xdr:to>
      <xdr:col>86</xdr:col>
      <xdr:colOff>25400</xdr:colOff>
      <xdr:row>71</xdr:row>
      <xdr:rowOff>57150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36195</xdr:rowOff>
    </xdr:from>
    <xdr:ext cx="469900" cy="259080"/>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13335</xdr:rowOff>
    </xdr:from>
    <xdr:to>
      <xdr:col>85</xdr:col>
      <xdr:colOff>177800</xdr:colOff>
      <xdr:row>79</xdr:row>
      <xdr:rowOff>114935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88900</xdr:rowOff>
    </xdr:from>
    <xdr:to>
      <xdr:col>81</xdr:col>
      <xdr:colOff>50800</xdr:colOff>
      <xdr:row>79</xdr:row>
      <xdr:rowOff>99060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334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162560</xdr:rowOff>
    </xdr:from>
    <xdr:to>
      <xdr:col>81</xdr:col>
      <xdr:colOff>101600</xdr:colOff>
      <xdr:row>79</xdr:row>
      <xdr:rowOff>92710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109220</xdr:rowOff>
    </xdr:from>
    <xdr:ext cx="466090" cy="25527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350" y="133108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88900</xdr:rowOff>
    </xdr:from>
    <xdr:to>
      <xdr:col>76</xdr:col>
      <xdr:colOff>114300</xdr:colOff>
      <xdr:row>79</xdr:row>
      <xdr:rowOff>93980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334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146685</xdr:rowOff>
    </xdr:from>
    <xdr:to>
      <xdr:col>76</xdr:col>
      <xdr:colOff>165100</xdr:colOff>
      <xdr:row>79</xdr:row>
      <xdr:rowOff>76835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93980</xdr:rowOff>
    </xdr:from>
    <xdr:ext cx="46609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350" y="13295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63500</xdr:rowOff>
    </xdr:from>
    <xdr:to>
      <xdr:col>71</xdr:col>
      <xdr:colOff>177800</xdr:colOff>
      <xdr:row>79</xdr:row>
      <xdr:rowOff>93980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080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166370</xdr:rowOff>
    </xdr:from>
    <xdr:to>
      <xdr:col>72</xdr:col>
      <xdr:colOff>38100</xdr:colOff>
      <xdr:row>79</xdr:row>
      <xdr:rowOff>95885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112395</xdr:rowOff>
    </xdr:from>
    <xdr:ext cx="466090" cy="25527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350" y="133140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153670</xdr:rowOff>
    </xdr:from>
    <xdr:to>
      <xdr:col>67</xdr:col>
      <xdr:colOff>101600</xdr:colOff>
      <xdr:row>79</xdr:row>
      <xdr:rowOff>83820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100330</xdr:rowOff>
    </xdr:from>
    <xdr:ext cx="466090" cy="25527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350" y="133019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163195</xdr:rowOff>
    </xdr:from>
    <xdr:ext cx="249555" cy="259080"/>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574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840" y="13685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38100</xdr:rowOff>
    </xdr:from>
    <xdr:to>
      <xdr:col>76</xdr:col>
      <xdr:colOff>165100</xdr:colOff>
      <xdr:row>79</xdr:row>
      <xdr:rowOff>139700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130810</xdr:rowOff>
    </xdr:from>
    <xdr:ext cx="378460"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70" y="13675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43180</xdr:rowOff>
    </xdr:from>
    <xdr:to>
      <xdr:col>72</xdr:col>
      <xdr:colOff>38100</xdr:colOff>
      <xdr:row>79</xdr:row>
      <xdr:rowOff>144780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135890</xdr:rowOff>
    </xdr:from>
    <xdr:ext cx="378460"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12700</xdr:rowOff>
    </xdr:from>
    <xdr:to>
      <xdr:col>67</xdr:col>
      <xdr:colOff>101600</xdr:colOff>
      <xdr:row>79</xdr:row>
      <xdr:rowOff>114300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105410</xdr:rowOff>
    </xdr:from>
    <xdr:ext cx="466090"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350" y="13649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110"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27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27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1820"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92075</xdr:rowOff>
    </xdr:from>
    <xdr:to>
      <xdr:col>85</xdr:col>
      <xdr:colOff>126365</xdr:colOff>
      <xdr:row>98</xdr:row>
      <xdr:rowOff>156210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112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160020</xdr:rowOff>
    </xdr:from>
    <xdr:ext cx="469900" cy="259080"/>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156210</xdr:rowOff>
    </xdr:from>
    <xdr:to>
      <xdr:col>86</xdr:col>
      <xdr:colOff>25400</xdr:colOff>
      <xdr:row>98</xdr:row>
      <xdr:rowOff>156210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38735</xdr:rowOff>
    </xdr:from>
    <xdr:ext cx="598805" cy="259080"/>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105,430</a:t>
          </a:r>
          <a:endParaRPr kumimoji="1" lang="ja-JP" altLang="en-US" sz="1000" b="1">
            <a:latin typeface="ＭＳ Ｐゴシック"/>
          </a:endParaRPr>
        </a:p>
      </xdr:txBody>
    </xdr:sp>
    <xdr:clientData/>
  </xdr:oneCellAnchor>
  <xdr:twoCellAnchor>
    <xdr:from>
      <xdr:col>85</xdr:col>
      <xdr:colOff>38100</xdr:colOff>
      <xdr:row>89</xdr:row>
      <xdr:rowOff>92075</xdr:rowOff>
    </xdr:from>
    <xdr:to>
      <xdr:col>86</xdr:col>
      <xdr:colOff>25400</xdr:colOff>
      <xdr:row>89</xdr:row>
      <xdr:rowOff>92075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1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104775</xdr:rowOff>
    </xdr:from>
    <xdr:to>
      <xdr:col>85</xdr:col>
      <xdr:colOff>127000</xdr:colOff>
      <xdr:row>95</xdr:row>
      <xdr:rowOff>143510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39252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154940</xdr:rowOff>
    </xdr:from>
    <xdr:ext cx="534670" cy="255270"/>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69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5080</xdr:rowOff>
    </xdr:from>
    <xdr:to>
      <xdr:col>85</xdr:col>
      <xdr:colOff>177800</xdr:colOff>
      <xdr:row>96</xdr:row>
      <xdr:rowOff>106680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125730</xdr:rowOff>
    </xdr:from>
    <xdr:to>
      <xdr:col>81</xdr:col>
      <xdr:colOff>50800</xdr:colOff>
      <xdr:row>95</xdr:row>
      <xdr:rowOff>143510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134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15240</xdr:rowOff>
    </xdr:from>
    <xdr:to>
      <xdr:col>81</xdr:col>
      <xdr:colOff>101600</xdr:colOff>
      <xdr:row>96</xdr:row>
      <xdr:rowOff>116840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107950</xdr:rowOff>
    </xdr:from>
    <xdr:ext cx="53086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3965" y="16567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109855</xdr:rowOff>
    </xdr:from>
    <xdr:to>
      <xdr:col>76</xdr:col>
      <xdr:colOff>114300</xdr:colOff>
      <xdr:row>95</xdr:row>
      <xdr:rowOff>125730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976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31115</xdr:rowOff>
    </xdr:from>
    <xdr:to>
      <xdr:col>76</xdr:col>
      <xdr:colOff>165100</xdr:colOff>
      <xdr:row>96</xdr:row>
      <xdr:rowOff>132715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123825</xdr:rowOff>
    </xdr:from>
    <xdr:ext cx="530860" cy="25527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4965" y="165830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109855</xdr:rowOff>
    </xdr:from>
    <xdr:to>
      <xdr:col>71</xdr:col>
      <xdr:colOff>177800</xdr:colOff>
      <xdr:row>95</xdr:row>
      <xdr:rowOff>112395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976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52705</xdr:rowOff>
    </xdr:from>
    <xdr:to>
      <xdr:col>72</xdr:col>
      <xdr:colOff>38100</xdr:colOff>
      <xdr:row>96</xdr:row>
      <xdr:rowOff>154940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145415</xdr:rowOff>
    </xdr:from>
    <xdr:ext cx="530860" cy="25527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5965" y="166046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45085</xdr:rowOff>
    </xdr:from>
    <xdr:to>
      <xdr:col>67</xdr:col>
      <xdr:colOff>101600</xdr:colOff>
      <xdr:row>96</xdr:row>
      <xdr:rowOff>146685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137795</xdr:rowOff>
    </xdr:from>
    <xdr:ext cx="53086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6965" y="16596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95</xdr:row>
      <xdr:rowOff>53975</xdr:rowOff>
    </xdr:from>
    <xdr:to>
      <xdr:col>85</xdr:col>
      <xdr:colOff>177800</xdr:colOff>
      <xdr:row>95</xdr:row>
      <xdr:rowOff>155575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76835</xdr:rowOff>
    </xdr:from>
    <xdr:ext cx="534670" cy="255270"/>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931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92075</xdr:rowOff>
    </xdr:from>
    <xdr:to>
      <xdr:col>81</xdr:col>
      <xdr:colOff>101600</xdr:colOff>
      <xdr:row>96</xdr:row>
      <xdr:rowOff>22225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38735</xdr:rowOff>
    </xdr:from>
    <xdr:ext cx="53086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3965" y="161550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74930</xdr:rowOff>
    </xdr:from>
    <xdr:to>
      <xdr:col>76</xdr:col>
      <xdr:colOff>165100</xdr:colOff>
      <xdr:row>96</xdr:row>
      <xdr:rowOff>5080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21590</xdr:rowOff>
    </xdr:from>
    <xdr:ext cx="53086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4965" y="16137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59055</xdr:rowOff>
    </xdr:from>
    <xdr:to>
      <xdr:col>72</xdr:col>
      <xdr:colOff>38100</xdr:colOff>
      <xdr:row>95</xdr:row>
      <xdr:rowOff>160655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6350</xdr:rowOff>
    </xdr:from>
    <xdr:ext cx="530860" cy="25527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5965" y="161226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61595</xdr:rowOff>
    </xdr:from>
    <xdr:to>
      <xdr:col>67</xdr:col>
      <xdr:colOff>101600</xdr:colOff>
      <xdr:row>95</xdr:row>
      <xdr:rowOff>163195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8255</xdr:rowOff>
    </xdr:from>
    <xdr:ext cx="530860" cy="25527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6965" y="161245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110"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144145</xdr:rowOff>
    </xdr:from>
    <xdr:ext cx="373380" cy="25527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810" y="6316345"/>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34</xdr:row>
      <xdr:rowOff>160655</xdr:rowOff>
    </xdr:from>
    <xdr:ext cx="373380" cy="25908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810" y="5989955"/>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6350</xdr:rowOff>
    </xdr:from>
    <xdr:ext cx="373380" cy="25527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810" y="5664200"/>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22225</xdr:rowOff>
    </xdr:from>
    <xdr:ext cx="373380" cy="2584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810" y="5337175"/>
          <a:ext cx="373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355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3550" cy="25527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19050</xdr:rowOff>
    </xdr:from>
    <xdr:to>
      <xdr:col>116</xdr:col>
      <xdr:colOff>62865</xdr:colOff>
      <xdr:row>39</xdr:row>
      <xdr:rowOff>99060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55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117475</xdr:rowOff>
    </xdr:from>
    <xdr:ext cx="249555" cy="259080"/>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0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137160</xdr:rowOff>
    </xdr:from>
    <xdr:ext cx="378460" cy="259080"/>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115</xdr:col>
      <xdr:colOff>165100</xdr:colOff>
      <xdr:row>30</xdr:row>
      <xdr:rowOff>19050</xdr:rowOff>
    </xdr:from>
    <xdr:to>
      <xdr:col>116</xdr:col>
      <xdr:colOff>152400</xdr:colOff>
      <xdr:row>30</xdr:row>
      <xdr:rowOff>19050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34925</xdr:rowOff>
    </xdr:from>
    <xdr:ext cx="313690" cy="259080"/>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02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40640</xdr:rowOff>
    </xdr:from>
    <xdr:to>
      <xdr:col>112</xdr:col>
      <xdr:colOff>38100</xdr:colOff>
      <xdr:row>38</xdr:row>
      <xdr:rowOff>141605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158115</xdr:rowOff>
    </xdr:from>
    <xdr:ext cx="378460" cy="25527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70" y="633031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125095</xdr:rowOff>
    </xdr:from>
    <xdr:to>
      <xdr:col>107</xdr:col>
      <xdr:colOff>101600</xdr:colOff>
      <xdr:row>39</xdr:row>
      <xdr:rowOff>55245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71755</xdr:rowOff>
    </xdr:from>
    <xdr:ext cx="31369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455" y="64154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159385</xdr:rowOff>
    </xdr:from>
    <xdr:to>
      <xdr:col>102</xdr:col>
      <xdr:colOff>165100</xdr:colOff>
      <xdr:row>39</xdr:row>
      <xdr:rowOff>89535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106045</xdr:rowOff>
    </xdr:from>
    <xdr:ext cx="31369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17780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33655</xdr:rowOff>
    </xdr:from>
    <xdr:ext cx="313690" cy="2584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161925</xdr:rowOff>
    </xdr:from>
    <xdr:ext cx="249555" cy="259080"/>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0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5745" cy="25908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5745"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745" cy="25908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5745" cy="25908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民生費は、低所得世帯支援臨時給付金事業や自立支援給付の伸びにより住民一人当たりのコストが増加している。</a:t>
          </a:r>
        </a:p>
        <a:p>
          <a:r>
            <a:rPr kumimoji="1" lang="ja-JP" altLang="en-US" sz="1300">
              <a:latin typeface="ＭＳ Ｐゴシック"/>
              <a:ea typeface="ＭＳ Ｐゴシック"/>
            </a:rPr>
            <a:t>　土木費は、割合を大きく占める公共下水道事業特別会計への繰出金の増加等の理由により、住民一人当たりのコストは増加している。</a:t>
          </a:r>
        </a:p>
        <a:p>
          <a:r>
            <a:rPr kumimoji="1" lang="ja-JP" altLang="en-US" sz="1300">
              <a:latin typeface="ＭＳ Ｐゴシック"/>
              <a:ea typeface="ＭＳ Ｐゴシック"/>
            </a:rPr>
            <a:t>　消防費は、救急車や消防団車両の更新などにより、住民一人当たりのコストが増加している。</a:t>
          </a:r>
        </a:p>
        <a:p>
          <a:r>
            <a:rPr kumimoji="1" lang="ja-JP" altLang="en-US" sz="1300">
              <a:latin typeface="ＭＳ Ｐゴシック"/>
              <a:ea typeface="ＭＳ Ｐゴシック"/>
            </a:rPr>
            <a:t>　教育費は、防災食育センター建設事業により、住民一人当たりのコストが増加している。</a:t>
          </a:r>
        </a:p>
        <a:p>
          <a:r>
            <a:rPr kumimoji="1" lang="ja-JP" altLang="en-US" sz="1300">
              <a:latin typeface="ＭＳ Ｐゴシック"/>
              <a:ea typeface="ＭＳ Ｐゴシック"/>
            </a:rPr>
            <a:t>　公債費は、債務抑制の取組により、近年は住民一人当たりのコストも横這い傾向にある。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財政調整基金残高の標準財政規模比では、令和5年度に約0.9億円の積立を実施した結果、前年度比0.81ポイント増となった。</a:t>
          </a:r>
        </a:p>
        <a:p>
          <a:r>
            <a:rPr kumimoji="1" lang="ja-JP" altLang="en-US" sz="1400">
              <a:latin typeface="ＭＳ ゴシック"/>
              <a:ea typeface="ＭＳ ゴシック"/>
            </a:rPr>
            <a:t>実質収支は法人税収入の増加の影響などにより、歳入が上回ったため、黒字を確保している。</a:t>
          </a:r>
        </a:p>
        <a:p>
          <a:r>
            <a:rPr kumimoji="1" lang="ja-JP" altLang="en-US" sz="1400">
              <a:latin typeface="ＭＳ ゴシック"/>
              <a:ea typeface="ＭＳ ゴシック"/>
            </a:rPr>
            <a:t>　実質単年度収支は前年度に引き続き赤字となった。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京都府精華町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水道事業特別会計については、負債の金額が少ないことから、黒字額が大きくなっている。</a:t>
          </a:r>
        </a:p>
        <a:p>
          <a:r>
            <a:rPr kumimoji="1" lang="ja-JP" altLang="en-US" sz="1400">
              <a:latin typeface="ＭＳ ゴシック"/>
              <a:ea typeface="ＭＳ ゴシック"/>
            </a:rPr>
            <a:t>　保険事業特別会計において、国民健康保険事業特別会計では、1人あたりの給付費は増加したが、被保険者数が減少傾向にあり、給付費全体としては減少した。また、介護保険事業特別会計にかかる保険給付費等は増大する傾向にあり、保険料による自律的な会計運営の維持が困難になりつつある。</a:t>
          </a:r>
        </a:p>
        <a:p>
          <a:r>
            <a:rPr kumimoji="1" lang="ja-JP" altLang="en-US" sz="1400">
              <a:latin typeface="ＭＳ ゴシック"/>
              <a:ea typeface="ＭＳ ゴシック"/>
            </a:rPr>
            <a:t>　公共下水道事業特別会計においては、令和元年度に下水道使用料の料金改定を行ったが、依然として基準外繰出が発生し、一般会計への負担も大きいことから、資本費平準化債も活用するとともに経営の健全化に向けた取り組みを進める必要がある。</a:t>
          </a:r>
        </a:p>
        <a:p>
          <a:r>
            <a:rPr kumimoji="1" lang="ja-JP" altLang="en-US" sz="1400">
              <a:latin typeface="ＭＳ ゴシック"/>
              <a:ea typeface="ＭＳ ゴシック"/>
            </a:rPr>
            <a:t>　国民健康保険病院事業会計については、今後病院の長寿命化対策工事に伴う借入が発生する見込みであり、収支にも影響を及ぼす見込みである。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2%20&#31934;&#33775;&#30010;&#12295;ok\&#12304;&#36001;&#25919;&#29366;&#27841;&#36039;&#26009;&#38598;&#12305;_263664_&#31934;&#33775;&#30010;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22%20&#31934;&#33775;&#30010;&#12295;ok/&#12304;&#36001;&#25919;&#29366;&#27841;&#36039;&#26009;&#38598;&#12305;_263664_&#31934;&#3377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99.1</v>
          </cell>
          <cell r="BX51">
            <v>82</v>
          </cell>
          <cell r="CF51">
            <v>55.1</v>
          </cell>
          <cell r="CN51">
            <v>42.9</v>
          </cell>
          <cell r="CV51">
            <v>33.200000000000003</v>
          </cell>
        </row>
        <row r="53">
          <cell r="BP53">
            <v>54.9</v>
          </cell>
          <cell r="BX53">
            <v>56.5</v>
          </cell>
          <cell r="CF53">
            <v>58.1</v>
          </cell>
          <cell r="CN53">
            <v>59.6</v>
          </cell>
          <cell r="CV53">
            <v>62.7</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3">
          <cell r="AN73" t="str">
            <v>当該団体値</v>
          </cell>
          <cell r="BP73">
            <v>99.1</v>
          </cell>
          <cell r="BX73">
            <v>82</v>
          </cell>
          <cell r="CF73">
            <v>55.1</v>
          </cell>
          <cell r="CN73">
            <v>42.9</v>
          </cell>
          <cell r="CV73">
            <v>33.200000000000003</v>
          </cell>
        </row>
        <row r="75">
          <cell r="BP75">
            <v>13.6</v>
          </cell>
          <cell r="BX75">
            <v>12.9</v>
          </cell>
          <cell r="CF75">
            <v>11.8</v>
          </cell>
          <cell r="CN75">
            <v>11</v>
          </cell>
          <cell r="CV75">
            <v>10.199999999999999</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3" t="s">
        <v>130</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4" x14ac:dyDescent="0.15">
      <c r="B2" s="3" t="s">
        <v>134</v>
      </c>
      <c r="C2" s="3"/>
      <c r="D2" s="10"/>
    </row>
    <row r="3" spans="1:119" ht="18.75" customHeight="1" x14ac:dyDescent="0.15">
      <c r="A3" s="2"/>
      <c r="B3" s="358" t="s">
        <v>136</v>
      </c>
      <c r="C3" s="359"/>
      <c r="D3" s="359"/>
      <c r="E3" s="360"/>
      <c r="F3" s="360"/>
      <c r="G3" s="360"/>
      <c r="H3" s="360"/>
      <c r="I3" s="360"/>
      <c r="J3" s="360"/>
      <c r="K3" s="360"/>
      <c r="L3" s="360" t="s">
        <v>139</v>
      </c>
      <c r="M3" s="360"/>
      <c r="N3" s="360"/>
      <c r="O3" s="360"/>
      <c r="P3" s="360"/>
      <c r="Q3" s="360"/>
      <c r="R3" s="366"/>
      <c r="S3" s="366"/>
      <c r="T3" s="366"/>
      <c r="U3" s="366"/>
      <c r="V3" s="367"/>
      <c r="W3" s="371" t="s">
        <v>141</v>
      </c>
      <c r="X3" s="372"/>
      <c r="Y3" s="372"/>
      <c r="Z3" s="372"/>
      <c r="AA3" s="372"/>
      <c r="AB3" s="359"/>
      <c r="AC3" s="366" t="s">
        <v>143</v>
      </c>
      <c r="AD3" s="372"/>
      <c r="AE3" s="372"/>
      <c r="AF3" s="372"/>
      <c r="AG3" s="372"/>
      <c r="AH3" s="372"/>
      <c r="AI3" s="372"/>
      <c r="AJ3" s="372"/>
      <c r="AK3" s="372"/>
      <c r="AL3" s="376"/>
      <c r="AM3" s="371" t="s">
        <v>144</v>
      </c>
      <c r="AN3" s="372"/>
      <c r="AO3" s="372"/>
      <c r="AP3" s="372"/>
      <c r="AQ3" s="372"/>
      <c r="AR3" s="372"/>
      <c r="AS3" s="372"/>
      <c r="AT3" s="372"/>
      <c r="AU3" s="372"/>
      <c r="AV3" s="372"/>
      <c r="AW3" s="372"/>
      <c r="AX3" s="376"/>
      <c r="AY3" s="399" t="s">
        <v>6</v>
      </c>
      <c r="AZ3" s="400"/>
      <c r="BA3" s="400"/>
      <c r="BB3" s="400"/>
      <c r="BC3" s="400"/>
      <c r="BD3" s="400"/>
      <c r="BE3" s="400"/>
      <c r="BF3" s="400"/>
      <c r="BG3" s="400"/>
      <c r="BH3" s="400"/>
      <c r="BI3" s="400"/>
      <c r="BJ3" s="400"/>
      <c r="BK3" s="400"/>
      <c r="BL3" s="400"/>
      <c r="BM3" s="544"/>
      <c r="BN3" s="371" t="s">
        <v>148</v>
      </c>
      <c r="BO3" s="372"/>
      <c r="BP3" s="372"/>
      <c r="BQ3" s="372"/>
      <c r="BR3" s="372"/>
      <c r="BS3" s="372"/>
      <c r="BT3" s="372"/>
      <c r="BU3" s="376"/>
      <c r="BV3" s="371" t="s">
        <v>13</v>
      </c>
      <c r="BW3" s="372"/>
      <c r="BX3" s="372"/>
      <c r="BY3" s="372"/>
      <c r="BZ3" s="372"/>
      <c r="CA3" s="372"/>
      <c r="CB3" s="372"/>
      <c r="CC3" s="376"/>
      <c r="CD3" s="399" t="s">
        <v>6</v>
      </c>
      <c r="CE3" s="400"/>
      <c r="CF3" s="400"/>
      <c r="CG3" s="400"/>
      <c r="CH3" s="400"/>
      <c r="CI3" s="400"/>
      <c r="CJ3" s="400"/>
      <c r="CK3" s="400"/>
      <c r="CL3" s="400"/>
      <c r="CM3" s="400"/>
      <c r="CN3" s="400"/>
      <c r="CO3" s="400"/>
      <c r="CP3" s="400"/>
      <c r="CQ3" s="400"/>
      <c r="CR3" s="400"/>
      <c r="CS3" s="544"/>
      <c r="CT3" s="371" t="s">
        <v>149</v>
      </c>
      <c r="CU3" s="372"/>
      <c r="CV3" s="372"/>
      <c r="CW3" s="372"/>
      <c r="CX3" s="372"/>
      <c r="CY3" s="372"/>
      <c r="CZ3" s="372"/>
      <c r="DA3" s="376"/>
      <c r="DB3" s="371" t="s">
        <v>150</v>
      </c>
      <c r="DC3" s="372"/>
      <c r="DD3" s="372"/>
      <c r="DE3" s="372"/>
      <c r="DF3" s="372"/>
      <c r="DG3" s="372"/>
      <c r="DH3" s="372"/>
      <c r="DI3" s="376"/>
    </row>
    <row r="4" spans="1:119" ht="18.75" customHeight="1" x14ac:dyDescent="0.15">
      <c r="A4" s="2"/>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152</v>
      </c>
      <c r="AZ4" s="457"/>
      <c r="BA4" s="457"/>
      <c r="BB4" s="457"/>
      <c r="BC4" s="457"/>
      <c r="BD4" s="457"/>
      <c r="BE4" s="457"/>
      <c r="BF4" s="457"/>
      <c r="BG4" s="457"/>
      <c r="BH4" s="457"/>
      <c r="BI4" s="457"/>
      <c r="BJ4" s="457"/>
      <c r="BK4" s="457"/>
      <c r="BL4" s="457"/>
      <c r="BM4" s="458"/>
      <c r="BN4" s="440">
        <v>15767249</v>
      </c>
      <c r="BO4" s="441"/>
      <c r="BP4" s="441"/>
      <c r="BQ4" s="441"/>
      <c r="BR4" s="441"/>
      <c r="BS4" s="441"/>
      <c r="BT4" s="441"/>
      <c r="BU4" s="442"/>
      <c r="BV4" s="440">
        <v>15331217</v>
      </c>
      <c r="BW4" s="441"/>
      <c r="BX4" s="441"/>
      <c r="BY4" s="441"/>
      <c r="BZ4" s="441"/>
      <c r="CA4" s="441"/>
      <c r="CB4" s="441"/>
      <c r="CC4" s="442"/>
      <c r="CD4" s="511" t="s">
        <v>153</v>
      </c>
      <c r="CE4" s="512"/>
      <c r="CF4" s="512"/>
      <c r="CG4" s="512"/>
      <c r="CH4" s="512"/>
      <c r="CI4" s="512"/>
      <c r="CJ4" s="512"/>
      <c r="CK4" s="512"/>
      <c r="CL4" s="512"/>
      <c r="CM4" s="512"/>
      <c r="CN4" s="512"/>
      <c r="CO4" s="512"/>
      <c r="CP4" s="512"/>
      <c r="CQ4" s="512"/>
      <c r="CR4" s="512"/>
      <c r="CS4" s="513"/>
      <c r="CT4" s="545">
        <v>1.8</v>
      </c>
      <c r="CU4" s="546"/>
      <c r="CV4" s="546"/>
      <c r="CW4" s="546"/>
      <c r="CX4" s="546"/>
      <c r="CY4" s="546"/>
      <c r="CZ4" s="546"/>
      <c r="DA4" s="547"/>
      <c r="DB4" s="545">
        <v>1.9</v>
      </c>
      <c r="DC4" s="546"/>
      <c r="DD4" s="546"/>
      <c r="DE4" s="546"/>
      <c r="DF4" s="546"/>
      <c r="DG4" s="546"/>
      <c r="DH4" s="546"/>
      <c r="DI4" s="547"/>
    </row>
    <row r="5" spans="1:119" ht="18.75" customHeight="1" x14ac:dyDescent="0.15">
      <c r="A5" s="2"/>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155</v>
      </c>
      <c r="AN5" s="444"/>
      <c r="AO5" s="444"/>
      <c r="AP5" s="444"/>
      <c r="AQ5" s="444"/>
      <c r="AR5" s="444"/>
      <c r="AS5" s="444"/>
      <c r="AT5" s="445"/>
      <c r="AU5" s="483" t="s">
        <v>71</v>
      </c>
      <c r="AV5" s="484"/>
      <c r="AW5" s="484"/>
      <c r="AX5" s="484"/>
      <c r="AY5" s="450" t="s">
        <v>145</v>
      </c>
      <c r="AZ5" s="451"/>
      <c r="BA5" s="451"/>
      <c r="BB5" s="451"/>
      <c r="BC5" s="451"/>
      <c r="BD5" s="451"/>
      <c r="BE5" s="451"/>
      <c r="BF5" s="451"/>
      <c r="BG5" s="451"/>
      <c r="BH5" s="451"/>
      <c r="BI5" s="451"/>
      <c r="BJ5" s="451"/>
      <c r="BK5" s="451"/>
      <c r="BL5" s="451"/>
      <c r="BM5" s="452"/>
      <c r="BN5" s="453">
        <v>15556706</v>
      </c>
      <c r="BO5" s="454"/>
      <c r="BP5" s="454"/>
      <c r="BQ5" s="454"/>
      <c r="BR5" s="454"/>
      <c r="BS5" s="454"/>
      <c r="BT5" s="454"/>
      <c r="BU5" s="455"/>
      <c r="BV5" s="453">
        <v>14646375</v>
      </c>
      <c r="BW5" s="454"/>
      <c r="BX5" s="454"/>
      <c r="BY5" s="454"/>
      <c r="BZ5" s="454"/>
      <c r="CA5" s="454"/>
      <c r="CB5" s="454"/>
      <c r="CC5" s="455"/>
      <c r="CD5" s="464" t="s">
        <v>157</v>
      </c>
      <c r="CE5" s="415"/>
      <c r="CF5" s="415"/>
      <c r="CG5" s="415"/>
      <c r="CH5" s="415"/>
      <c r="CI5" s="415"/>
      <c r="CJ5" s="415"/>
      <c r="CK5" s="415"/>
      <c r="CL5" s="415"/>
      <c r="CM5" s="415"/>
      <c r="CN5" s="415"/>
      <c r="CO5" s="415"/>
      <c r="CP5" s="415"/>
      <c r="CQ5" s="415"/>
      <c r="CR5" s="415"/>
      <c r="CS5" s="465"/>
      <c r="CT5" s="316">
        <v>97.3</v>
      </c>
      <c r="CU5" s="317"/>
      <c r="CV5" s="317"/>
      <c r="CW5" s="317"/>
      <c r="CX5" s="317"/>
      <c r="CY5" s="317"/>
      <c r="CZ5" s="317"/>
      <c r="DA5" s="318"/>
      <c r="DB5" s="316">
        <v>93.8</v>
      </c>
      <c r="DC5" s="317"/>
      <c r="DD5" s="317"/>
      <c r="DE5" s="317"/>
      <c r="DF5" s="317"/>
      <c r="DG5" s="317"/>
      <c r="DH5" s="317"/>
      <c r="DI5" s="318"/>
    </row>
    <row r="6" spans="1:119" ht="18.75" customHeight="1" x14ac:dyDescent="0.15">
      <c r="A6" s="2"/>
      <c r="B6" s="379" t="s">
        <v>159</v>
      </c>
      <c r="C6" s="330"/>
      <c r="D6" s="330"/>
      <c r="E6" s="380"/>
      <c r="F6" s="380"/>
      <c r="G6" s="380"/>
      <c r="H6" s="380"/>
      <c r="I6" s="380"/>
      <c r="J6" s="380"/>
      <c r="K6" s="380"/>
      <c r="L6" s="380" t="s">
        <v>87</v>
      </c>
      <c r="M6" s="380"/>
      <c r="N6" s="380"/>
      <c r="O6" s="380"/>
      <c r="P6" s="380"/>
      <c r="Q6" s="380"/>
      <c r="R6" s="328"/>
      <c r="S6" s="328"/>
      <c r="T6" s="328"/>
      <c r="U6" s="328"/>
      <c r="V6" s="384"/>
      <c r="W6" s="387" t="s">
        <v>161</v>
      </c>
      <c r="X6" s="329"/>
      <c r="Y6" s="329"/>
      <c r="Z6" s="329"/>
      <c r="AA6" s="329"/>
      <c r="AB6" s="330"/>
      <c r="AC6" s="390" t="s">
        <v>162</v>
      </c>
      <c r="AD6" s="391"/>
      <c r="AE6" s="391"/>
      <c r="AF6" s="391"/>
      <c r="AG6" s="391"/>
      <c r="AH6" s="391"/>
      <c r="AI6" s="391"/>
      <c r="AJ6" s="391"/>
      <c r="AK6" s="391"/>
      <c r="AL6" s="392"/>
      <c r="AM6" s="482" t="s">
        <v>75</v>
      </c>
      <c r="AN6" s="444"/>
      <c r="AO6" s="444"/>
      <c r="AP6" s="444"/>
      <c r="AQ6" s="444"/>
      <c r="AR6" s="444"/>
      <c r="AS6" s="444"/>
      <c r="AT6" s="445"/>
      <c r="AU6" s="483" t="s">
        <v>71</v>
      </c>
      <c r="AV6" s="484"/>
      <c r="AW6" s="484"/>
      <c r="AX6" s="484"/>
      <c r="AY6" s="450" t="s">
        <v>165</v>
      </c>
      <c r="AZ6" s="451"/>
      <c r="BA6" s="451"/>
      <c r="BB6" s="451"/>
      <c r="BC6" s="451"/>
      <c r="BD6" s="451"/>
      <c r="BE6" s="451"/>
      <c r="BF6" s="451"/>
      <c r="BG6" s="451"/>
      <c r="BH6" s="451"/>
      <c r="BI6" s="451"/>
      <c r="BJ6" s="451"/>
      <c r="BK6" s="451"/>
      <c r="BL6" s="451"/>
      <c r="BM6" s="452"/>
      <c r="BN6" s="453">
        <v>210543</v>
      </c>
      <c r="BO6" s="454"/>
      <c r="BP6" s="454"/>
      <c r="BQ6" s="454"/>
      <c r="BR6" s="454"/>
      <c r="BS6" s="454"/>
      <c r="BT6" s="454"/>
      <c r="BU6" s="455"/>
      <c r="BV6" s="453">
        <v>684842</v>
      </c>
      <c r="BW6" s="454"/>
      <c r="BX6" s="454"/>
      <c r="BY6" s="454"/>
      <c r="BZ6" s="454"/>
      <c r="CA6" s="454"/>
      <c r="CB6" s="454"/>
      <c r="CC6" s="455"/>
      <c r="CD6" s="464" t="s">
        <v>168</v>
      </c>
      <c r="CE6" s="415"/>
      <c r="CF6" s="415"/>
      <c r="CG6" s="415"/>
      <c r="CH6" s="415"/>
      <c r="CI6" s="415"/>
      <c r="CJ6" s="415"/>
      <c r="CK6" s="415"/>
      <c r="CL6" s="415"/>
      <c r="CM6" s="415"/>
      <c r="CN6" s="415"/>
      <c r="CO6" s="415"/>
      <c r="CP6" s="415"/>
      <c r="CQ6" s="415"/>
      <c r="CR6" s="415"/>
      <c r="CS6" s="465"/>
      <c r="CT6" s="540">
        <v>98.2</v>
      </c>
      <c r="CU6" s="541"/>
      <c r="CV6" s="541"/>
      <c r="CW6" s="541"/>
      <c r="CX6" s="541"/>
      <c r="CY6" s="541"/>
      <c r="CZ6" s="541"/>
      <c r="DA6" s="542"/>
      <c r="DB6" s="540">
        <v>95.8</v>
      </c>
      <c r="DC6" s="541"/>
      <c r="DD6" s="541"/>
      <c r="DE6" s="541"/>
      <c r="DF6" s="541"/>
      <c r="DG6" s="541"/>
      <c r="DH6" s="541"/>
      <c r="DI6" s="542"/>
    </row>
    <row r="7" spans="1:119" ht="18.75" customHeight="1" x14ac:dyDescent="0.15">
      <c r="A7" s="2"/>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169</v>
      </c>
      <c r="AN7" s="444"/>
      <c r="AO7" s="444"/>
      <c r="AP7" s="444"/>
      <c r="AQ7" s="444"/>
      <c r="AR7" s="444"/>
      <c r="AS7" s="444"/>
      <c r="AT7" s="445"/>
      <c r="AU7" s="483" t="s">
        <v>71</v>
      </c>
      <c r="AV7" s="484"/>
      <c r="AW7" s="484"/>
      <c r="AX7" s="484"/>
      <c r="AY7" s="450" t="s">
        <v>170</v>
      </c>
      <c r="AZ7" s="451"/>
      <c r="BA7" s="451"/>
      <c r="BB7" s="451"/>
      <c r="BC7" s="451"/>
      <c r="BD7" s="451"/>
      <c r="BE7" s="451"/>
      <c r="BF7" s="451"/>
      <c r="BG7" s="451"/>
      <c r="BH7" s="451"/>
      <c r="BI7" s="451"/>
      <c r="BJ7" s="451"/>
      <c r="BK7" s="451"/>
      <c r="BL7" s="451"/>
      <c r="BM7" s="452"/>
      <c r="BN7" s="453">
        <v>44026</v>
      </c>
      <c r="BO7" s="454"/>
      <c r="BP7" s="454"/>
      <c r="BQ7" s="454"/>
      <c r="BR7" s="454"/>
      <c r="BS7" s="454"/>
      <c r="BT7" s="454"/>
      <c r="BU7" s="455"/>
      <c r="BV7" s="453">
        <v>512103</v>
      </c>
      <c r="BW7" s="454"/>
      <c r="BX7" s="454"/>
      <c r="BY7" s="454"/>
      <c r="BZ7" s="454"/>
      <c r="CA7" s="454"/>
      <c r="CB7" s="454"/>
      <c r="CC7" s="455"/>
      <c r="CD7" s="464" t="s">
        <v>171</v>
      </c>
      <c r="CE7" s="415"/>
      <c r="CF7" s="415"/>
      <c r="CG7" s="415"/>
      <c r="CH7" s="415"/>
      <c r="CI7" s="415"/>
      <c r="CJ7" s="415"/>
      <c r="CK7" s="415"/>
      <c r="CL7" s="415"/>
      <c r="CM7" s="415"/>
      <c r="CN7" s="415"/>
      <c r="CO7" s="415"/>
      <c r="CP7" s="415"/>
      <c r="CQ7" s="415"/>
      <c r="CR7" s="415"/>
      <c r="CS7" s="465"/>
      <c r="CT7" s="453">
        <v>9107013</v>
      </c>
      <c r="CU7" s="454"/>
      <c r="CV7" s="454"/>
      <c r="CW7" s="454"/>
      <c r="CX7" s="454"/>
      <c r="CY7" s="454"/>
      <c r="CZ7" s="454"/>
      <c r="DA7" s="455"/>
      <c r="DB7" s="453">
        <v>8944386</v>
      </c>
      <c r="DC7" s="454"/>
      <c r="DD7" s="454"/>
      <c r="DE7" s="454"/>
      <c r="DF7" s="454"/>
      <c r="DG7" s="454"/>
      <c r="DH7" s="454"/>
      <c r="DI7" s="455"/>
    </row>
    <row r="8" spans="1:119" ht="18.75" customHeight="1" x14ac:dyDescent="0.15">
      <c r="A8" s="2"/>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173</v>
      </c>
      <c r="AN8" s="444"/>
      <c r="AO8" s="444"/>
      <c r="AP8" s="444"/>
      <c r="AQ8" s="444"/>
      <c r="AR8" s="444"/>
      <c r="AS8" s="444"/>
      <c r="AT8" s="445"/>
      <c r="AU8" s="483" t="s">
        <v>175</v>
      </c>
      <c r="AV8" s="484"/>
      <c r="AW8" s="484"/>
      <c r="AX8" s="484"/>
      <c r="AY8" s="450" t="s">
        <v>177</v>
      </c>
      <c r="AZ8" s="451"/>
      <c r="BA8" s="451"/>
      <c r="BB8" s="451"/>
      <c r="BC8" s="451"/>
      <c r="BD8" s="451"/>
      <c r="BE8" s="451"/>
      <c r="BF8" s="451"/>
      <c r="BG8" s="451"/>
      <c r="BH8" s="451"/>
      <c r="BI8" s="451"/>
      <c r="BJ8" s="451"/>
      <c r="BK8" s="451"/>
      <c r="BL8" s="451"/>
      <c r="BM8" s="452"/>
      <c r="BN8" s="453">
        <v>166517</v>
      </c>
      <c r="BO8" s="454"/>
      <c r="BP8" s="454"/>
      <c r="BQ8" s="454"/>
      <c r="BR8" s="454"/>
      <c r="BS8" s="454"/>
      <c r="BT8" s="454"/>
      <c r="BU8" s="455"/>
      <c r="BV8" s="453">
        <v>172739</v>
      </c>
      <c r="BW8" s="454"/>
      <c r="BX8" s="454"/>
      <c r="BY8" s="454"/>
      <c r="BZ8" s="454"/>
      <c r="CA8" s="454"/>
      <c r="CB8" s="454"/>
      <c r="CC8" s="455"/>
      <c r="CD8" s="464" t="s">
        <v>178</v>
      </c>
      <c r="CE8" s="415"/>
      <c r="CF8" s="415"/>
      <c r="CG8" s="415"/>
      <c r="CH8" s="415"/>
      <c r="CI8" s="415"/>
      <c r="CJ8" s="415"/>
      <c r="CK8" s="415"/>
      <c r="CL8" s="415"/>
      <c r="CM8" s="415"/>
      <c r="CN8" s="415"/>
      <c r="CO8" s="415"/>
      <c r="CP8" s="415"/>
      <c r="CQ8" s="415"/>
      <c r="CR8" s="415"/>
      <c r="CS8" s="465"/>
      <c r="CT8" s="516">
        <v>0.7</v>
      </c>
      <c r="CU8" s="517"/>
      <c r="CV8" s="517"/>
      <c r="CW8" s="517"/>
      <c r="CX8" s="517"/>
      <c r="CY8" s="517"/>
      <c r="CZ8" s="517"/>
      <c r="DA8" s="518"/>
      <c r="DB8" s="516">
        <v>0.72</v>
      </c>
      <c r="DC8" s="517"/>
      <c r="DD8" s="517"/>
      <c r="DE8" s="517"/>
      <c r="DF8" s="517"/>
      <c r="DG8" s="517"/>
      <c r="DH8" s="517"/>
      <c r="DI8" s="518"/>
    </row>
    <row r="9" spans="1:119" ht="18.75" customHeight="1" x14ac:dyDescent="0.15">
      <c r="A9" s="2"/>
      <c r="B9" s="399" t="s">
        <v>20</v>
      </c>
      <c r="C9" s="400"/>
      <c r="D9" s="400"/>
      <c r="E9" s="400"/>
      <c r="F9" s="400"/>
      <c r="G9" s="400"/>
      <c r="H9" s="400"/>
      <c r="I9" s="400"/>
      <c r="J9" s="400"/>
      <c r="K9" s="401"/>
      <c r="L9" s="534" t="s">
        <v>11</v>
      </c>
      <c r="M9" s="535"/>
      <c r="N9" s="535"/>
      <c r="O9" s="535"/>
      <c r="P9" s="535"/>
      <c r="Q9" s="536"/>
      <c r="R9" s="537">
        <v>36198</v>
      </c>
      <c r="S9" s="538"/>
      <c r="T9" s="538"/>
      <c r="U9" s="538"/>
      <c r="V9" s="539"/>
      <c r="W9" s="371" t="s">
        <v>179</v>
      </c>
      <c r="X9" s="372"/>
      <c r="Y9" s="372"/>
      <c r="Z9" s="372"/>
      <c r="AA9" s="372"/>
      <c r="AB9" s="372"/>
      <c r="AC9" s="372"/>
      <c r="AD9" s="372"/>
      <c r="AE9" s="372"/>
      <c r="AF9" s="372"/>
      <c r="AG9" s="372"/>
      <c r="AH9" s="372"/>
      <c r="AI9" s="372"/>
      <c r="AJ9" s="372"/>
      <c r="AK9" s="372"/>
      <c r="AL9" s="376"/>
      <c r="AM9" s="482" t="s">
        <v>181</v>
      </c>
      <c r="AN9" s="444"/>
      <c r="AO9" s="444"/>
      <c r="AP9" s="444"/>
      <c r="AQ9" s="444"/>
      <c r="AR9" s="444"/>
      <c r="AS9" s="444"/>
      <c r="AT9" s="445"/>
      <c r="AU9" s="483" t="s">
        <v>71</v>
      </c>
      <c r="AV9" s="484"/>
      <c r="AW9" s="484"/>
      <c r="AX9" s="484"/>
      <c r="AY9" s="450" t="s">
        <v>73</v>
      </c>
      <c r="AZ9" s="451"/>
      <c r="BA9" s="451"/>
      <c r="BB9" s="451"/>
      <c r="BC9" s="451"/>
      <c r="BD9" s="451"/>
      <c r="BE9" s="451"/>
      <c r="BF9" s="451"/>
      <c r="BG9" s="451"/>
      <c r="BH9" s="451"/>
      <c r="BI9" s="451"/>
      <c r="BJ9" s="451"/>
      <c r="BK9" s="451"/>
      <c r="BL9" s="451"/>
      <c r="BM9" s="452"/>
      <c r="BN9" s="453">
        <v>-6222</v>
      </c>
      <c r="BO9" s="454"/>
      <c r="BP9" s="454"/>
      <c r="BQ9" s="454"/>
      <c r="BR9" s="454"/>
      <c r="BS9" s="454"/>
      <c r="BT9" s="454"/>
      <c r="BU9" s="455"/>
      <c r="BV9" s="453">
        <v>-53671</v>
      </c>
      <c r="BW9" s="454"/>
      <c r="BX9" s="454"/>
      <c r="BY9" s="454"/>
      <c r="BZ9" s="454"/>
      <c r="CA9" s="454"/>
      <c r="CB9" s="454"/>
      <c r="CC9" s="455"/>
      <c r="CD9" s="464" t="s">
        <v>69</v>
      </c>
      <c r="CE9" s="415"/>
      <c r="CF9" s="415"/>
      <c r="CG9" s="415"/>
      <c r="CH9" s="415"/>
      <c r="CI9" s="415"/>
      <c r="CJ9" s="415"/>
      <c r="CK9" s="415"/>
      <c r="CL9" s="415"/>
      <c r="CM9" s="415"/>
      <c r="CN9" s="415"/>
      <c r="CO9" s="415"/>
      <c r="CP9" s="415"/>
      <c r="CQ9" s="415"/>
      <c r="CR9" s="415"/>
      <c r="CS9" s="465"/>
      <c r="CT9" s="316">
        <v>13.6</v>
      </c>
      <c r="CU9" s="317"/>
      <c r="CV9" s="317"/>
      <c r="CW9" s="317"/>
      <c r="CX9" s="317"/>
      <c r="CY9" s="317"/>
      <c r="CZ9" s="317"/>
      <c r="DA9" s="318"/>
      <c r="DB9" s="316">
        <v>13.2</v>
      </c>
      <c r="DC9" s="317"/>
      <c r="DD9" s="317"/>
      <c r="DE9" s="317"/>
      <c r="DF9" s="317"/>
      <c r="DG9" s="317"/>
      <c r="DH9" s="317"/>
      <c r="DI9" s="318"/>
    </row>
    <row r="10" spans="1:119" ht="18.75" customHeight="1" x14ac:dyDescent="0.15">
      <c r="A10" s="2"/>
      <c r="B10" s="399"/>
      <c r="C10" s="400"/>
      <c r="D10" s="400"/>
      <c r="E10" s="400"/>
      <c r="F10" s="400"/>
      <c r="G10" s="400"/>
      <c r="H10" s="400"/>
      <c r="I10" s="400"/>
      <c r="J10" s="400"/>
      <c r="K10" s="401"/>
      <c r="L10" s="443" t="s">
        <v>183</v>
      </c>
      <c r="M10" s="444"/>
      <c r="N10" s="444"/>
      <c r="O10" s="444"/>
      <c r="P10" s="444"/>
      <c r="Q10" s="445"/>
      <c r="R10" s="446">
        <v>36376</v>
      </c>
      <c r="S10" s="447"/>
      <c r="T10" s="447"/>
      <c r="U10" s="447"/>
      <c r="V10" s="449"/>
      <c r="W10" s="373"/>
      <c r="X10" s="374"/>
      <c r="Y10" s="374"/>
      <c r="Z10" s="374"/>
      <c r="AA10" s="374"/>
      <c r="AB10" s="374"/>
      <c r="AC10" s="374"/>
      <c r="AD10" s="374"/>
      <c r="AE10" s="374"/>
      <c r="AF10" s="374"/>
      <c r="AG10" s="374"/>
      <c r="AH10" s="374"/>
      <c r="AI10" s="374"/>
      <c r="AJ10" s="374"/>
      <c r="AK10" s="374"/>
      <c r="AL10" s="377"/>
      <c r="AM10" s="482" t="s">
        <v>186</v>
      </c>
      <c r="AN10" s="444"/>
      <c r="AO10" s="444"/>
      <c r="AP10" s="444"/>
      <c r="AQ10" s="444"/>
      <c r="AR10" s="444"/>
      <c r="AS10" s="444"/>
      <c r="AT10" s="445"/>
      <c r="AU10" s="483" t="s">
        <v>71</v>
      </c>
      <c r="AV10" s="484"/>
      <c r="AW10" s="484"/>
      <c r="AX10" s="484"/>
      <c r="AY10" s="450" t="s">
        <v>188</v>
      </c>
      <c r="AZ10" s="451"/>
      <c r="BA10" s="451"/>
      <c r="BB10" s="451"/>
      <c r="BC10" s="451"/>
      <c r="BD10" s="451"/>
      <c r="BE10" s="451"/>
      <c r="BF10" s="451"/>
      <c r="BG10" s="451"/>
      <c r="BH10" s="451"/>
      <c r="BI10" s="451"/>
      <c r="BJ10" s="451"/>
      <c r="BK10" s="451"/>
      <c r="BL10" s="451"/>
      <c r="BM10" s="452"/>
      <c r="BN10" s="453">
        <v>92</v>
      </c>
      <c r="BO10" s="454"/>
      <c r="BP10" s="454"/>
      <c r="BQ10" s="454"/>
      <c r="BR10" s="454"/>
      <c r="BS10" s="454"/>
      <c r="BT10" s="454"/>
      <c r="BU10" s="455"/>
      <c r="BV10" s="453">
        <v>51510</v>
      </c>
      <c r="BW10" s="454"/>
      <c r="BX10" s="454"/>
      <c r="BY10" s="454"/>
      <c r="BZ10" s="454"/>
      <c r="CA10" s="454"/>
      <c r="CB10" s="454"/>
      <c r="CC10" s="455"/>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99"/>
      <c r="C11" s="400"/>
      <c r="D11" s="400"/>
      <c r="E11" s="400"/>
      <c r="F11" s="400"/>
      <c r="G11" s="400"/>
      <c r="H11" s="400"/>
      <c r="I11" s="400"/>
      <c r="J11" s="400"/>
      <c r="K11" s="401"/>
      <c r="L11" s="416" t="s">
        <v>191</v>
      </c>
      <c r="M11" s="417"/>
      <c r="N11" s="417"/>
      <c r="O11" s="417"/>
      <c r="P11" s="417"/>
      <c r="Q11" s="418"/>
      <c r="R11" s="531" t="s">
        <v>4</v>
      </c>
      <c r="S11" s="532"/>
      <c r="T11" s="532"/>
      <c r="U11" s="532"/>
      <c r="V11" s="533"/>
      <c r="W11" s="373"/>
      <c r="X11" s="374"/>
      <c r="Y11" s="374"/>
      <c r="Z11" s="374"/>
      <c r="AA11" s="374"/>
      <c r="AB11" s="374"/>
      <c r="AC11" s="374"/>
      <c r="AD11" s="374"/>
      <c r="AE11" s="374"/>
      <c r="AF11" s="374"/>
      <c r="AG11" s="374"/>
      <c r="AH11" s="374"/>
      <c r="AI11" s="374"/>
      <c r="AJ11" s="374"/>
      <c r="AK11" s="374"/>
      <c r="AL11" s="377"/>
      <c r="AM11" s="482" t="s">
        <v>65</v>
      </c>
      <c r="AN11" s="444"/>
      <c r="AO11" s="444"/>
      <c r="AP11" s="444"/>
      <c r="AQ11" s="444"/>
      <c r="AR11" s="444"/>
      <c r="AS11" s="444"/>
      <c r="AT11" s="445"/>
      <c r="AU11" s="483" t="s">
        <v>71</v>
      </c>
      <c r="AV11" s="484"/>
      <c r="AW11" s="484"/>
      <c r="AX11" s="484"/>
      <c r="AY11" s="450" t="s">
        <v>193</v>
      </c>
      <c r="AZ11" s="451"/>
      <c r="BA11" s="451"/>
      <c r="BB11" s="451"/>
      <c r="BC11" s="451"/>
      <c r="BD11" s="451"/>
      <c r="BE11" s="451"/>
      <c r="BF11" s="451"/>
      <c r="BG11" s="451"/>
      <c r="BH11" s="451"/>
      <c r="BI11" s="451"/>
      <c r="BJ11" s="451"/>
      <c r="BK11" s="451"/>
      <c r="BL11" s="451"/>
      <c r="BM11" s="452"/>
      <c r="BN11" s="453">
        <v>0</v>
      </c>
      <c r="BO11" s="454"/>
      <c r="BP11" s="454"/>
      <c r="BQ11" s="454"/>
      <c r="BR11" s="454"/>
      <c r="BS11" s="454"/>
      <c r="BT11" s="454"/>
      <c r="BU11" s="455"/>
      <c r="BV11" s="453">
        <v>0</v>
      </c>
      <c r="BW11" s="454"/>
      <c r="BX11" s="454"/>
      <c r="BY11" s="454"/>
      <c r="BZ11" s="454"/>
      <c r="CA11" s="454"/>
      <c r="CB11" s="454"/>
      <c r="CC11" s="455"/>
      <c r="CD11" s="464" t="s">
        <v>196</v>
      </c>
      <c r="CE11" s="415"/>
      <c r="CF11" s="415"/>
      <c r="CG11" s="415"/>
      <c r="CH11" s="415"/>
      <c r="CI11" s="415"/>
      <c r="CJ11" s="415"/>
      <c r="CK11" s="415"/>
      <c r="CL11" s="415"/>
      <c r="CM11" s="415"/>
      <c r="CN11" s="415"/>
      <c r="CO11" s="415"/>
      <c r="CP11" s="415"/>
      <c r="CQ11" s="415"/>
      <c r="CR11" s="415"/>
      <c r="CS11" s="465"/>
      <c r="CT11" s="516" t="s">
        <v>197</v>
      </c>
      <c r="CU11" s="517"/>
      <c r="CV11" s="517"/>
      <c r="CW11" s="517"/>
      <c r="CX11" s="517"/>
      <c r="CY11" s="517"/>
      <c r="CZ11" s="517"/>
      <c r="DA11" s="518"/>
      <c r="DB11" s="516" t="s">
        <v>197</v>
      </c>
      <c r="DC11" s="517"/>
      <c r="DD11" s="517"/>
      <c r="DE11" s="517"/>
      <c r="DF11" s="517"/>
      <c r="DG11" s="517"/>
      <c r="DH11" s="517"/>
      <c r="DI11" s="518"/>
    </row>
    <row r="12" spans="1:119" ht="18.75" customHeight="1" x14ac:dyDescent="0.15">
      <c r="A12" s="2"/>
      <c r="B12" s="402" t="s">
        <v>198</v>
      </c>
      <c r="C12" s="403"/>
      <c r="D12" s="403"/>
      <c r="E12" s="403"/>
      <c r="F12" s="403"/>
      <c r="G12" s="403"/>
      <c r="H12" s="403"/>
      <c r="I12" s="403"/>
      <c r="J12" s="403"/>
      <c r="K12" s="404"/>
      <c r="L12" s="519" t="s">
        <v>200</v>
      </c>
      <c r="M12" s="520"/>
      <c r="N12" s="520"/>
      <c r="O12" s="520"/>
      <c r="P12" s="520"/>
      <c r="Q12" s="521"/>
      <c r="R12" s="522">
        <v>36543</v>
      </c>
      <c r="S12" s="523"/>
      <c r="T12" s="523"/>
      <c r="U12" s="523"/>
      <c r="V12" s="524"/>
      <c r="W12" s="525" t="s">
        <v>6</v>
      </c>
      <c r="X12" s="484"/>
      <c r="Y12" s="484"/>
      <c r="Z12" s="484"/>
      <c r="AA12" s="484"/>
      <c r="AB12" s="526"/>
      <c r="AC12" s="527" t="s">
        <v>113</v>
      </c>
      <c r="AD12" s="528"/>
      <c r="AE12" s="528"/>
      <c r="AF12" s="528"/>
      <c r="AG12" s="529"/>
      <c r="AH12" s="527" t="s">
        <v>201</v>
      </c>
      <c r="AI12" s="528"/>
      <c r="AJ12" s="528"/>
      <c r="AK12" s="528"/>
      <c r="AL12" s="530"/>
      <c r="AM12" s="482" t="s">
        <v>203</v>
      </c>
      <c r="AN12" s="444"/>
      <c r="AO12" s="444"/>
      <c r="AP12" s="444"/>
      <c r="AQ12" s="444"/>
      <c r="AR12" s="444"/>
      <c r="AS12" s="444"/>
      <c r="AT12" s="445"/>
      <c r="AU12" s="483" t="s">
        <v>71</v>
      </c>
      <c r="AV12" s="484"/>
      <c r="AW12" s="484"/>
      <c r="AX12" s="484"/>
      <c r="AY12" s="450" t="s">
        <v>205</v>
      </c>
      <c r="AZ12" s="451"/>
      <c r="BA12" s="451"/>
      <c r="BB12" s="451"/>
      <c r="BC12" s="451"/>
      <c r="BD12" s="451"/>
      <c r="BE12" s="451"/>
      <c r="BF12" s="451"/>
      <c r="BG12" s="451"/>
      <c r="BH12" s="451"/>
      <c r="BI12" s="451"/>
      <c r="BJ12" s="451"/>
      <c r="BK12" s="451"/>
      <c r="BL12" s="451"/>
      <c r="BM12" s="452"/>
      <c r="BN12" s="453">
        <v>0</v>
      </c>
      <c r="BO12" s="454"/>
      <c r="BP12" s="454"/>
      <c r="BQ12" s="454"/>
      <c r="BR12" s="454"/>
      <c r="BS12" s="454"/>
      <c r="BT12" s="454"/>
      <c r="BU12" s="455"/>
      <c r="BV12" s="453">
        <v>0</v>
      </c>
      <c r="BW12" s="454"/>
      <c r="BX12" s="454"/>
      <c r="BY12" s="454"/>
      <c r="BZ12" s="454"/>
      <c r="CA12" s="454"/>
      <c r="CB12" s="454"/>
      <c r="CC12" s="455"/>
      <c r="CD12" s="464" t="s">
        <v>207</v>
      </c>
      <c r="CE12" s="415"/>
      <c r="CF12" s="415"/>
      <c r="CG12" s="415"/>
      <c r="CH12" s="415"/>
      <c r="CI12" s="415"/>
      <c r="CJ12" s="415"/>
      <c r="CK12" s="415"/>
      <c r="CL12" s="415"/>
      <c r="CM12" s="415"/>
      <c r="CN12" s="415"/>
      <c r="CO12" s="415"/>
      <c r="CP12" s="415"/>
      <c r="CQ12" s="415"/>
      <c r="CR12" s="415"/>
      <c r="CS12" s="465"/>
      <c r="CT12" s="516" t="s">
        <v>197</v>
      </c>
      <c r="CU12" s="517"/>
      <c r="CV12" s="517"/>
      <c r="CW12" s="517"/>
      <c r="CX12" s="517"/>
      <c r="CY12" s="517"/>
      <c r="CZ12" s="517"/>
      <c r="DA12" s="518"/>
      <c r="DB12" s="516" t="s">
        <v>197</v>
      </c>
      <c r="DC12" s="517"/>
      <c r="DD12" s="517"/>
      <c r="DE12" s="517"/>
      <c r="DF12" s="517"/>
      <c r="DG12" s="517"/>
      <c r="DH12" s="517"/>
      <c r="DI12" s="518"/>
    </row>
    <row r="13" spans="1:119" ht="18.75" customHeight="1" x14ac:dyDescent="0.15">
      <c r="A13" s="2"/>
      <c r="B13" s="405"/>
      <c r="C13" s="406"/>
      <c r="D13" s="406"/>
      <c r="E13" s="406"/>
      <c r="F13" s="406"/>
      <c r="G13" s="406"/>
      <c r="H13" s="406"/>
      <c r="I13" s="406"/>
      <c r="J13" s="406"/>
      <c r="K13" s="407"/>
      <c r="L13" s="14"/>
      <c r="M13" s="505" t="s">
        <v>209</v>
      </c>
      <c r="N13" s="506"/>
      <c r="O13" s="506"/>
      <c r="P13" s="506"/>
      <c r="Q13" s="507"/>
      <c r="R13" s="508">
        <v>36159</v>
      </c>
      <c r="S13" s="509"/>
      <c r="T13" s="509"/>
      <c r="U13" s="509"/>
      <c r="V13" s="510"/>
      <c r="W13" s="387" t="s">
        <v>211</v>
      </c>
      <c r="X13" s="329"/>
      <c r="Y13" s="329"/>
      <c r="Z13" s="329"/>
      <c r="AA13" s="329"/>
      <c r="AB13" s="330"/>
      <c r="AC13" s="446">
        <v>338</v>
      </c>
      <c r="AD13" s="447"/>
      <c r="AE13" s="447"/>
      <c r="AF13" s="447"/>
      <c r="AG13" s="448"/>
      <c r="AH13" s="446">
        <v>347</v>
      </c>
      <c r="AI13" s="447"/>
      <c r="AJ13" s="447"/>
      <c r="AK13" s="447"/>
      <c r="AL13" s="449"/>
      <c r="AM13" s="482" t="s">
        <v>212</v>
      </c>
      <c r="AN13" s="444"/>
      <c r="AO13" s="444"/>
      <c r="AP13" s="444"/>
      <c r="AQ13" s="444"/>
      <c r="AR13" s="444"/>
      <c r="AS13" s="444"/>
      <c r="AT13" s="445"/>
      <c r="AU13" s="483" t="s">
        <v>175</v>
      </c>
      <c r="AV13" s="484"/>
      <c r="AW13" s="484"/>
      <c r="AX13" s="484"/>
      <c r="AY13" s="450" t="s">
        <v>214</v>
      </c>
      <c r="AZ13" s="451"/>
      <c r="BA13" s="451"/>
      <c r="BB13" s="451"/>
      <c r="BC13" s="451"/>
      <c r="BD13" s="451"/>
      <c r="BE13" s="451"/>
      <c r="BF13" s="451"/>
      <c r="BG13" s="451"/>
      <c r="BH13" s="451"/>
      <c r="BI13" s="451"/>
      <c r="BJ13" s="451"/>
      <c r="BK13" s="451"/>
      <c r="BL13" s="451"/>
      <c r="BM13" s="452"/>
      <c r="BN13" s="453">
        <v>-6130</v>
      </c>
      <c r="BO13" s="454"/>
      <c r="BP13" s="454"/>
      <c r="BQ13" s="454"/>
      <c r="BR13" s="454"/>
      <c r="BS13" s="454"/>
      <c r="BT13" s="454"/>
      <c r="BU13" s="455"/>
      <c r="BV13" s="453">
        <v>-2161</v>
      </c>
      <c r="BW13" s="454"/>
      <c r="BX13" s="454"/>
      <c r="BY13" s="454"/>
      <c r="BZ13" s="454"/>
      <c r="CA13" s="454"/>
      <c r="CB13" s="454"/>
      <c r="CC13" s="455"/>
      <c r="CD13" s="464" t="s">
        <v>216</v>
      </c>
      <c r="CE13" s="415"/>
      <c r="CF13" s="415"/>
      <c r="CG13" s="415"/>
      <c r="CH13" s="415"/>
      <c r="CI13" s="415"/>
      <c r="CJ13" s="415"/>
      <c r="CK13" s="415"/>
      <c r="CL13" s="415"/>
      <c r="CM13" s="415"/>
      <c r="CN13" s="415"/>
      <c r="CO13" s="415"/>
      <c r="CP13" s="415"/>
      <c r="CQ13" s="415"/>
      <c r="CR13" s="415"/>
      <c r="CS13" s="465"/>
      <c r="CT13" s="316">
        <v>10.199999999999999</v>
      </c>
      <c r="CU13" s="317"/>
      <c r="CV13" s="317"/>
      <c r="CW13" s="317"/>
      <c r="CX13" s="317"/>
      <c r="CY13" s="317"/>
      <c r="CZ13" s="317"/>
      <c r="DA13" s="318"/>
      <c r="DB13" s="316">
        <v>11</v>
      </c>
      <c r="DC13" s="317"/>
      <c r="DD13" s="317"/>
      <c r="DE13" s="317"/>
      <c r="DF13" s="317"/>
      <c r="DG13" s="317"/>
      <c r="DH13" s="317"/>
      <c r="DI13" s="318"/>
    </row>
    <row r="14" spans="1:119" ht="18.75" customHeight="1" x14ac:dyDescent="0.15">
      <c r="A14" s="2"/>
      <c r="B14" s="405"/>
      <c r="C14" s="406"/>
      <c r="D14" s="406"/>
      <c r="E14" s="406"/>
      <c r="F14" s="406"/>
      <c r="G14" s="406"/>
      <c r="H14" s="406"/>
      <c r="I14" s="406"/>
      <c r="J14" s="406"/>
      <c r="K14" s="407"/>
      <c r="L14" s="495" t="s">
        <v>217</v>
      </c>
      <c r="M14" s="514"/>
      <c r="N14" s="514"/>
      <c r="O14" s="514"/>
      <c r="P14" s="514"/>
      <c r="Q14" s="515"/>
      <c r="R14" s="508">
        <v>36790</v>
      </c>
      <c r="S14" s="509"/>
      <c r="T14" s="509"/>
      <c r="U14" s="509"/>
      <c r="V14" s="510"/>
      <c r="W14" s="375"/>
      <c r="X14" s="332"/>
      <c r="Y14" s="332"/>
      <c r="Z14" s="332"/>
      <c r="AA14" s="332"/>
      <c r="AB14" s="333"/>
      <c r="AC14" s="498">
        <v>2.1</v>
      </c>
      <c r="AD14" s="499"/>
      <c r="AE14" s="499"/>
      <c r="AF14" s="499"/>
      <c r="AG14" s="500"/>
      <c r="AH14" s="498">
        <v>2.2000000000000002</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219</v>
      </c>
      <c r="CE14" s="460"/>
      <c r="CF14" s="460"/>
      <c r="CG14" s="460"/>
      <c r="CH14" s="460"/>
      <c r="CI14" s="460"/>
      <c r="CJ14" s="460"/>
      <c r="CK14" s="460"/>
      <c r="CL14" s="460"/>
      <c r="CM14" s="460"/>
      <c r="CN14" s="460"/>
      <c r="CO14" s="460"/>
      <c r="CP14" s="460"/>
      <c r="CQ14" s="460"/>
      <c r="CR14" s="460"/>
      <c r="CS14" s="461"/>
      <c r="CT14" s="502">
        <v>33.200000000000003</v>
      </c>
      <c r="CU14" s="503"/>
      <c r="CV14" s="503"/>
      <c r="CW14" s="503"/>
      <c r="CX14" s="503"/>
      <c r="CY14" s="503"/>
      <c r="CZ14" s="503"/>
      <c r="DA14" s="504"/>
      <c r="DB14" s="502">
        <v>42.9</v>
      </c>
      <c r="DC14" s="503"/>
      <c r="DD14" s="503"/>
      <c r="DE14" s="503"/>
      <c r="DF14" s="503"/>
      <c r="DG14" s="503"/>
      <c r="DH14" s="503"/>
      <c r="DI14" s="504"/>
    </row>
    <row r="15" spans="1:119" ht="18.75" customHeight="1" x14ac:dyDescent="0.15">
      <c r="A15" s="2"/>
      <c r="B15" s="405"/>
      <c r="C15" s="406"/>
      <c r="D15" s="406"/>
      <c r="E15" s="406"/>
      <c r="F15" s="406"/>
      <c r="G15" s="406"/>
      <c r="H15" s="406"/>
      <c r="I15" s="406"/>
      <c r="J15" s="406"/>
      <c r="K15" s="407"/>
      <c r="L15" s="14"/>
      <c r="M15" s="505" t="s">
        <v>209</v>
      </c>
      <c r="N15" s="506"/>
      <c r="O15" s="506"/>
      <c r="P15" s="506"/>
      <c r="Q15" s="507"/>
      <c r="R15" s="508">
        <v>36438</v>
      </c>
      <c r="S15" s="509"/>
      <c r="T15" s="509"/>
      <c r="U15" s="509"/>
      <c r="V15" s="510"/>
      <c r="W15" s="387" t="s">
        <v>7</v>
      </c>
      <c r="X15" s="329"/>
      <c r="Y15" s="329"/>
      <c r="Z15" s="329"/>
      <c r="AA15" s="329"/>
      <c r="AB15" s="330"/>
      <c r="AC15" s="446">
        <v>3188</v>
      </c>
      <c r="AD15" s="447"/>
      <c r="AE15" s="447"/>
      <c r="AF15" s="447"/>
      <c r="AG15" s="448"/>
      <c r="AH15" s="446">
        <v>3321</v>
      </c>
      <c r="AI15" s="447"/>
      <c r="AJ15" s="447"/>
      <c r="AK15" s="447"/>
      <c r="AL15" s="449"/>
      <c r="AM15" s="482"/>
      <c r="AN15" s="444"/>
      <c r="AO15" s="444"/>
      <c r="AP15" s="444"/>
      <c r="AQ15" s="444"/>
      <c r="AR15" s="444"/>
      <c r="AS15" s="444"/>
      <c r="AT15" s="445"/>
      <c r="AU15" s="483"/>
      <c r="AV15" s="484"/>
      <c r="AW15" s="484"/>
      <c r="AX15" s="484"/>
      <c r="AY15" s="456" t="s">
        <v>222</v>
      </c>
      <c r="AZ15" s="457"/>
      <c r="BA15" s="457"/>
      <c r="BB15" s="457"/>
      <c r="BC15" s="457"/>
      <c r="BD15" s="457"/>
      <c r="BE15" s="457"/>
      <c r="BF15" s="457"/>
      <c r="BG15" s="457"/>
      <c r="BH15" s="457"/>
      <c r="BI15" s="457"/>
      <c r="BJ15" s="457"/>
      <c r="BK15" s="457"/>
      <c r="BL15" s="457"/>
      <c r="BM15" s="458"/>
      <c r="BN15" s="440">
        <v>5326458</v>
      </c>
      <c r="BO15" s="441"/>
      <c r="BP15" s="441"/>
      <c r="BQ15" s="441"/>
      <c r="BR15" s="441"/>
      <c r="BS15" s="441"/>
      <c r="BT15" s="441"/>
      <c r="BU15" s="442"/>
      <c r="BV15" s="440">
        <v>5085367</v>
      </c>
      <c r="BW15" s="441"/>
      <c r="BX15" s="441"/>
      <c r="BY15" s="441"/>
      <c r="BZ15" s="441"/>
      <c r="CA15" s="441"/>
      <c r="CB15" s="441"/>
      <c r="CC15" s="442"/>
      <c r="CD15" s="511" t="s">
        <v>210</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15">
      <c r="A16" s="2"/>
      <c r="B16" s="405"/>
      <c r="C16" s="406"/>
      <c r="D16" s="406"/>
      <c r="E16" s="406"/>
      <c r="F16" s="406"/>
      <c r="G16" s="406"/>
      <c r="H16" s="406"/>
      <c r="I16" s="406"/>
      <c r="J16" s="406"/>
      <c r="K16" s="407"/>
      <c r="L16" s="495" t="s">
        <v>224</v>
      </c>
      <c r="M16" s="496"/>
      <c r="N16" s="496"/>
      <c r="O16" s="496"/>
      <c r="P16" s="496"/>
      <c r="Q16" s="497"/>
      <c r="R16" s="492" t="s">
        <v>226</v>
      </c>
      <c r="S16" s="493"/>
      <c r="T16" s="493"/>
      <c r="U16" s="493"/>
      <c r="V16" s="494"/>
      <c r="W16" s="375"/>
      <c r="X16" s="332"/>
      <c r="Y16" s="332"/>
      <c r="Z16" s="332"/>
      <c r="AA16" s="332"/>
      <c r="AB16" s="333"/>
      <c r="AC16" s="498">
        <v>20.3</v>
      </c>
      <c r="AD16" s="499"/>
      <c r="AE16" s="499"/>
      <c r="AF16" s="499"/>
      <c r="AG16" s="500"/>
      <c r="AH16" s="498">
        <v>21.3</v>
      </c>
      <c r="AI16" s="499"/>
      <c r="AJ16" s="499"/>
      <c r="AK16" s="499"/>
      <c r="AL16" s="501"/>
      <c r="AM16" s="482"/>
      <c r="AN16" s="444"/>
      <c r="AO16" s="444"/>
      <c r="AP16" s="444"/>
      <c r="AQ16" s="444"/>
      <c r="AR16" s="444"/>
      <c r="AS16" s="444"/>
      <c r="AT16" s="445"/>
      <c r="AU16" s="483"/>
      <c r="AV16" s="484"/>
      <c r="AW16" s="484"/>
      <c r="AX16" s="484"/>
      <c r="AY16" s="450" t="s">
        <v>110</v>
      </c>
      <c r="AZ16" s="451"/>
      <c r="BA16" s="451"/>
      <c r="BB16" s="451"/>
      <c r="BC16" s="451"/>
      <c r="BD16" s="451"/>
      <c r="BE16" s="451"/>
      <c r="BF16" s="451"/>
      <c r="BG16" s="451"/>
      <c r="BH16" s="451"/>
      <c r="BI16" s="451"/>
      <c r="BJ16" s="451"/>
      <c r="BK16" s="451"/>
      <c r="BL16" s="451"/>
      <c r="BM16" s="452"/>
      <c r="BN16" s="453">
        <v>7537278</v>
      </c>
      <c r="BO16" s="454"/>
      <c r="BP16" s="454"/>
      <c r="BQ16" s="454"/>
      <c r="BR16" s="454"/>
      <c r="BS16" s="454"/>
      <c r="BT16" s="454"/>
      <c r="BU16" s="455"/>
      <c r="BV16" s="453">
        <v>7306639</v>
      </c>
      <c r="BW16" s="454"/>
      <c r="BX16" s="454"/>
      <c r="BY16" s="454"/>
      <c r="BZ16" s="454"/>
      <c r="CA16" s="454"/>
      <c r="CB16" s="454"/>
      <c r="CC16" s="455"/>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15">
      <c r="A17" s="2"/>
      <c r="B17" s="408"/>
      <c r="C17" s="409"/>
      <c r="D17" s="409"/>
      <c r="E17" s="409"/>
      <c r="F17" s="409"/>
      <c r="G17" s="409"/>
      <c r="H17" s="409"/>
      <c r="I17" s="409"/>
      <c r="J17" s="409"/>
      <c r="K17" s="410"/>
      <c r="L17" s="15"/>
      <c r="M17" s="489" t="s">
        <v>105</v>
      </c>
      <c r="N17" s="490"/>
      <c r="O17" s="490"/>
      <c r="P17" s="490"/>
      <c r="Q17" s="491"/>
      <c r="R17" s="492" t="s">
        <v>229</v>
      </c>
      <c r="S17" s="493"/>
      <c r="T17" s="493"/>
      <c r="U17" s="493"/>
      <c r="V17" s="494"/>
      <c r="W17" s="387" t="s">
        <v>97</v>
      </c>
      <c r="X17" s="329"/>
      <c r="Y17" s="329"/>
      <c r="Z17" s="329"/>
      <c r="AA17" s="329"/>
      <c r="AB17" s="330"/>
      <c r="AC17" s="446">
        <v>12197</v>
      </c>
      <c r="AD17" s="447"/>
      <c r="AE17" s="447"/>
      <c r="AF17" s="447"/>
      <c r="AG17" s="448"/>
      <c r="AH17" s="446">
        <v>11925</v>
      </c>
      <c r="AI17" s="447"/>
      <c r="AJ17" s="447"/>
      <c r="AK17" s="447"/>
      <c r="AL17" s="449"/>
      <c r="AM17" s="482"/>
      <c r="AN17" s="444"/>
      <c r="AO17" s="444"/>
      <c r="AP17" s="444"/>
      <c r="AQ17" s="444"/>
      <c r="AR17" s="444"/>
      <c r="AS17" s="444"/>
      <c r="AT17" s="445"/>
      <c r="AU17" s="483"/>
      <c r="AV17" s="484"/>
      <c r="AW17" s="484"/>
      <c r="AX17" s="484"/>
      <c r="AY17" s="450" t="s">
        <v>230</v>
      </c>
      <c r="AZ17" s="451"/>
      <c r="BA17" s="451"/>
      <c r="BB17" s="451"/>
      <c r="BC17" s="451"/>
      <c r="BD17" s="451"/>
      <c r="BE17" s="451"/>
      <c r="BF17" s="451"/>
      <c r="BG17" s="451"/>
      <c r="BH17" s="451"/>
      <c r="BI17" s="451"/>
      <c r="BJ17" s="451"/>
      <c r="BK17" s="451"/>
      <c r="BL17" s="451"/>
      <c r="BM17" s="452"/>
      <c r="BN17" s="453">
        <v>6834878</v>
      </c>
      <c r="BO17" s="454"/>
      <c r="BP17" s="454"/>
      <c r="BQ17" s="454"/>
      <c r="BR17" s="454"/>
      <c r="BS17" s="454"/>
      <c r="BT17" s="454"/>
      <c r="BU17" s="455"/>
      <c r="BV17" s="453">
        <v>6516626</v>
      </c>
      <c r="BW17" s="454"/>
      <c r="BX17" s="454"/>
      <c r="BY17" s="454"/>
      <c r="BZ17" s="454"/>
      <c r="CA17" s="454"/>
      <c r="CB17" s="454"/>
      <c r="CC17" s="455"/>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15">
      <c r="A18" s="2"/>
      <c r="B18" s="469" t="s">
        <v>231</v>
      </c>
      <c r="C18" s="401"/>
      <c r="D18" s="401"/>
      <c r="E18" s="470"/>
      <c r="F18" s="470"/>
      <c r="G18" s="470"/>
      <c r="H18" s="470"/>
      <c r="I18" s="470"/>
      <c r="J18" s="470"/>
      <c r="K18" s="470"/>
      <c r="L18" s="485">
        <v>25.68</v>
      </c>
      <c r="M18" s="485"/>
      <c r="N18" s="485"/>
      <c r="O18" s="485"/>
      <c r="P18" s="485"/>
      <c r="Q18" s="485"/>
      <c r="R18" s="486"/>
      <c r="S18" s="486"/>
      <c r="T18" s="486"/>
      <c r="U18" s="486"/>
      <c r="V18" s="487"/>
      <c r="W18" s="388"/>
      <c r="X18" s="389"/>
      <c r="Y18" s="389"/>
      <c r="Z18" s="389"/>
      <c r="AA18" s="389"/>
      <c r="AB18" s="382"/>
      <c r="AC18" s="425">
        <v>77.599999999999994</v>
      </c>
      <c r="AD18" s="426"/>
      <c r="AE18" s="426"/>
      <c r="AF18" s="426"/>
      <c r="AG18" s="488"/>
      <c r="AH18" s="425">
        <v>76.5</v>
      </c>
      <c r="AI18" s="426"/>
      <c r="AJ18" s="426"/>
      <c r="AK18" s="426"/>
      <c r="AL18" s="427"/>
      <c r="AM18" s="482"/>
      <c r="AN18" s="444"/>
      <c r="AO18" s="444"/>
      <c r="AP18" s="444"/>
      <c r="AQ18" s="444"/>
      <c r="AR18" s="444"/>
      <c r="AS18" s="444"/>
      <c r="AT18" s="445"/>
      <c r="AU18" s="483"/>
      <c r="AV18" s="484"/>
      <c r="AW18" s="484"/>
      <c r="AX18" s="484"/>
      <c r="AY18" s="450" t="s">
        <v>232</v>
      </c>
      <c r="AZ18" s="451"/>
      <c r="BA18" s="451"/>
      <c r="BB18" s="451"/>
      <c r="BC18" s="451"/>
      <c r="BD18" s="451"/>
      <c r="BE18" s="451"/>
      <c r="BF18" s="451"/>
      <c r="BG18" s="451"/>
      <c r="BH18" s="451"/>
      <c r="BI18" s="451"/>
      <c r="BJ18" s="451"/>
      <c r="BK18" s="451"/>
      <c r="BL18" s="451"/>
      <c r="BM18" s="452"/>
      <c r="BN18" s="453">
        <v>9360451</v>
      </c>
      <c r="BO18" s="454"/>
      <c r="BP18" s="454"/>
      <c r="BQ18" s="454"/>
      <c r="BR18" s="454"/>
      <c r="BS18" s="454"/>
      <c r="BT18" s="454"/>
      <c r="BU18" s="455"/>
      <c r="BV18" s="453">
        <v>8936797</v>
      </c>
      <c r="BW18" s="454"/>
      <c r="BX18" s="454"/>
      <c r="BY18" s="454"/>
      <c r="BZ18" s="454"/>
      <c r="CA18" s="454"/>
      <c r="CB18" s="454"/>
      <c r="CC18" s="455"/>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15">
      <c r="A19" s="2"/>
      <c r="B19" s="469" t="s">
        <v>55</v>
      </c>
      <c r="C19" s="401"/>
      <c r="D19" s="401"/>
      <c r="E19" s="470"/>
      <c r="F19" s="470"/>
      <c r="G19" s="470"/>
      <c r="H19" s="470"/>
      <c r="I19" s="470"/>
      <c r="J19" s="470"/>
      <c r="K19" s="470"/>
      <c r="L19" s="471">
        <v>1410</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131</v>
      </c>
      <c r="AZ19" s="451"/>
      <c r="BA19" s="451"/>
      <c r="BB19" s="451"/>
      <c r="BC19" s="451"/>
      <c r="BD19" s="451"/>
      <c r="BE19" s="451"/>
      <c r="BF19" s="451"/>
      <c r="BG19" s="451"/>
      <c r="BH19" s="451"/>
      <c r="BI19" s="451"/>
      <c r="BJ19" s="451"/>
      <c r="BK19" s="451"/>
      <c r="BL19" s="451"/>
      <c r="BM19" s="452"/>
      <c r="BN19" s="453">
        <v>11154547</v>
      </c>
      <c r="BO19" s="454"/>
      <c r="BP19" s="454"/>
      <c r="BQ19" s="454"/>
      <c r="BR19" s="454"/>
      <c r="BS19" s="454"/>
      <c r="BT19" s="454"/>
      <c r="BU19" s="455"/>
      <c r="BV19" s="453">
        <v>10951613</v>
      </c>
      <c r="BW19" s="454"/>
      <c r="BX19" s="454"/>
      <c r="BY19" s="454"/>
      <c r="BZ19" s="454"/>
      <c r="CA19" s="454"/>
      <c r="CB19" s="454"/>
      <c r="CC19" s="455"/>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15">
      <c r="A20" s="2"/>
      <c r="B20" s="469" t="s">
        <v>233</v>
      </c>
      <c r="C20" s="401"/>
      <c r="D20" s="401"/>
      <c r="E20" s="470"/>
      <c r="F20" s="470"/>
      <c r="G20" s="470"/>
      <c r="H20" s="470"/>
      <c r="I20" s="470"/>
      <c r="J20" s="470"/>
      <c r="K20" s="470"/>
      <c r="L20" s="471">
        <v>13530</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15">
      <c r="A21" s="2"/>
      <c r="B21" s="466" t="s">
        <v>235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15">
      <c r="A22" s="2"/>
      <c r="B22" s="435" t="s">
        <v>236</v>
      </c>
      <c r="C22" s="349"/>
      <c r="D22" s="350"/>
      <c r="E22" s="328" t="s">
        <v>6</v>
      </c>
      <c r="F22" s="329"/>
      <c r="G22" s="329"/>
      <c r="H22" s="329"/>
      <c r="I22" s="329"/>
      <c r="J22" s="329"/>
      <c r="K22" s="330"/>
      <c r="L22" s="328" t="s">
        <v>238</v>
      </c>
      <c r="M22" s="329"/>
      <c r="N22" s="329"/>
      <c r="O22" s="329"/>
      <c r="P22" s="330"/>
      <c r="Q22" s="334" t="s">
        <v>239</v>
      </c>
      <c r="R22" s="335"/>
      <c r="S22" s="335"/>
      <c r="T22" s="335"/>
      <c r="U22" s="335"/>
      <c r="V22" s="336"/>
      <c r="W22" s="348" t="s">
        <v>53</v>
      </c>
      <c r="X22" s="349"/>
      <c r="Y22" s="350"/>
      <c r="Z22" s="328" t="s">
        <v>6</v>
      </c>
      <c r="AA22" s="329"/>
      <c r="AB22" s="329"/>
      <c r="AC22" s="329"/>
      <c r="AD22" s="329"/>
      <c r="AE22" s="329"/>
      <c r="AF22" s="329"/>
      <c r="AG22" s="330"/>
      <c r="AH22" s="340" t="s">
        <v>182</v>
      </c>
      <c r="AI22" s="329"/>
      <c r="AJ22" s="329"/>
      <c r="AK22" s="329"/>
      <c r="AL22" s="330"/>
      <c r="AM22" s="340" t="s">
        <v>241</v>
      </c>
      <c r="AN22" s="341"/>
      <c r="AO22" s="341"/>
      <c r="AP22" s="341"/>
      <c r="AQ22" s="341"/>
      <c r="AR22" s="342"/>
      <c r="AS22" s="334" t="s">
        <v>239</v>
      </c>
      <c r="AT22" s="335"/>
      <c r="AU22" s="335"/>
      <c r="AV22" s="335"/>
      <c r="AW22" s="335"/>
      <c r="AX22" s="346"/>
      <c r="AY22" s="456" t="s">
        <v>242</v>
      </c>
      <c r="AZ22" s="457"/>
      <c r="BA22" s="457"/>
      <c r="BB22" s="457"/>
      <c r="BC22" s="457"/>
      <c r="BD22" s="457"/>
      <c r="BE22" s="457"/>
      <c r="BF22" s="457"/>
      <c r="BG22" s="457"/>
      <c r="BH22" s="457"/>
      <c r="BI22" s="457"/>
      <c r="BJ22" s="457"/>
      <c r="BK22" s="457"/>
      <c r="BL22" s="457"/>
      <c r="BM22" s="458"/>
      <c r="BN22" s="440">
        <v>13940094</v>
      </c>
      <c r="BO22" s="441"/>
      <c r="BP22" s="441"/>
      <c r="BQ22" s="441"/>
      <c r="BR22" s="441"/>
      <c r="BS22" s="441"/>
      <c r="BT22" s="441"/>
      <c r="BU22" s="442"/>
      <c r="BV22" s="440">
        <v>14422678</v>
      </c>
      <c r="BW22" s="441"/>
      <c r="BX22" s="441"/>
      <c r="BY22" s="441"/>
      <c r="BZ22" s="441"/>
      <c r="CA22" s="441"/>
      <c r="CB22" s="441"/>
      <c r="CC22" s="442"/>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15">
      <c r="A23" s="2"/>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245</v>
      </c>
      <c r="AZ23" s="451"/>
      <c r="BA23" s="451"/>
      <c r="BB23" s="451"/>
      <c r="BC23" s="451"/>
      <c r="BD23" s="451"/>
      <c r="BE23" s="451"/>
      <c r="BF23" s="451"/>
      <c r="BG23" s="451"/>
      <c r="BH23" s="451"/>
      <c r="BI23" s="451"/>
      <c r="BJ23" s="451"/>
      <c r="BK23" s="451"/>
      <c r="BL23" s="451"/>
      <c r="BM23" s="452"/>
      <c r="BN23" s="453">
        <v>10149091</v>
      </c>
      <c r="BO23" s="454"/>
      <c r="BP23" s="454"/>
      <c r="BQ23" s="454"/>
      <c r="BR23" s="454"/>
      <c r="BS23" s="454"/>
      <c r="BT23" s="454"/>
      <c r="BU23" s="455"/>
      <c r="BV23" s="453">
        <v>10977064</v>
      </c>
      <c r="BW23" s="454"/>
      <c r="BX23" s="454"/>
      <c r="BY23" s="454"/>
      <c r="BZ23" s="454"/>
      <c r="CA23" s="454"/>
      <c r="CB23" s="454"/>
      <c r="CC23" s="455"/>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15">
      <c r="A24" s="2"/>
      <c r="B24" s="436"/>
      <c r="C24" s="352"/>
      <c r="D24" s="353"/>
      <c r="E24" s="443" t="s">
        <v>246</v>
      </c>
      <c r="F24" s="444"/>
      <c r="G24" s="444"/>
      <c r="H24" s="444"/>
      <c r="I24" s="444"/>
      <c r="J24" s="444"/>
      <c r="K24" s="445"/>
      <c r="L24" s="446">
        <v>1</v>
      </c>
      <c r="M24" s="447"/>
      <c r="N24" s="447"/>
      <c r="O24" s="447"/>
      <c r="P24" s="448"/>
      <c r="Q24" s="446">
        <v>8250</v>
      </c>
      <c r="R24" s="447"/>
      <c r="S24" s="447"/>
      <c r="T24" s="447"/>
      <c r="U24" s="447"/>
      <c r="V24" s="448"/>
      <c r="W24" s="351"/>
      <c r="X24" s="352"/>
      <c r="Y24" s="353"/>
      <c r="Z24" s="443" t="s">
        <v>249</v>
      </c>
      <c r="AA24" s="444"/>
      <c r="AB24" s="444"/>
      <c r="AC24" s="444"/>
      <c r="AD24" s="444"/>
      <c r="AE24" s="444"/>
      <c r="AF24" s="444"/>
      <c r="AG24" s="445"/>
      <c r="AH24" s="446">
        <v>303</v>
      </c>
      <c r="AI24" s="447"/>
      <c r="AJ24" s="447"/>
      <c r="AK24" s="447"/>
      <c r="AL24" s="448"/>
      <c r="AM24" s="446">
        <v>949299</v>
      </c>
      <c r="AN24" s="447"/>
      <c r="AO24" s="447"/>
      <c r="AP24" s="447"/>
      <c r="AQ24" s="447"/>
      <c r="AR24" s="448"/>
      <c r="AS24" s="446">
        <v>3133</v>
      </c>
      <c r="AT24" s="447"/>
      <c r="AU24" s="447"/>
      <c r="AV24" s="447"/>
      <c r="AW24" s="447"/>
      <c r="AX24" s="449"/>
      <c r="AY24" s="428" t="s">
        <v>250</v>
      </c>
      <c r="AZ24" s="429"/>
      <c r="BA24" s="429"/>
      <c r="BB24" s="429"/>
      <c r="BC24" s="429"/>
      <c r="BD24" s="429"/>
      <c r="BE24" s="429"/>
      <c r="BF24" s="429"/>
      <c r="BG24" s="429"/>
      <c r="BH24" s="429"/>
      <c r="BI24" s="429"/>
      <c r="BJ24" s="429"/>
      <c r="BK24" s="429"/>
      <c r="BL24" s="429"/>
      <c r="BM24" s="430"/>
      <c r="BN24" s="453">
        <v>7863357</v>
      </c>
      <c r="BO24" s="454"/>
      <c r="BP24" s="454"/>
      <c r="BQ24" s="454"/>
      <c r="BR24" s="454"/>
      <c r="BS24" s="454"/>
      <c r="BT24" s="454"/>
      <c r="BU24" s="455"/>
      <c r="BV24" s="453">
        <v>7887148</v>
      </c>
      <c r="BW24" s="454"/>
      <c r="BX24" s="454"/>
      <c r="BY24" s="454"/>
      <c r="BZ24" s="454"/>
      <c r="CA24" s="454"/>
      <c r="CB24" s="454"/>
      <c r="CC24" s="455"/>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15">
      <c r="A25" s="2"/>
      <c r="B25" s="436"/>
      <c r="C25" s="352"/>
      <c r="D25" s="353"/>
      <c r="E25" s="443" t="s">
        <v>252</v>
      </c>
      <c r="F25" s="444"/>
      <c r="G25" s="444"/>
      <c r="H25" s="444"/>
      <c r="I25" s="444"/>
      <c r="J25" s="444"/>
      <c r="K25" s="445"/>
      <c r="L25" s="446">
        <v>2</v>
      </c>
      <c r="M25" s="447"/>
      <c r="N25" s="447"/>
      <c r="O25" s="447"/>
      <c r="P25" s="448"/>
      <c r="Q25" s="446">
        <v>7050</v>
      </c>
      <c r="R25" s="447"/>
      <c r="S25" s="447"/>
      <c r="T25" s="447"/>
      <c r="U25" s="447"/>
      <c r="V25" s="448"/>
      <c r="W25" s="351"/>
      <c r="X25" s="352"/>
      <c r="Y25" s="353"/>
      <c r="Z25" s="443" t="s">
        <v>255</v>
      </c>
      <c r="AA25" s="444"/>
      <c r="AB25" s="444"/>
      <c r="AC25" s="444"/>
      <c r="AD25" s="444"/>
      <c r="AE25" s="444"/>
      <c r="AF25" s="444"/>
      <c r="AG25" s="445"/>
      <c r="AH25" s="446">
        <v>51</v>
      </c>
      <c r="AI25" s="447"/>
      <c r="AJ25" s="447"/>
      <c r="AK25" s="447"/>
      <c r="AL25" s="448"/>
      <c r="AM25" s="446">
        <v>155397</v>
      </c>
      <c r="AN25" s="447"/>
      <c r="AO25" s="447"/>
      <c r="AP25" s="447"/>
      <c r="AQ25" s="447"/>
      <c r="AR25" s="448"/>
      <c r="AS25" s="446">
        <v>3047</v>
      </c>
      <c r="AT25" s="447"/>
      <c r="AU25" s="447"/>
      <c r="AV25" s="447"/>
      <c r="AW25" s="447"/>
      <c r="AX25" s="449"/>
      <c r="AY25" s="456" t="s">
        <v>36</v>
      </c>
      <c r="AZ25" s="457"/>
      <c r="BA25" s="457"/>
      <c r="BB25" s="457"/>
      <c r="BC25" s="457"/>
      <c r="BD25" s="457"/>
      <c r="BE25" s="457"/>
      <c r="BF25" s="457"/>
      <c r="BG25" s="457"/>
      <c r="BH25" s="457"/>
      <c r="BI25" s="457"/>
      <c r="BJ25" s="457"/>
      <c r="BK25" s="457"/>
      <c r="BL25" s="457"/>
      <c r="BM25" s="458"/>
      <c r="BN25" s="440">
        <v>1305026</v>
      </c>
      <c r="BO25" s="441"/>
      <c r="BP25" s="441"/>
      <c r="BQ25" s="441"/>
      <c r="BR25" s="441"/>
      <c r="BS25" s="441"/>
      <c r="BT25" s="441"/>
      <c r="BU25" s="442"/>
      <c r="BV25" s="440">
        <v>1699660</v>
      </c>
      <c r="BW25" s="441"/>
      <c r="BX25" s="441"/>
      <c r="BY25" s="441"/>
      <c r="BZ25" s="441"/>
      <c r="CA25" s="441"/>
      <c r="CB25" s="441"/>
      <c r="CC25" s="442"/>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15">
      <c r="A26" s="2"/>
      <c r="B26" s="436"/>
      <c r="C26" s="352"/>
      <c r="D26" s="353"/>
      <c r="E26" s="443" t="s">
        <v>256</v>
      </c>
      <c r="F26" s="444"/>
      <c r="G26" s="444"/>
      <c r="H26" s="444"/>
      <c r="I26" s="444"/>
      <c r="J26" s="444"/>
      <c r="K26" s="445"/>
      <c r="L26" s="446">
        <v>1</v>
      </c>
      <c r="M26" s="447"/>
      <c r="N26" s="447"/>
      <c r="O26" s="447"/>
      <c r="P26" s="448"/>
      <c r="Q26" s="446">
        <v>6540</v>
      </c>
      <c r="R26" s="447"/>
      <c r="S26" s="447"/>
      <c r="T26" s="447"/>
      <c r="U26" s="447"/>
      <c r="V26" s="448"/>
      <c r="W26" s="351"/>
      <c r="X26" s="352"/>
      <c r="Y26" s="353"/>
      <c r="Z26" s="443" t="s">
        <v>257</v>
      </c>
      <c r="AA26" s="462"/>
      <c r="AB26" s="462"/>
      <c r="AC26" s="462"/>
      <c r="AD26" s="462"/>
      <c r="AE26" s="462"/>
      <c r="AF26" s="462"/>
      <c r="AG26" s="463"/>
      <c r="AH26" s="446">
        <v>7</v>
      </c>
      <c r="AI26" s="447"/>
      <c r="AJ26" s="447"/>
      <c r="AK26" s="447"/>
      <c r="AL26" s="448"/>
      <c r="AM26" s="446">
        <v>20223</v>
      </c>
      <c r="AN26" s="447"/>
      <c r="AO26" s="447"/>
      <c r="AP26" s="447"/>
      <c r="AQ26" s="447"/>
      <c r="AR26" s="448"/>
      <c r="AS26" s="446">
        <v>2889</v>
      </c>
      <c r="AT26" s="447"/>
      <c r="AU26" s="447"/>
      <c r="AV26" s="447"/>
      <c r="AW26" s="447"/>
      <c r="AX26" s="449"/>
      <c r="AY26" s="464" t="s">
        <v>258</v>
      </c>
      <c r="AZ26" s="415"/>
      <c r="BA26" s="415"/>
      <c r="BB26" s="415"/>
      <c r="BC26" s="415"/>
      <c r="BD26" s="415"/>
      <c r="BE26" s="415"/>
      <c r="BF26" s="415"/>
      <c r="BG26" s="415"/>
      <c r="BH26" s="415"/>
      <c r="BI26" s="415"/>
      <c r="BJ26" s="415"/>
      <c r="BK26" s="415"/>
      <c r="BL26" s="415"/>
      <c r="BM26" s="465"/>
      <c r="BN26" s="453" t="s">
        <v>197</v>
      </c>
      <c r="BO26" s="454"/>
      <c r="BP26" s="454"/>
      <c r="BQ26" s="454"/>
      <c r="BR26" s="454"/>
      <c r="BS26" s="454"/>
      <c r="BT26" s="454"/>
      <c r="BU26" s="455"/>
      <c r="BV26" s="453" t="s">
        <v>197</v>
      </c>
      <c r="BW26" s="454"/>
      <c r="BX26" s="454"/>
      <c r="BY26" s="454"/>
      <c r="BZ26" s="454"/>
      <c r="CA26" s="454"/>
      <c r="CB26" s="454"/>
      <c r="CC26" s="455"/>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15">
      <c r="A27" s="2"/>
      <c r="B27" s="436"/>
      <c r="C27" s="352"/>
      <c r="D27" s="353"/>
      <c r="E27" s="443" t="s">
        <v>259</v>
      </c>
      <c r="F27" s="444"/>
      <c r="G27" s="444"/>
      <c r="H27" s="444"/>
      <c r="I27" s="444"/>
      <c r="J27" s="444"/>
      <c r="K27" s="445"/>
      <c r="L27" s="446">
        <v>1</v>
      </c>
      <c r="M27" s="447"/>
      <c r="N27" s="447"/>
      <c r="O27" s="447"/>
      <c r="P27" s="448"/>
      <c r="Q27" s="446">
        <v>3730</v>
      </c>
      <c r="R27" s="447"/>
      <c r="S27" s="447"/>
      <c r="T27" s="447"/>
      <c r="U27" s="447"/>
      <c r="V27" s="448"/>
      <c r="W27" s="351"/>
      <c r="X27" s="352"/>
      <c r="Y27" s="353"/>
      <c r="Z27" s="443" t="s">
        <v>260</v>
      </c>
      <c r="AA27" s="444"/>
      <c r="AB27" s="444"/>
      <c r="AC27" s="444"/>
      <c r="AD27" s="444"/>
      <c r="AE27" s="444"/>
      <c r="AF27" s="444"/>
      <c r="AG27" s="445"/>
      <c r="AH27" s="446" t="s">
        <v>197</v>
      </c>
      <c r="AI27" s="447"/>
      <c r="AJ27" s="447"/>
      <c r="AK27" s="447"/>
      <c r="AL27" s="448"/>
      <c r="AM27" s="446" t="s">
        <v>197</v>
      </c>
      <c r="AN27" s="447"/>
      <c r="AO27" s="447"/>
      <c r="AP27" s="447"/>
      <c r="AQ27" s="447"/>
      <c r="AR27" s="448"/>
      <c r="AS27" s="446" t="s">
        <v>197</v>
      </c>
      <c r="AT27" s="447"/>
      <c r="AU27" s="447"/>
      <c r="AV27" s="447"/>
      <c r="AW27" s="447"/>
      <c r="AX27" s="449"/>
      <c r="AY27" s="459" t="s">
        <v>263</v>
      </c>
      <c r="AZ27" s="460"/>
      <c r="BA27" s="460"/>
      <c r="BB27" s="460"/>
      <c r="BC27" s="460"/>
      <c r="BD27" s="460"/>
      <c r="BE27" s="460"/>
      <c r="BF27" s="460"/>
      <c r="BG27" s="460"/>
      <c r="BH27" s="460"/>
      <c r="BI27" s="460"/>
      <c r="BJ27" s="460"/>
      <c r="BK27" s="460"/>
      <c r="BL27" s="460"/>
      <c r="BM27" s="461"/>
      <c r="BN27" s="431" t="s">
        <v>197</v>
      </c>
      <c r="BO27" s="432"/>
      <c r="BP27" s="432"/>
      <c r="BQ27" s="432"/>
      <c r="BR27" s="432"/>
      <c r="BS27" s="432"/>
      <c r="BT27" s="432"/>
      <c r="BU27" s="433"/>
      <c r="BV27" s="431" t="s">
        <v>197</v>
      </c>
      <c r="BW27" s="432"/>
      <c r="BX27" s="432"/>
      <c r="BY27" s="432"/>
      <c r="BZ27" s="432"/>
      <c r="CA27" s="432"/>
      <c r="CB27" s="432"/>
      <c r="CC27" s="4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15">
      <c r="A28" s="2"/>
      <c r="B28" s="436"/>
      <c r="C28" s="352"/>
      <c r="D28" s="353"/>
      <c r="E28" s="443" t="s">
        <v>264</v>
      </c>
      <c r="F28" s="444"/>
      <c r="G28" s="444"/>
      <c r="H28" s="444"/>
      <c r="I28" s="444"/>
      <c r="J28" s="444"/>
      <c r="K28" s="445"/>
      <c r="L28" s="446">
        <v>1</v>
      </c>
      <c r="M28" s="447"/>
      <c r="N28" s="447"/>
      <c r="O28" s="447"/>
      <c r="P28" s="448"/>
      <c r="Q28" s="446">
        <v>3100</v>
      </c>
      <c r="R28" s="447"/>
      <c r="S28" s="447"/>
      <c r="T28" s="447"/>
      <c r="U28" s="447"/>
      <c r="V28" s="448"/>
      <c r="W28" s="351"/>
      <c r="X28" s="352"/>
      <c r="Y28" s="353"/>
      <c r="Z28" s="443" t="s">
        <v>34</v>
      </c>
      <c r="AA28" s="444"/>
      <c r="AB28" s="444"/>
      <c r="AC28" s="444"/>
      <c r="AD28" s="444"/>
      <c r="AE28" s="444"/>
      <c r="AF28" s="444"/>
      <c r="AG28" s="445"/>
      <c r="AH28" s="446" t="s">
        <v>197</v>
      </c>
      <c r="AI28" s="447"/>
      <c r="AJ28" s="447"/>
      <c r="AK28" s="447"/>
      <c r="AL28" s="448"/>
      <c r="AM28" s="446" t="s">
        <v>197</v>
      </c>
      <c r="AN28" s="447"/>
      <c r="AO28" s="447"/>
      <c r="AP28" s="447"/>
      <c r="AQ28" s="447"/>
      <c r="AR28" s="448"/>
      <c r="AS28" s="446" t="s">
        <v>197</v>
      </c>
      <c r="AT28" s="447"/>
      <c r="AU28" s="447"/>
      <c r="AV28" s="447"/>
      <c r="AW28" s="447"/>
      <c r="AX28" s="449"/>
      <c r="AY28" s="319" t="s">
        <v>265</v>
      </c>
      <c r="AZ28" s="320"/>
      <c r="BA28" s="320"/>
      <c r="BB28" s="321"/>
      <c r="BC28" s="456" t="s">
        <v>104</v>
      </c>
      <c r="BD28" s="457"/>
      <c r="BE28" s="457"/>
      <c r="BF28" s="457"/>
      <c r="BG28" s="457"/>
      <c r="BH28" s="457"/>
      <c r="BI28" s="457"/>
      <c r="BJ28" s="457"/>
      <c r="BK28" s="457"/>
      <c r="BL28" s="457"/>
      <c r="BM28" s="458"/>
      <c r="BN28" s="440">
        <v>1160022</v>
      </c>
      <c r="BO28" s="441"/>
      <c r="BP28" s="441"/>
      <c r="BQ28" s="441"/>
      <c r="BR28" s="441"/>
      <c r="BS28" s="441"/>
      <c r="BT28" s="441"/>
      <c r="BU28" s="442"/>
      <c r="BV28" s="440">
        <v>1067192</v>
      </c>
      <c r="BW28" s="441"/>
      <c r="BX28" s="441"/>
      <c r="BY28" s="441"/>
      <c r="BZ28" s="441"/>
      <c r="CA28" s="441"/>
      <c r="CB28" s="441"/>
      <c r="CC28" s="442"/>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15">
      <c r="A29" s="2"/>
      <c r="B29" s="436"/>
      <c r="C29" s="352"/>
      <c r="D29" s="353"/>
      <c r="E29" s="443" t="s">
        <v>268</v>
      </c>
      <c r="F29" s="444"/>
      <c r="G29" s="444"/>
      <c r="H29" s="444"/>
      <c r="I29" s="444"/>
      <c r="J29" s="444"/>
      <c r="K29" s="445"/>
      <c r="L29" s="446">
        <v>16</v>
      </c>
      <c r="M29" s="447"/>
      <c r="N29" s="447"/>
      <c r="O29" s="447"/>
      <c r="P29" s="448"/>
      <c r="Q29" s="446">
        <v>2870</v>
      </c>
      <c r="R29" s="447"/>
      <c r="S29" s="447"/>
      <c r="T29" s="447"/>
      <c r="U29" s="447"/>
      <c r="V29" s="448"/>
      <c r="W29" s="354"/>
      <c r="X29" s="355"/>
      <c r="Y29" s="356"/>
      <c r="Z29" s="443" t="s">
        <v>270</v>
      </c>
      <c r="AA29" s="444"/>
      <c r="AB29" s="444"/>
      <c r="AC29" s="444"/>
      <c r="AD29" s="444"/>
      <c r="AE29" s="444"/>
      <c r="AF29" s="444"/>
      <c r="AG29" s="445"/>
      <c r="AH29" s="446">
        <v>303</v>
      </c>
      <c r="AI29" s="447"/>
      <c r="AJ29" s="447"/>
      <c r="AK29" s="447"/>
      <c r="AL29" s="448"/>
      <c r="AM29" s="446">
        <v>949299</v>
      </c>
      <c r="AN29" s="447"/>
      <c r="AO29" s="447"/>
      <c r="AP29" s="447"/>
      <c r="AQ29" s="447"/>
      <c r="AR29" s="448"/>
      <c r="AS29" s="446">
        <v>3133</v>
      </c>
      <c r="AT29" s="447"/>
      <c r="AU29" s="447"/>
      <c r="AV29" s="447"/>
      <c r="AW29" s="447"/>
      <c r="AX29" s="449"/>
      <c r="AY29" s="322"/>
      <c r="AZ29" s="323"/>
      <c r="BA29" s="323"/>
      <c r="BB29" s="324"/>
      <c r="BC29" s="450" t="s">
        <v>271</v>
      </c>
      <c r="BD29" s="451"/>
      <c r="BE29" s="451"/>
      <c r="BF29" s="451"/>
      <c r="BG29" s="451"/>
      <c r="BH29" s="451"/>
      <c r="BI29" s="451"/>
      <c r="BJ29" s="451"/>
      <c r="BK29" s="451"/>
      <c r="BL29" s="451"/>
      <c r="BM29" s="452"/>
      <c r="BN29" s="453">
        <v>420958</v>
      </c>
      <c r="BO29" s="454"/>
      <c r="BP29" s="454"/>
      <c r="BQ29" s="454"/>
      <c r="BR29" s="454"/>
      <c r="BS29" s="454"/>
      <c r="BT29" s="454"/>
      <c r="BU29" s="455"/>
      <c r="BV29" s="453">
        <v>378834</v>
      </c>
      <c r="BW29" s="454"/>
      <c r="BX29" s="454"/>
      <c r="BY29" s="454"/>
      <c r="BZ29" s="454"/>
      <c r="CA29" s="454"/>
      <c r="CB29" s="454"/>
      <c r="CC29" s="455"/>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15">
      <c r="A30" s="2"/>
      <c r="B30" s="437"/>
      <c r="C30" s="438"/>
      <c r="D30" s="439"/>
      <c r="E30" s="416"/>
      <c r="F30" s="417"/>
      <c r="G30" s="417"/>
      <c r="H30" s="417"/>
      <c r="I30" s="417"/>
      <c r="J30" s="417"/>
      <c r="K30" s="418"/>
      <c r="L30" s="419"/>
      <c r="M30" s="420"/>
      <c r="N30" s="420"/>
      <c r="O30" s="420"/>
      <c r="P30" s="421"/>
      <c r="Q30" s="419"/>
      <c r="R30" s="420"/>
      <c r="S30" s="420"/>
      <c r="T30" s="420"/>
      <c r="U30" s="420"/>
      <c r="V30" s="421"/>
      <c r="W30" s="422" t="s">
        <v>273</v>
      </c>
      <c r="X30" s="423"/>
      <c r="Y30" s="423"/>
      <c r="Z30" s="423"/>
      <c r="AA30" s="423"/>
      <c r="AB30" s="423"/>
      <c r="AC30" s="423"/>
      <c r="AD30" s="423"/>
      <c r="AE30" s="423"/>
      <c r="AF30" s="423"/>
      <c r="AG30" s="424"/>
      <c r="AH30" s="425">
        <v>98.8</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70</v>
      </c>
      <c r="BD30" s="429"/>
      <c r="BE30" s="429"/>
      <c r="BF30" s="429"/>
      <c r="BG30" s="429"/>
      <c r="BH30" s="429"/>
      <c r="BI30" s="429"/>
      <c r="BJ30" s="429"/>
      <c r="BK30" s="429"/>
      <c r="BL30" s="429"/>
      <c r="BM30" s="430"/>
      <c r="BN30" s="431">
        <v>1493384</v>
      </c>
      <c r="BO30" s="432"/>
      <c r="BP30" s="432"/>
      <c r="BQ30" s="432"/>
      <c r="BR30" s="432"/>
      <c r="BS30" s="432"/>
      <c r="BT30" s="432"/>
      <c r="BU30" s="433"/>
      <c r="BV30" s="431">
        <v>1173528</v>
      </c>
      <c r="BW30" s="432"/>
      <c r="BX30" s="432"/>
      <c r="BY30" s="432"/>
      <c r="BZ30" s="432"/>
      <c r="CA30" s="432"/>
      <c r="CB30" s="432"/>
      <c r="CC30" s="4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4" t="s">
        <v>187</v>
      </c>
      <c r="D32" s="434"/>
      <c r="E32" s="434"/>
      <c r="F32" s="434"/>
      <c r="G32" s="434"/>
      <c r="H32" s="434"/>
      <c r="I32" s="434"/>
      <c r="J32" s="434"/>
      <c r="K32" s="434"/>
      <c r="L32" s="434"/>
      <c r="M32" s="434"/>
      <c r="N32" s="434"/>
      <c r="O32" s="434"/>
      <c r="P32" s="434"/>
      <c r="Q32" s="434"/>
      <c r="R32" s="434"/>
      <c r="S32" s="434"/>
      <c r="U32" s="415" t="s">
        <v>95</v>
      </c>
      <c r="V32" s="415"/>
      <c r="W32" s="415"/>
      <c r="X32" s="415"/>
      <c r="Y32" s="415"/>
      <c r="Z32" s="415"/>
      <c r="AA32" s="415"/>
      <c r="AB32" s="415"/>
      <c r="AC32" s="415"/>
      <c r="AD32" s="415"/>
      <c r="AE32" s="415"/>
      <c r="AF32" s="415"/>
      <c r="AG32" s="415"/>
      <c r="AH32" s="415"/>
      <c r="AI32" s="415"/>
      <c r="AJ32" s="415"/>
      <c r="AK32" s="415"/>
      <c r="AM32" s="415" t="s">
        <v>275</v>
      </c>
      <c r="AN32" s="415"/>
      <c r="AO32" s="415"/>
      <c r="AP32" s="415"/>
      <c r="AQ32" s="415"/>
      <c r="AR32" s="415"/>
      <c r="AS32" s="415"/>
      <c r="AT32" s="415"/>
      <c r="AU32" s="415"/>
      <c r="AV32" s="415"/>
      <c r="AW32" s="415"/>
      <c r="AX32" s="415"/>
      <c r="AY32" s="415"/>
      <c r="AZ32" s="415"/>
      <c r="BA32" s="415"/>
      <c r="BB32" s="415"/>
      <c r="BC32" s="415"/>
      <c r="BE32" s="415" t="s">
        <v>276</v>
      </c>
      <c r="BF32" s="415"/>
      <c r="BG32" s="415"/>
      <c r="BH32" s="415"/>
      <c r="BI32" s="415"/>
      <c r="BJ32" s="415"/>
      <c r="BK32" s="415"/>
      <c r="BL32" s="415"/>
      <c r="BM32" s="415"/>
      <c r="BN32" s="415"/>
      <c r="BO32" s="415"/>
      <c r="BP32" s="415"/>
      <c r="BQ32" s="415"/>
      <c r="BR32" s="415"/>
      <c r="BS32" s="415"/>
      <c r="BT32" s="415"/>
      <c r="BU32" s="415"/>
      <c r="BW32" s="415" t="s">
        <v>277</v>
      </c>
      <c r="BX32" s="415"/>
      <c r="BY32" s="415"/>
      <c r="BZ32" s="415"/>
      <c r="CA32" s="415"/>
      <c r="CB32" s="415"/>
      <c r="CC32" s="415"/>
      <c r="CD32" s="415"/>
      <c r="CE32" s="415"/>
      <c r="CF32" s="415"/>
      <c r="CG32" s="415"/>
      <c r="CH32" s="415"/>
      <c r="CI32" s="415"/>
      <c r="CJ32" s="415"/>
      <c r="CK32" s="415"/>
      <c r="CL32" s="415"/>
      <c r="CM32" s="415"/>
      <c r="CO32" s="415" t="s">
        <v>279</v>
      </c>
      <c r="CP32" s="415"/>
      <c r="CQ32" s="415"/>
      <c r="CR32" s="415"/>
      <c r="CS32" s="415"/>
      <c r="CT32" s="415"/>
      <c r="CU32" s="415"/>
      <c r="CV32" s="415"/>
      <c r="CW32" s="415"/>
      <c r="CX32" s="415"/>
      <c r="CY32" s="415"/>
      <c r="CZ32" s="415"/>
      <c r="DA32" s="415"/>
      <c r="DB32" s="415"/>
      <c r="DC32" s="415"/>
      <c r="DD32" s="415"/>
      <c r="DE32" s="415"/>
      <c r="DI32" s="36"/>
    </row>
    <row r="33" spans="1:113" ht="13.5" customHeight="1" x14ac:dyDescent="0.15">
      <c r="A33" s="2"/>
      <c r="B33" s="5"/>
      <c r="C33" s="394" t="s">
        <v>61</v>
      </c>
      <c r="D33" s="394"/>
      <c r="E33" s="374" t="s">
        <v>280</v>
      </c>
      <c r="F33" s="374"/>
      <c r="G33" s="374"/>
      <c r="H33" s="374"/>
      <c r="I33" s="374"/>
      <c r="J33" s="374"/>
      <c r="K33" s="374"/>
      <c r="L33" s="374"/>
      <c r="M33" s="374"/>
      <c r="N33" s="374"/>
      <c r="O33" s="374"/>
      <c r="P33" s="374"/>
      <c r="Q33" s="374"/>
      <c r="R33" s="374"/>
      <c r="S33" s="374"/>
      <c r="T33" s="12"/>
      <c r="U33" s="394" t="s">
        <v>61</v>
      </c>
      <c r="V33" s="394"/>
      <c r="W33" s="374" t="s">
        <v>280</v>
      </c>
      <c r="X33" s="374"/>
      <c r="Y33" s="374"/>
      <c r="Z33" s="374"/>
      <c r="AA33" s="374"/>
      <c r="AB33" s="374"/>
      <c r="AC33" s="374"/>
      <c r="AD33" s="374"/>
      <c r="AE33" s="374"/>
      <c r="AF33" s="374"/>
      <c r="AG33" s="374"/>
      <c r="AH33" s="374"/>
      <c r="AI33" s="374"/>
      <c r="AJ33" s="374"/>
      <c r="AK33" s="374"/>
      <c r="AL33" s="12"/>
      <c r="AM33" s="394" t="s">
        <v>61</v>
      </c>
      <c r="AN33" s="394"/>
      <c r="AO33" s="374" t="s">
        <v>280</v>
      </c>
      <c r="AP33" s="374"/>
      <c r="AQ33" s="374"/>
      <c r="AR33" s="374"/>
      <c r="AS33" s="374"/>
      <c r="AT33" s="374"/>
      <c r="AU33" s="374"/>
      <c r="AV33" s="374"/>
      <c r="AW33" s="374"/>
      <c r="AX33" s="374"/>
      <c r="AY33" s="374"/>
      <c r="AZ33" s="374"/>
      <c r="BA33" s="374"/>
      <c r="BB33" s="374"/>
      <c r="BC33" s="374"/>
      <c r="BD33" s="8"/>
      <c r="BE33" s="374" t="s">
        <v>282</v>
      </c>
      <c r="BF33" s="374"/>
      <c r="BG33" s="374" t="s">
        <v>166</v>
      </c>
      <c r="BH33" s="374"/>
      <c r="BI33" s="374"/>
      <c r="BJ33" s="374"/>
      <c r="BK33" s="374"/>
      <c r="BL33" s="374"/>
      <c r="BM33" s="374"/>
      <c r="BN33" s="374"/>
      <c r="BO33" s="374"/>
      <c r="BP33" s="374"/>
      <c r="BQ33" s="374"/>
      <c r="BR33" s="374"/>
      <c r="BS33" s="374"/>
      <c r="BT33" s="374"/>
      <c r="BU33" s="374"/>
      <c r="BV33" s="8"/>
      <c r="BW33" s="394" t="s">
        <v>282</v>
      </c>
      <c r="BX33" s="394"/>
      <c r="BY33" s="374" t="s">
        <v>111</v>
      </c>
      <c r="BZ33" s="374"/>
      <c r="CA33" s="374"/>
      <c r="CB33" s="374"/>
      <c r="CC33" s="374"/>
      <c r="CD33" s="374"/>
      <c r="CE33" s="374"/>
      <c r="CF33" s="374"/>
      <c r="CG33" s="374"/>
      <c r="CH33" s="374"/>
      <c r="CI33" s="374"/>
      <c r="CJ33" s="374"/>
      <c r="CK33" s="374"/>
      <c r="CL33" s="374"/>
      <c r="CM33" s="374"/>
      <c r="CN33" s="12"/>
      <c r="CO33" s="394" t="s">
        <v>61</v>
      </c>
      <c r="CP33" s="394"/>
      <c r="CQ33" s="374" t="s">
        <v>284</v>
      </c>
      <c r="CR33" s="374"/>
      <c r="CS33" s="374"/>
      <c r="CT33" s="374"/>
      <c r="CU33" s="374"/>
      <c r="CV33" s="374"/>
      <c r="CW33" s="374"/>
      <c r="CX33" s="374"/>
      <c r="CY33" s="374"/>
      <c r="CZ33" s="374"/>
      <c r="DA33" s="374"/>
      <c r="DB33" s="374"/>
      <c r="DC33" s="374"/>
      <c r="DD33" s="374"/>
      <c r="DE33" s="374"/>
      <c r="DF33" s="12"/>
      <c r="DG33" s="414" t="s">
        <v>81</v>
      </c>
      <c r="DH33" s="414"/>
      <c r="DI33" s="19"/>
    </row>
    <row r="34" spans="1:113" ht="32.25" customHeight="1" x14ac:dyDescent="0.15">
      <c r="A34" s="2"/>
      <c r="B34" s="5"/>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2"/>
      <c r="U34" s="412">
        <f>IF(W34="","",MAX(C34:D43)+1)</f>
        <v>2</v>
      </c>
      <c r="V34" s="412"/>
      <c r="W34" s="411" t="str">
        <f>IF('各会計、関係団体の財政状況及び健全化判断比率'!B28="","",'各会計、関係団体の財政状況及び健全化判断比率'!B28)</f>
        <v>国民健康保険事業特別会計</v>
      </c>
      <c r="X34" s="411"/>
      <c r="Y34" s="411"/>
      <c r="Z34" s="411"/>
      <c r="AA34" s="411"/>
      <c r="AB34" s="411"/>
      <c r="AC34" s="411"/>
      <c r="AD34" s="411"/>
      <c r="AE34" s="411"/>
      <c r="AF34" s="411"/>
      <c r="AG34" s="411"/>
      <c r="AH34" s="411"/>
      <c r="AI34" s="411"/>
      <c r="AJ34" s="411"/>
      <c r="AK34" s="411"/>
      <c r="AL34" s="2"/>
      <c r="AM34" s="412">
        <f>IF(AO34="","",MAX(C34:D43,U34:V43)+1)</f>
        <v>5</v>
      </c>
      <c r="AN34" s="412"/>
      <c r="AO34" s="411" t="str">
        <f>IF('各会計、関係団体の財政状況及び健全化判断比率'!B31="","",'各会計、関係団体の財政状況及び健全化判断比率'!B31)</f>
        <v>水道事業特別会計</v>
      </c>
      <c r="AP34" s="411"/>
      <c r="AQ34" s="411"/>
      <c r="AR34" s="411"/>
      <c r="AS34" s="411"/>
      <c r="AT34" s="411"/>
      <c r="AU34" s="411"/>
      <c r="AV34" s="411"/>
      <c r="AW34" s="411"/>
      <c r="AX34" s="411"/>
      <c r="AY34" s="411"/>
      <c r="AZ34" s="411"/>
      <c r="BA34" s="411"/>
      <c r="BB34" s="411"/>
      <c r="BC34" s="411"/>
      <c r="BD34" s="2"/>
      <c r="BE34" s="412" t="str">
        <f>IF(BG34="","",MAX(C34:D43,U34:V43,AM34:AN43)+1)</f>
        <v/>
      </c>
      <c r="BF34" s="412"/>
      <c r="BG34" s="411"/>
      <c r="BH34" s="411"/>
      <c r="BI34" s="411"/>
      <c r="BJ34" s="411"/>
      <c r="BK34" s="411"/>
      <c r="BL34" s="411"/>
      <c r="BM34" s="411"/>
      <c r="BN34" s="411"/>
      <c r="BO34" s="411"/>
      <c r="BP34" s="411"/>
      <c r="BQ34" s="411"/>
      <c r="BR34" s="411"/>
      <c r="BS34" s="411"/>
      <c r="BT34" s="411"/>
      <c r="BU34" s="411"/>
      <c r="BV34" s="2"/>
      <c r="BW34" s="412">
        <f>IF(BY34="","",MAX(C34:D43,U34:V43,AM34:AN43,BE34:BF43)+1)</f>
        <v>8</v>
      </c>
      <c r="BX34" s="412"/>
      <c r="BY34" s="411" t="str">
        <f>IF('各会計、関係団体の財政状況及び健全化判断比率'!B68="","",'各会計、関係団体の財政状況及び健全化判断比率'!B68)</f>
        <v>相楽広域行政組合（一般会計）</v>
      </c>
      <c r="BZ34" s="411"/>
      <c r="CA34" s="411"/>
      <c r="CB34" s="411"/>
      <c r="CC34" s="411"/>
      <c r="CD34" s="411"/>
      <c r="CE34" s="411"/>
      <c r="CF34" s="411"/>
      <c r="CG34" s="411"/>
      <c r="CH34" s="411"/>
      <c r="CI34" s="411"/>
      <c r="CJ34" s="411"/>
      <c r="CK34" s="411"/>
      <c r="CL34" s="411"/>
      <c r="CM34" s="411"/>
      <c r="CN34" s="2"/>
      <c r="CO34" s="412">
        <f>IF(CQ34="","",MAX(C34:D43,U34:V43,AM34:AN43,BE34:BF43,BW34:BX43)+1)</f>
        <v>18</v>
      </c>
      <c r="CP34" s="412"/>
      <c r="CQ34" s="411" t="str">
        <f>IF('各会計、関係団体の財政状況及び健全化判断比率'!BS7="","",'各会計、関係団体の財政状況及び健全化判断比率'!BS7)</f>
        <v>学研都市京都土地開発公社</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v>
      </c>
      <c r="DH34" s="413"/>
      <c r="DI34" s="19"/>
    </row>
    <row r="35" spans="1:113" ht="32.25" customHeight="1" x14ac:dyDescent="0.15">
      <c r="A35" s="2"/>
      <c r="B35" s="5"/>
      <c r="C35" s="412" t="str">
        <f t="shared" ref="C35:C43" si="0">IF(E35="","",C34+1)</f>
        <v/>
      </c>
      <c r="D35" s="412"/>
      <c r="E35" s="411" t="str">
        <f>IF('各会計、関係団体の財政状況及び健全化判断比率'!B8="","",'各会計、関係団体の財政状況及び健全化判断比率'!B8)</f>
        <v/>
      </c>
      <c r="F35" s="411"/>
      <c r="G35" s="411"/>
      <c r="H35" s="411"/>
      <c r="I35" s="411"/>
      <c r="J35" s="411"/>
      <c r="K35" s="411"/>
      <c r="L35" s="411"/>
      <c r="M35" s="411"/>
      <c r="N35" s="411"/>
      <c r="O35" s="411"/>
      <c r="P35" s="411"/>
      <c r="Q35" s="411"/>
      <c r="R35" s="411"/>
      <c r="S35" s="411"/>
      <c r="T35" s="2"/>
      <c r="U35" s="412">
        <f t="shared" ref="U35:U43" si="1">IF(W35="","",U34+1)</f>
        <v>3</v>
      </c>
      <c r="V35" s="412"/>
      <c r="W35" s="411" t="str">
        <f>IF('各会計、関係団体の財政状況及び健全化判断比率'!B29="","",'各会計、関係団体の財政状況及び健全化判断比率'!B29)</f>
        <v>介護保険事業特別会計</v>
      </c>
      <c r="X35" s="411"/>
      <c r="Y35" s="411"/>
      <c r="Z35" s="411"/>
      <c r="AA35" s="411"/>
      <c r="AB35" s="411"/>
      <c r="AC35" s="411"/>
      <c r="AD35" s="411"/>
      <c r="AE35" s="411"/>
      <c r="AF35" s="411"/>
      <c r="AG35" s="411"/>
      <c r="AH35" s="411"/>
      <c r="AI35" s="411"/>
      <c r="AJ35" s="411"/>
      <c r="AK35" s="411"/>
      <c r="AL35" s="2"/>
      <c r="AM35" s="412">
        <f t="shared" ref="AM35:AM43" si="2">IF(AO35="","",AM34+1)</f>
        <v>6</v>
      </c>
      <c r="AN35" s="412"/>
      <c r="AO35" s="411" t="str">
        <f>IF('各会計、関係団体の財政状況及び健全化判断比率'!B32="","",'各会計、関係団体の財政状況及び健全化判断比率'!B32)</f>
        <v>国民健康保険病院事業特別会計</v>
      </c>
      <c r="AP35" s="411"/>
      <c r="AQ35" s="411"/>
      <c r="AR35" s="411"/>
      <c r="AS35" s="411"/>
      <c r="AT35" s="411"/>
      <c r="AU35" s="411"/>
      <c r="AV35" s="411"/>
      <c r="AW35" s="411"/>
      <c r="AX35" s="411"/>
      <c r="AY35" s="411"/>
      <c r="AZ35" s="411"/>
      <c r="BA35" s="411"/>
      <c r="BB35" s="411"/>
      <c r="BC35" s="411"/>
      <c r="BD35" s="2"/>
      <c r="BE35" s="412" t="str">
        <f t="shared" ref="BE35:BE43" si="3">IF(BG35="","",BE34+1)</f>
        <v/>
      </c>
      <c r="BF35" s="412"/>
      <c r="BG35" s="411"/>
      <c r="BH35" s="411"/>
      <c r="BI35" s="411"/>
      <c r="BJ35" s="411"/>
      <c r="BK35" s="411"/>
      <c r="BL35" s="411"/>
      <c r="BM35" s="411"/>
      <c r="BN35" s="411"/>
      <c r="BO35" s="411"/>
      <c r="BP35" s="411"/>
      <c r="BQ35" s="411"/>
      <c r="BR35" s="411"/>
      <c r="BS35" s="411"/>
      <c r="BT35" s="411"/>
      <c r="BU35" s="411"/>
      <c r="BV35" s="2"/>
      <c r="BW35" s="412">
        <f t="shared" ref="BW35:BW43" si="4">IF(BY35="","",BW34+1)</f>
        <v>9</v>
      </c>
      <c r="BX35" s="412"/>
      <c r="BY35" s="411" t="str">
        <f>IF('各会計、関係団体の財政状況及び健全化判断比率'!B69="","",'各会計、関係団体の財政状況及び健全化判断比率'!B69)</f>
        <v>京都府市町村議会議員公務災害補償等組合</v>
      </c>
      <c r="BZ35" s="411"/>
      <c r="CA35" s="411"/>
      <c r="CB35" s="411"/>
      <c r="CC35" s="411"/>
      <c r="CD35" s="411"/>
      <c r="CE35" s="411"/>
      <c r="CF35" s="411"/>
      <c r="CG35" s="411"/>
      <c r="CH35" s="411"/>
      <c r="CI35" s="411"/>
      <c r="CJ35" s="411"/>
      <c r="CK35" s="411"/>
      <c r="CL35" s="411"/>
      <c r="CM35" s="411"/>
      <c r="CN35" s="2"/>
      <c r="CO35" s="412" t="str">
        <f t="shared" ref="CO35:CO43" si="5">IF(CQ35="","",CO34+1)</f>
        <v/>
      </c>
      <c r="CP35" s="412"/>
      <c r="CQ35" s="411" t="str">
        <f>IF('各会計、関係団体の財政状況及び健全化判断比率'!BS8="","",'各会計、関係団体の財政状況及び健全化判断比率'!BS8)</f>
        <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9"/>
    </row>
    <row r="36" spans="1:113" ht="32.25" customHeight="1" x14ac:dyDescent="0.15">
      <c r="A36" s="2"/>
      <c r="B36" s="5"/>
      <c r="C36" s="412" t="str">
        <f t="shared" si="0"/>
        <v/>
      </c>
      <c r="D36" s="412"/>
      <c r="E36" s="411" t="str">
        <f>IF('各会計、関係団体の財政状況及び健全化判断比率'!B9="","",'各会計、関係団体の財政状況及び健全化判断比率'!B9)</f>
        <v/>
      </c>
      <c r="F36" s="411"/>
      <c r="G36" s="411"/>
      <c r="H36" s="411"/>
      <c r="I36" s="411"/>
      <c r="J36" s="411"/>
      <c r="K36" s="411"/>
      <c r="L36" s="411"/>
      <c r="M36" s="411"/>
      <c r="N36" s="411"/>
      <c r="O36" s="411"/>
      <c r="P36" s="411"/>
      <c r="Q36" s="411"/>
      <c r="R36" s="411"/>
      <c r="S36" s="411"/>
      <c r="T36" s="2"/>
      <c r="U36" s="412">
        <f t="shared" si="1"/>
        <v>4</v>
      </c>
      <c r="V36" s="412"/>
      <c r="W36" s="411" t="str">
        <f>IF('各会計、関係団体の財政状況及び健全化判断比率'!B30="","",'各会計、関係団体の財政状況及び健全化判断比率'!B30)</f>
        <v>後期高齢者医療特別会計</v>
      </c>
      <c r="X36" s="411"/>
      <c r="Y36" s="411"/>
      <c r="Z36" s="411"/>
      <c r="AA36" s="411"/>
      <c r="AB36" s="411"/>
      <c r="AC36" s="411"/>
      <c r="AD36" s="411"/>
      <c r="AE36" s="411"/>
      <c r="AF36" s="411"/>
      <c r="AG36" s="411"/>
      <c r="AH36" s="411"/>
      <c r="AI36" s="411"/>
      <c r="AJ36" s="411"/>
      <c r="AK36" s="411"/>
      <c r="AL36" s="2"/>
      <c r="AM36" s="412">
        <f t="shared" si="2"/>
        <v>7</v>
      </c>
      <c r="AN36" s="412"/>
      <c r="AO36" s="411" t="str">
        <f>IF('各会計、関係団体の財政状況及び健全化判断比率'!B33="","",'各会計、関係団体の財政状況及び健全化判断比率'!B33)</f>
        <v>公共下水道事業特別会計</v>
      </c>
      <c r="AP36" s="411"/>
      <c r="AQ36" s="411"/>
      <c r="AR36" s="411"/>
      <c r="AS36" s="411"/>
      <c r="AT36" s="411"/>
      <c r="AU36" s="411"/>
      <c r="AV36" s="411"/>
      <c r="AW36" s="411"/>
      <c r="AX36" s="411"/>
      <c r="AY36" s="411"/>
      <c r="AZ36" s="411"/>
      <c r="BA36" s="411"/>
      <c r="BB36" s="411"/>
      <c r="BC36" s="411"/>
      <c r="BD36" s="2"/>
      <c r="BE36" s="412" t="str">
        <f t="shared" si="3"/>
        <v/>
      </c>
      <c r="BF36" s="412"/>
      <c r="BG36" s="411"/>
      <c r="BH36" s="411"/>
      <c r="BI36" s="411"/>
      <c r="BJ36" s="411"/>
      <c r="BK36" s="411"/>
      <c r="BL36" s="411"/>
      <c r="BM36" s="411"/>
      <c r="BN36" s="411"/>
      <c r="BO36" s="411"/>
      <c r="BP36" s="411"/>
      <c r="BQ36" s="411"/>
      <c r="BR36" s="411"/>
      <c r="BS36" s="411"/>
      <c r="BT36" s="411"/>
      <c r="BU36" s="411"/>
      <c r="BV36" s="2"/>
      <c r="BW36" s="412">
        <f t="shared" si="4"/>
        <v>10</v>
      </c>
      <c r="BX36" s="412"/>
      <c r="BY36" s="411" t="str">
        <f>IF('各会計、関係団体の財政状況及び健全化判断比率'!B70="","",'各会計、関係団体の財政状況及び健全化判断比率'!B70)</f>
        <v>京都府後期高齢者医療広域連合（一般会計）</v>
      </c>
      <c r="BZ36" s="411"/>
      <c r="CA36" s="411"/>
      <c r="CB36" s="411"/>
      <c r="CC36" s="411"/>
      <c r="CD36" s="411"/>
      <c r="CE36" s="411"/>
      <c r="CF36" s="411"/>
      <c r="CG36" s="411"/>
      <c r="CH36" s="411"/>
      <c r="CI36" s="411"/>
      <c r="CJ36" s="411"/>
      <c r="CK36" s="411"/>
      <c r="CL36" s="411"/>
      <c r="CM36" s="411"/>
      <c r="CN36" s="2"/>
      <c r="CO36" s="412" t="str">
        <f t="shared" si="5"/>
        <v/>
      </c>
      <c r="CP36" s="412"/>
      <c r="CQ36" s="411" t="str">
        <f>IF('各会計、関係団体の財政状況及び健全化判断比率'!BS9="","",'各会計、関係団体の財政状況及び健全化判断比率'!BS9)</f>
        <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
      </c>
      <c r="DH36" s="413"/>
      <c r="DI36" s="19"/>
    </row>
    <row r="37" spans="1:113" ht="32.25" customHeight="1" x14ac:dyDescent="0.15">
      <c r="A37" s="2"/>
      <c r="B37" s="5"/>
      <c r="C37" s="412" t="str">
        <f t="shared" si="0"/>
        <v/>
      </c>
      <c r="D37" s="412"/>
      <c r="E37" s="411" t="str">
        <f>IF('各会計、関係団体の財政状況及び健全化判断比率'!B10="","",'各会計、関係団体の財政状況及び健全化判断比率'!B10)</f>
        <v/>
      </c>
      <c r="F37" s="411"/>
      <c r="G37" s="411"/>
      <c r="H37" s="411"/>
      <c r="I37" s="411"/>
      <c r="J37" s="411"/>
      <c r="K37" s="411"/>
      <c r="L37" s="411"/>
      <c r="M37" s="411"/>
      <c r="N37" s="411"/>
      <c r="O37" s="411"/>
      <c r="P37" s="411"/>
      <c r="Q37" s="411"/>
      <c r="R37" s="411"/>
      <c r="S37" s="411"/>
      <c r="T37" s="2"/>
      <c r="U37" s="412" t="str">
        <f t="shared" si="1"/>
        <v/>
      </c>
      <c r="V37" s="412"/>
      <c r="W37" s="411"/>
      <c r="X37" s="411"/>
      <c r="Y37" s="411"/>
      <c r="Z37" s="411"/>
      <c r="AA37" s="411"/>
      <c r="AB37" s="411"/>
      <c r="AC37" s="411"/>
      <c r="AD37" s="411"/>
      <c r="AE37" s="411"/>
      <c r="AF37" s="411"/>
      <c r="AG37" s="411"/>
      <c r="AH37" s="411"/>
      <c r="AI37" s="411"/>
      <c r="AJ37" s="411"/>
      <c r="AK37" s="411"/>
      <c r="AL37" s="2"/>
      <c r="AM37" s="412" t="str">
        <f t="shared" si="2"/>
        <v/>
      </c>
      <c r="AN37" s="412"/>
      <c r="AO37" s="411"/>
      <c r="AP37" s="411"/>
      <c r="AQ37" s="411"/>
      <c r="AR37" s="411"/>
      <c r="AS37" s="411"/>
      <c r="AT37" s="411"/>
      <c r="AU37" s="411"/>
      <c r="AV37" s="411"/>
      <c r="AW37" s="411"/>
      <c r="AX37" s="411"/>
      <c r="AY37" s="411"/>
      <c r="AZ37" s="411"/>
      <c r="BA37" s="411"/>
      <c r="BB37" s="411"/>
      <c r="BC37" s="411"/>
      <c r="BD37" s="2"/>
      <c r="BE37" s="412" t="str">
        <f t="shared" si="3"/>
        <v/>
      </c>
      <c r="BF37" s="412"/>
      <c r="BG37" s="411"/>
      <c r="BH37" s="411"/>
      <c r="BI37" s="411"/>
      <c r="BJ37" s="411"/>
      <c r="BK37" s="411"/>
      <c r="BL37" s="411"/>
      <c r="BM37" s="411"/>
      <c r="BN37" s="411"/>
      <c r="BO37" s="411"/>
      <c r="BP37" s="411"/>
      <c r="BQ37" s="411"/>
      <c r="BR37" s="411"/>
      <c r="BS37" s="411"/>
      <c r="BT37" s="411"/>
      <c r="BU37" s="411"/>
      <c r="BV37" s="2"/>
      <c r="BW37" s="412">
        <f t="shared" si="4"/>
        <v>11</v>
      </c>
      <c r="BX37" s="412"/>
      <c r="BY37" s="411" t="str">
        <f>IF('各会計、関係団体の財政状況及び健全化判断比率'!B71="","",'各会計、関係団体の財政状況及び健全化判断比率'!B71)</f>
        <v>京都府後期高齢者医療広域連合（特別会計）</v>
      </c>
      <c r="BZ37" s="411"/>
      <c r="CA37" s="411"/>
      <c r="CB37" s="411"/>
      <c r="CC37" s="411"/>
      <c r="CD37" s="411"/>
      <c r="CE37" s="411"/>
      <c r="CF37" s="411"/>
      <c r="CG37" s="411"/>
      <c r="CH37" s="411"/>
      <c r="CI37" s="411"/>
      <c r="CJ37" s="411"/>
      <c r="CK37" s="411"/>
      <c r="CL37" s="411"/>
      <c r="CM37" s="411"/>
      <c r="CN37" s="2"/>
      <c r="CO37" s="412" t="str">
        <f t="shared" si="5"/>
        <v/>
      </c>
      <c r="CP37" s="412"/>
      <c r="CQ37" s="411" t="str">
        <f>IF('各会計、関係団体の財政状況及び健全化判断比率'!BS10="","",'各会計、関係団体の財政状況及び健全化判断比率'!BS10)</f>
        <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9"/>
    </row>
    <row r="38" spans="1:113" ht="32.25" customHeight="1" x14ac:dyDescent="0.15">
      <c r="A38" s="2"/>
      <c r="B38" s="5"/>
      <c r="C38" s="412" t="str">
        <f t="shared" si="0"/>
        <v/>
      </c>
      <c r="D38" s="412"/>
      <c r="E38" s="411" t="str">
        <f>IF('各会計、関係団体の財政状況及び健全化判断比率'!B11="","",'各会計、関係団体の財政状況及び健全化判断比率'!B11)</f>
        <v/>
      </c>
      <c r="F38" s="411"/>
      <c r="G38" s="411"/>
      <c r="H38" s="411"/>
      <c r="I38" s="411"/>
      <c r="J38" s="411"/>
      <c r="K38" s="411"/>
      <c r="L38" s="411"/>
      <c r="M38" s="411"/>
      <c r="N38" s="411"/>
      <c r="O38" s="411"/>
      <c r="P38" s="411"/>
      <c r="Q38" s="411"/>
      <c r="R38" s="411"/>
      <c r="S38" s="411"/>
      <c r="T38" s="2"/>
      <c r="U38" s="412" t="str">
        <f t="shared" si="1"/>
        <v/>
      </c>
      <c r="V38" s="412"/>
      <c r="W38" s="411"/>
      <c r="X38" s="411"/>
      <c r="Y38" s="411"/>
      <c r="Z38" s="411"/>
      <c r="AA38" s="411"/>
      <c r="AB38" s="411"/>
      <c r="AC38" s="411"/>
      <c r="AD38" s="411"/>
      <c r="AE38" s="411"/>
      <c r="AF38" s="411"/>
      <c r="AG38" s="411"/>
      <c r="AH38" s="411"/>
      <c r="AI38" s="411"/>
      <c r="AJ38" s="411"/>
      <c r="AK38" s="411"/>
      <c r="AL38" s="2"/>
      <c r="AM38" s="412" t="str">
        <f t="shared" si="2"/>
        <v/>
      </c>
      <c r="AN38" s="412"/>
      <c r="AO38" s="411"/>
      <c r="AP38" s="411"/>
      <c r="AQ38" s="411"/>
      <c r="AR38" s="411"/>
      <c r="AS38" s="411"/>
      <c r="AT38" s="411"/>
      <c r="AU38" s="411"/>
      <c r="AV38" s="411"/>
      <c r="AW38" s="411"/>
      <c r="AX38" s="411"/>
      <c r="AY38" s="411"/>
      <c r="AZ38" s="411"/>
      <c r="BA38" s="411"/>
      <c r="BB38" s="411"/>
      <c r="BC38" s="411"/>
      <c r="BD38" s="2"/>
      <c r="BE38" s="412" t="str">
        <f t="shared" si="3"/>
        <v/>
      </c>
      <c r="BF38" s="412"/>
      <c r="BG38" s="411"/>
      <c r="BH38" s="411"/>
      <c r="BI38" s="411"/>
      <c r="BJ38" s="411"/>
      <c r="BK38" s="411"/>
      <c r="BL38" s="411"/>
      <c r="BM38" s="411"/>
      <c r="BN38" s="411"/>
      <c r="BO38" s="411"/>
      <c r="BP38" s="411"/>
      <c r="BQ38" s="411"/>
      <c r="BR38" s="411"/>
      <c r="BS38" s="411"/>
      <c r="BT38" s="411"/>
      <c r="BU38" s="411"/>
      <c r="BV38" s="2"/>
      <c r="BW38" s="412">
        <f t="shared" si="4"/>
        <v>12</v>
      </c>
      <c r="BX38" s="412"/>
      <c r="BY38" s="411" t="str">
        <f>IF('各会計、関係団体の財政状況及び健全化判断比率'!B72="","",'各会計、関係団体の財政状況及び健全化判断比率'!B72)</f>
        <v>京都府住宅新築資金等貸付事業管理組合（一般会計）</v>
      </c>
      <c r="BZ38" s="411"/>
      <c r="CA38" s="411"/>
      <c r="CB38" s="411"/>
      <c r="CC38" s="411"/>
      <c r="CD38" s="411"/>
      <c r="CE38" s="411"/>
      <c r="CF38" s="411"/>
      <c r="CG38" s="411"/>
      <c r="CH38" s="411"/>
      <c r="CI38" s="411"/>
      <c r="CJ38" s="411"/>
      <c r="CK38" s="411"/>
      <c r="CL38" s="411"/>
      <c r="CM38" s="411"/>
      <c r="CN38" s="2"/>
      <c r="CO38" s="412" t="str">
        <f t="shared" si="5"/>
        <v/>
      </c>
      <c r="CP38" s="412"/>
      <c r="CQ38" s="411" t="str">
        <f>IF('各会計、関係団体の財政状況及び健全化判断比率'!BS11="","",'各会計、関係団体の財政状況及び健全化判断比率'!BS11)</f>
        <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9"/>
    </row>
    <row r="39" spans="1:113" ht="32.25" customHeight="1" x14ac:dyDescent="0.15">
      <c r="A39" s="2"/>
      <c r="B39" s="5"/>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2"/>
      <c r="U39" s="412" t="str">
        <f t="shared" si="1"/>
        <v/>
      </c>
      <c r="V39" s="412"/>
      <c r="W39" s="411"/>
      <c r="X39" s="411"/>
      <c r="Y39" s="411"/>
      <c r="Z39" s="411"/>
      <c r="AA39" s="411"/>
      <c r="AB39" s="411"/>
      <c r="AC39" s="411"/>
      <c r="AD39" s="411"/>
      <c r="AE39" s="411"/>
      <c r="AF39" s="411"/>
      <c r="AG39" s="411"/>
      <c r="AH39" s="411"/>
      <c r="AI39" s="411"/>
      <c r="AJ39" s="411"/>
      <c r="AK39" s="411"/>
      <c r="AL39" s="2"/>
      <c r="AM39" s="412" t="str">
        <f t="shared" si="2"/>
        <v/>
      </c>
      <c r="AN39" s="412"/>
      <c r="AO39" s="411"/>
      <c r="AP39" s="411"/>
      <c r="AQ39" s="411"/>
      <c r="AR39" s="411"/>
      <c r="AS39" s="411"/>
      <c r="AT39" s="411"/>
      <c r="AU39" s="411"/>
      <c r="AV39" s="411"/>
      <c r="AW39" s="411"/>
      <c r="AX39" s="411"/>
      <c r="AY39" s="411"/>
      <c r="AZ39" s="411"/>
      <c r="BA39" s="411"/>
      <c r="BB39" s="411"/>
      <c r="BC39" s="411"/>
      <c r="BD39" s="2"/>
      <c r="BE39" s="412" t="str">
        <f t="shared" si="3"/>
        <v/>
      </c>
      <c r="BF39" s="412"/>
      <c r="BG39" s="411"/>
      <c r="BH39" s="411"/>
      <c r="BI39" s="411"/>
      <c r="BJ39" s="411"/>
      <c r="BK39" s="411"/>
      <c r="BL39" s="411"/>
      <c r="BM39" s="411"/>
      <c r="BN39" s="411"/>
      <c r="BO39" s="411"/>
      <c r="BP39" s="411"/>
      <c r="BQ39" s="411"/>
      <c r="BR39" s="411"/>
      <c r="BS39" s="411"/>
      <c r="BT39" s="411"/>
      <c r="BU39" s="411"/>
      <c r="BV39" s="2"/>
      <c r="BW39" s="412">
        <f t="shared" si="4"/>
        <v>13</v>
      </c>
      <c r="BX39" s="412"/>
      <c r="BY39" s="411" t="str">
        <f>IF('各会計、関係団体の財政状況及び健全化判断比率'!B73="","",'各会計、関係団体の財政状況及び健全化判断比率'!B73)</f>
        <v>京都府住宅新築資金等貸付事業管理組合（特別会計）</v>
      </c>
      <c r="BZ39" s="411"/>
      <c r="CA39" s="411"/>
      <c r="CB39" s="411"/>
      <c r="CC39" s="411"/>
      <c r="CD39" s="411"/>
      <c r="CE39" s="411"/>
      <c r="CF39" s="411"/>
      <c r="CG39" s="411"/>
      <c r="CH39" s="411"/>
      <c r="CI39" s="411"/>
      <c r="CJ39" s="411"/>
      <c r="CK39" s="411"/>
      <c r="CL39" s="411"/>
      <c r="CM39" s="411"/>
      <c r="CN39" s="2"/>
      <c r="CO39" s="412" t="str">
        <f t="shared" si="5"/>
        <v/>
      </c>
      <c r="CP39" s="412"/>
      <c r="CQ39" s="411" t="str">
        <f>IF('各会計、関係団体の財政状況及び健全化判断比率'!BS12="","",'各会計、関係団体の財政状況及び健全化判断比率'!BS12)</f>
        <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9"/>
    </row>
    <row r="40" spans="1:113" ht="32.25" customHeight="1" x14ac:dyDescent="0.15">
      <c r="A40" s="2"/>
      <c r="B40" s="5"/>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2"/>
      <c r="U40" s="412" t="str">
        <f t="shared" si="1"/>
        <v/>
      </c>
      <c r="V40" s="412"/>
      <c r="W40" s="411"/>
      <c r="X40" s="411"/>
      <c r="Y40" s="411"/>
      <c r="Z40" s="411"/>
      <c r="AA40" s="411"/>
      <c r="AB40" s="411"/>
      <c r="AC40" s="411"/>
      <c r="AD40" s="411"/>
      <c r="AE40" s="411"/>
      <c r="AF40" s="411"/>
      <c r="AG40" s="411"/>
      <c r="AH40" s="411"/>
      <c r="AI40" s="411"/>
      <c r="AJ40" s="411"/>
      <c r="AK40" s="411"/>
      <c r="AL40" s="2"/>
      <c r="AM40" s="412" t="str">
        <f t="shared" si="2"/>
        <v/>
      </c>
      <c r="AN40" s="412"/>
      <c r="AO40" s="411"/>
      <c r="AP40" s="411"/>
      <c r="AQ40" s="411"/>
      <c r="AR40" s="411"/>
      <c r="AS40" s="411"/>
      <c r="AT40" s="411"/>
      <c r="AU40" s="411"/>
      <c r="AV40" s="411"/>
      <c r="AW40" s="411"/>
      <c r="AX40" s="411"/>
      <c r="AY40" s="411"/>
      <c r="AZ40" s="411"/>
      <c r="BA40" s="411"/>
      <c r="BB40" s="411"/>
      <c r="BC40" s="411"/>
      <c r="BD40" s="2"/>
      <c r="BE40" s="412" t="str">
        <f t="shared" si="3"/>
        <v/>
      </c>
      <c r="BF40" s="412"/>
      <c r="BG40" s="411"/>
      <c r="BH40" s="411"/>
      <c r="BI40" s="411"/>
      <c r="BJ40" s="411"/>
      <c r="BK40" s="411"/>
      <c r="BL40" s="411"/>
      <c r="BM40" s="411"/>
      <c r="BN40" s="411"/>
      <c r="BO40" s="411"/>
      <c r="BP40" s="411"/>
      <c r="BQ40" s="411"/>
      <c r="BR40" s="411"/>
      <c r="BS40" s="411"/>
      <c r="BT40" s="411"/>
      <c r="BU40" s="411"/>
      <c r="BV40" s="2"/>
      <c r="BW40" s="412">
        <f t="shared" si="4"/>
        <v>14</v>
      </c>
      <c r="BX40" s="412"/>
      <c r="BY40" s="411" t="str">
        <f>IF('各会計、関係団体の財政状況及び健全化判断比率'!B74="","",'各会計、関係団体の財政状況及び健全化判断比率'!B74)</f>
        <v>京都府自治会館管理組合</v>
      </c>
      <c r="BZ40" s="411"/>
      <c r="CA40" s="411"/>
      <c r="CB40" s="411"/>
      <c r="CC40" s="411"/>
      <c r="CD40" s="411"/>
      <c r="CE40" s="411"/>
      <c r="CF40" s="411"/>
      <c r="CG40" s="411"/>
      <c r="CH40" s="411"/>
      <c r="CI40" s="411"/>
      <c r="CJ40" s="411"/>
      <c r="CK40" s="411"/>
      <c r="CL40" s="411"/>
      <c r="CM40" s="411"/>
      <c r="CN40" s="2"/>
      <c r="CO40" s="412" t="str">
        <f t="shared" si="5"/>
        <v/>
      </c>
      <c r="CP40" s="412"/>
      <c r="CQ40" s="411" t="str">
        <f>IF('各会計、関係団体の財政状況及び健全化判断比率'!BS13="","",'各会計、関係団体の財政状況及び健全化判断比率'!BS13)</f>
        <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
      </c>
      <c r="DH40" s="413"/>
      <c r="DI40" s="19"/>
    </row>
    <row r="41" spans="1:113" ht="32.25" customHeight="1" x14ac:dyDescent="0.15">
      <c r="A41" s="2"/>
      <c r="B41" s="5"/>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2"/>
      <c r="U41" s="412" t="str">
        <f t="shared" si="1"/>
        <v/>
      </c>
      <c r="V41" s="412"/>
      <c r="W41" s="411"/>
      <c r="X41" s="411"/>
      <c r="Y41" s="411"/>
      <c r="Z41" s="411"/>
      <c r="AA41" s="411"/>
      <c r="AB41" s="411"/>
      <c r="AC41" s="411"/>
      <c r="AD41" s="411"/>
      <c r="AE41" s="411"/>
      <c r="AF41" s="411"/>
      <c r="AG41" s="411"/>
      <c r="AH41" s="411"/>
      <c r="AI41" s="411"/>
      <c r="AJ41" s="411"/>
      <c r="AK41" s="411"/>
      <c r="AL41" s="2"/>
      <c r="AM41" s="412" t="str">
        <f t="shared" si="2"/>
        <v/>
      </c>
      <c r="AN41" s="412"/>
      <c r="AO41" s="411"/>
      <c r="AP41" s="411"/>
      <c r="AQ41" s="411"/>
      <c r="AR41" s="411"/>
      <c r="AS41" s="411"/>
      <c r="AT41" s="411"/>
      <c r="AU41" s="411"/>
      <c r="AV41" s="411"/>
      <c r="AW41" s="411"/>
      <c r="AX41" s="411"/>
      <c r="AY41" s="411"/>
      <c r="AZ41" s="411"/>
      <c r="BA41" s="411"/>
      <c r="BB41" s="411"/>
      <c r="BC41" s="411"/>
      <c r="BD41" s="2"/>
      <c r="BE41" s="412" t="str">
        <f t="shared" si="3"/>
        <v/>
      </c>
      <c r="BF41" s="412"/>
      <c r="BG41" s="411"/>
      <c r="BH41" s="411"/>
      <c r="BI41" s="411"/>
      <c r="BJ41" s="411"/>
      <c r="BK41" s="411"/>
      <c r="BL41" s="411"/>
      <c r="BM41" s="411"/>
      <c r="BN41" s="411"/>
      <c r="BO41" s="411"/>
      <c r="BP41" s="411"/>
      <c r="BQ41" s="411"/>
      <c r="BR41" s="411"/>
      <c r="BS41" s="411"/>
      <c r="BT41" s="411"/>
      <c r="BU41" s="411"/>
      <c r="BV41" s="2"/>
      <c r="BW41" s="412">
        <f t="shared" si="4"/>
        <v>15</v>
      </c>
      <c r="BX41" s="412"/>
      <c r="BY41" s="411" t="str">
        <f>IF('各会計、関係団体の財政状況及び健全化判断比率'!B75="","",'各会計、関係団体の財政状況及び健全化判断比率'!B75)</f>
        <v>京都府市町村職員退職手当組合</v>
      </c>
      <c r="BZ41" s="411"/>
      <c r="CA41" s="411"/>
      <c r="CB41" s="411"/>
      <c r="CC41" s="411"/>
      <c r="CD41" s="411"/>
      <c r="CE41" s="411"/>
      <c r="CF41" s="411"/>
      <c r="CG41" s="411"/>
      <c r="CH41" s="411"/>
      <c r="CI41" s="411"/>
      <c r="CJ41" s="411"/>
      <c r="CK41" s="411"/>
      <c r="CL41" s="411"/>
      <c r="CM41" s="411"/>
      <c r="CN41" s="2"/>
      <c r="CO41" s="412" t="str">
        <f t="shared" si="5"/>
        <v/>
      </c>
      <c r="CP41" s="412"/>
      <c r="CQ41" s="411" t="str">
        <f>IF('各会計、関係団体の財政状況及び健全化判断比率'!BS14="","",'各会計、関係団体の財政状況及び健全化判断比率'!BS14)</f>
        <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9"/>
    </row>
    <row r="42" spans="1:113" ht="32.25" customHeight="1" x14ac:dyDescent="0.15">
      <c r="B42" s="5"/>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2"/>
      <c r="U42" s="412" t="str">
        <f t="shared" si="1"/>
        <v/>
      </c>
      <c r="V42" s="412"/>
      <c r="W42" s="411"/>
      <c r="X42" s="411"/>
      <c r="Y42" s="411"/>
      <c r="Z42" s="411"/>
      <c r="AA42" s="411"/>
      <c r="AB42" s="411"/>
      <c r="AC42" s="411"/>
      <c r="AD42" s="411"/>
      <c r="AE42" s="411"/>
      <c r="AF42" s="411"/>
      <c r="AG42" s="411"/>
      <c r="AH42" s="411"/>
      <c r="AI42" s="411"/>
      <c r="AJ42" s="411"/>
      <c r="AK42" s="411"/>
      <c r="AL42" s="2"/>
      <c r="AM42" s="412" t="str">
        <f t="shared" si="2"/>
        <v/>
      </c>
      <c r="AN42" s="412"/>
      <c r="AO42" s="411"/>
      <c r="AP42" s="411"/>
      <c r="AQ42" s="411"/>
      <c r="AR42" s="411"/>
      <c r="AS42" s="411"/>
      <c r="AT42" s="411"/>
      <c r="AU42" s="411"/>
      <c r="AV42" s="411"/>
      <c r="AW42" s="411"/>
      <c r="AX42" s="411"/>
      <c r="AY42" s="411"/>
      <c r="AZ42" s="411"/>
      <c r="BA42" s="411"/>
      <c r="BB42" s="411"/>
      <c r="BC42" s="411"/>
      <c r="BD42" s="2"/>
      <c r="BE42" s="412" t="str">
        <f t="shared" si="3"/>
        <v/>
      </c>
      <c r="BF42" s="412"/>
      <c r="BG42" s="411"/>
      <c r="BH42" s="411"/>
      <c r="BI42" s="411"/>
      <c r="BJ42" s="411"/>
      <c r="BK42" s="411"/>
      <c r="BL42" s="411"/>
      <c r="BM42" s="411"/>
      <c r="BN42" s="411"/>
      <c r="BO42" s="411"/>
      <c r="BP42" s="411"/>
      <c r="BQ42" s="411"/>
      <c r="BR42" s="411"/>
      <c r="BS42" s="411"/>
      <c r="BT42" s="411"/>
      <c r="BU42" s="411"/>
      <c r="BV42" s="2"/>
      <c r="BW42" s="412">
        <f t="shared" si="4"/>
        <v>16</v>
      </c>
      <c r="BX42" s="412"/>
      <c r="BY42" s="411" t="str">
        <f>IF('各会計、関係団体の財政状況及び健全化判断比率'!B76="","",'各会計、関係団体の財政状況及び健全化判断比率'!B76)</f>
        <v>木津川市精華町環境施設組合</v>
      </c>
      <c r="BZ42" s="411"/>
      <c r="CA42" s="411"/>
      <c r="CB42" s="411"/>
      <c r="CC42" s="411"/>
      <c r="CD42" s="411"/>
      <c r="CE42" s="411"/>
      <c r="CF42" s="411"/>
      <c r="CG42" s="411"/>
      <c r="CH42" s="411"/>
      <c r="CI42" s="411"/>
      <c r="CJ42" s="411"/>
      <c r="CK42" s="411"/>
      <c r="CL42" s="411"/>
      <c r="CM42" s="411"/>
      <c r="CN42" s="2"/>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9"/>
    </row>
    <row r="43" spans="1:113" ht="32.25" customHeight="1" x14ac:dyDescent="0.15">
      <c r="B43" s="5"/>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2"/>
      <c r="U43" s="412" t="str">
        <f t="shared" si="1"/>
        <v/>
      </c>
      <c r="V43" s="412"/>
      <c r="W43" s="411"/>
      <c r="X43" s="411"/>
      <c r="Y43" s="411"/>
      <c r="Z43" s="411"/>
      <c r="AA43" s="411"/>
      <c r="AB43" s="411"/>
      <c r="AC43" s="411"/>
      <c r="AD43" s="411"/>
      <c r="AE43" s="411"/>
      <c r="AF43" s="411"/>
      <c r="AG43" s="411"/>
      <c r="AH43" s="411"/>
      <c r="AI43" s="411"/>
      <c r="AJ43" s="411"/>
      <c r="AK43" s="411"/>
      <c r="AL43" s="2"/>
      <c r="AM43" s="412" t="str">
        <f t="shared" si="2"/>
        <v/>
      </c>
      <c r="AN43" s="412"/>
      <c r="AO43" s="411"/>
      <c r="AP43" s="411"/>
      <c r="AQ43" s="411"/>
      <c r="AR43" s="411"/>
      <c r="AS43" s="411"/>
      <c r="AT43" s="411"/>
      <c r="AU43" s="411"/>
      <c r="AV43" s="411"/>
      <c r="AW43" s="411"/>
      <c r="AX43" s="411"/>
      <c r="AY43" s="411"/>
      <c r="AZ43" s="411"/>
      <c r="BA43" s="411"/>
      <c r="BB43" s="411"/>
      <c r="BC43" s="411"/>
      <c r="BD43" s="2"/>
      <c r="BE43" s="412" t="str">
        <f t="shared" si="3"/>
        <v/>
      </c>
      <c r="BF43" s="412"/>
      <c r="BG43" s="411"/>
      <c r="BH43" s="411"/>
      <c r="BI43" s="411"/>
      <c r="BJ43" s="411"/>
      <c r="BK43" s="411"/>
      <c r="BL43" s="411"/>
      <c r="BM43" s="411"/>
      <c r="BN43" s="411"/>
      <c r="BO43" s="411"/>
      <c r="BP43" s="411"/>
      <c r="BQ43" s="411"/>
      <c r="BR43" s="411"/>
      <c r="BS43" s="411"/>
      <c r="BT43" s="411"/>
      <c r="BU43" s="411"/>
      <c r="BV43" s="2"/>
      <c r="BW43" s="412">
        <f t="shared" si="4"/>
        <v>17</v>
      </c>
      <c r="BX43" s="412"/>
      <c r="BY43" s="411" t="str">
        <f>IF('各会計、関係団体の財政状況及び健全化判断比率'!B77="","",'各会計、関係団体の財政状況及び健全化判断比率'!B77)</f>
        <v>京都地方税機構</v>
      </c>
      <c r="BZ43" s="411"/>
      <c r="CA43" s="411"/>
      <c r="CB43" s="411"/>
      <c r="CC43" s="411"/>
      <c r="CD43" s="411"/>
      <c r="CE43" s="411"/>
      <c r="CF43" s="411"/>
      <c r="CG43" s="411"/>
      <c r="CH43" s="411"/>
      <c r="CI43" s="411"/>
      <c r="CJ43" s="411"/>
      <c r="CK43" s="411"/>
      <c r="CL43" s="411"/>
      <c r="CM43" s="411"/>
      <c r="CN43" s="2"/>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285</v>
      </c>
      <c r="E46" s="357" t="s">
        <v>286</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15">
      <c r="E47" s="357" t="s">
        <v>287</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15">
      <c r="E48" s="357" t="s">
        <v>289</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15">
      <c r="E49" s="357" t="s">
        <v>291</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15">
      <c r="E50" s="357" t="s">
        <v>194</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15">
      <c r="E51" s="357" t="s">
        <v>293</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15">
      <c r="E52" s="357" t="s">
        <v>295</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15">
      <c r="E53" s="357" t="s">
        <v>297</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15"/>
    <row r="55" spans="5:113" x14ac:dyDescent="0.15"/>
    <row r="56" spans="5:113" x14ac:dyDescent="0.15"/>
  </sheetData>
  <sheetProtection algorithmName="SHA-512" hashValue="vsZYKhoa0EQGkcB/7unEouFboHNgLO/2HYK50IGaeRgGan+0Cn3M5mNwK+x3H1IPh5TUA/BL7cWUn7m4uXcCPQ==" saltValue="p/9f9wyqDiZGBBEpaYeMe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12</v>
      </c>
      <c r="C33" s="192"/>
      <c r="D33" s="192"/>
      <c r="E33" s="194" t="s">
        <v>18</v>
      </c>
      <c r="F33" s="195" t="s">
        <v>523</v>
      </c>
      <c r="G33" s="199" t="s">
        <v>524</v>
      </c>
      <c r="H33" s="199" t="s">
        <v>525</v>
      </c>
      <c r="I33" s="199" t="s">
        <v>526</v>
      </c>
      <c r="J33" s="203" t="s">
        <v>253</v>
      </c>
      <c r="K33" s="185"/>
      <c r="L33" s="185"/>
      <c r="M33" s="185"/>
      <c r="N33" s="185"/>
      <c r="O33" s="185"/>
      <c r="P33" s="185"/>
    </row>
    <row r="34" spans="1:16" ht="39" customHeight="1" x14ac:dyDescent="0.15">
      <c r="A34" s="185"/>
      <c r="B34" s="187"/>
      <c r="C34" s="1023" t="s">
        <v>369</v>
      </c>
      <c r="D34" s="1023"/>
      <c r="E34" s="1024"/>
      <c r="F34" s="196">
        <v>37.83</v>
      </c>
      <c r="G34" s="200">
        <v>38.799999999999997</v>
      </c>
      <c r="H34" s="200">
        <v>37.549999999999997</v>
      </c>
      <c r="I34" s="200">
        <v>38.72</v>
      </c>
      <c r="J34" s="204">
        <v>34.64</v>
      </c>
      <c r="K34" s="185"/>
      <c r="L34" s="185"/>
      <c r="M34" s="185"/>
      <c r="N34" s="185"/>
      <c r="O34" s="185"/>
      <c r="P34" s="185"/>
    </row>
    <row r="35" spans="1:16" ht="39" customHeight="1" x14ac:dyDescent="0.15">
      <c r="A35" s="185"/>
      <c r="B35" s="188"/>
      <c r="C35" s="1019" t="s">
        <v>281</v>
      </c>
      <c r="D35" s="1019"/>
      <c r="E35" s="1020"/>
      <c r="F35" s="197">
        <v>3.59</v>
      </c>
      <c r="G35" s="201">
        <v>1.53</v>
      </c>
      <c r="H35" s="201">
        <v>2.02</v>
      </c>
      <c r="I35" s="201">
        <v>2.15</v>
      </c>
      <c r="J35" s="205">
        <v>2.78</v>
      </c>
      <c r="K35" s="185"/>
      <c r="L35" s="185"/>
      <c r="M35" s="185"/>
      <c r="N35" s="185"/>
      <c r="O35" s="185"/>
      <c r="P35" s="185"/>
    </row>
    <row r="36" spans="1:16" ht="39" customHeight="1" x14ac:dyDescent="0.15">
      <c r="A36" s="185"/>
      <c r="B36" s="188"/>
      <c r="C36" s="1019" t="s">
        <v>458</v>
      </c>
      <c r="D36" s="1019"/>
      <c r="E36" s="1020"/>
      <c r="F36" s="197">
        <v>2.58</v>
      </c>
      <c r="G36" s="201">
        <v>2.69</v>
      </c>
      <c r="H36" s="201">
        <v>4.05</v>
      </c>
      <c r="I36" s="201">
        <v>2.59</v>
      </c>
      <c r="J36" s="205">
        <v>2.54</v>
      </c>
      <c r="K36" s="185"/>
      <c r="L36" s="185"/>
      <c r="M36" s="185"/>
      <c r="N36" s="185"/>
      <c r="O36" s="185"/>
      <c r="P36" s="185"/>
    </row>
    <row r="37" spans="1:16" ht="39" customHeight="1" x14ac:dyDescent="0.15">
      <c r="A37" s="185"/>
      <c r="B37" s="188"/>
      <c r="C37" s="1019" t="s">
        <v>449</v>
      </c>
      <c r="D37" s="1019"/>
      <c r="E37" s="1020"/>
      <c r="F37" s="197">
        <v>1.18</v>
      </c>
      <c r="G37" s="201">
        <v>1.42</v>
      </c>
      <c r="H37" s="201">
        <v>2.4700000000000002</v>
      </c>
      <c r="I37" s="201">
        <v>1.9300000000000002</v>
      </c>
      <c r="J37" s="205">
        <v>1.8199999999999998</v>
      </c>
      <c r="K37" s="185"/>
      <c r="L37" s="185"/>
      <c r="M37" s="185"/>
      <c r="N37" s="185"/>
      <c r="O37" s="185"/>
      <c r="P37" s="185"/>
    </row>
    <row r="38" spans="1:16" ht="39" customHeight="1" x14ac:dyDescent="0.15">
      <c r="A38" s="185"/>
      <c r="B38" s="188"/>
      <c r="C38" s="1019" t="s">
        <v>460</v>
      </c>
      <c r="D38" s="1019"/>
      <c r="E38" s="1020"/>
      <c r="F38" s="197">
        <v>0</v>
      </c>
      <c r="G38" s="201">
        <v>0</v>
      </c>
      <c r="H38" s="201">
        <v>0.08</v>
      </c>
      <c r="I38" s="201">
        <v>0.22</v>
      </c>
      <c r="J38" s="205">
        <v>0.72</v>
      </c>
      <c r="K38" s="185"/>
      <c r="L38" s="185"/>
      <c r="M38" s="185"/>
      <c r="N38" s="185"/>
      <c r="O38" s="185"/>
      <c r="P38" s="185"/>
    </row>
    <row r="39" spans="1:16" ht="39" customHeight="1" x14ac:dyDescent="0.15">
      <c r="A39" s="185"/>
      <c r="B39" s="188"/>
      <c r="C39" s="1019" t="s">
        <v>223</v>
      </c>
      <c r="D39" s="1019"/>
      <c r="E39" s="1020"/>
      <c r="F39" s="197">
        <v>0.17</v>
      </c>
      <c r="G39" s="201">
        <v>0.18</v>
      </c>
      <c r="H39" s="201">
        <v>0.16</v>
      </c>
      <c r="I39" s="201">
        <v>0.22</v>
      </c>
      <c r="J39" s="205">
        <v>0.23</v>
      </c>
      <c r="K39" s="185"/>
      <c r="L39" s="185"/>
      <c r="M39" s="185"/>
      <c r="N39" s="185"/>
      <c r="O39" s="185"/>
      <c r="P39" s="185"/>
    </row>
    <row r="40" spans="1:16" ht="39" customHeight="1" x14ac:dyDescent="0.15">
      <c r="A40" s="185"/>
      <c r="B40" s="188"/>
      <c r="C40" s="1019" t="s">
        <v>459</v>
      </c>
      <c r="D40" s="1019"/>
      <c r="E40" s="1020"/>
      <c r="F40" s="197">
        <v>0.13</v>
      </c>
      <c r="G40" s="201">
        <v>0.12</v>
      </c>
      <c r="H40" s="201">
        <v>0.11</v>
      </c>
      <c r="I40" s="201">
        <v>0.12</v>
      </c>
      <c r="J40" s="205">
        <v>0.11</v>
      </c>
      <c r="K40" s="185"/>
      <c r="L40" s="185"/>
      <c r="M40" s="185"/>
      <c r="N40" s="185"/>
      <c r="O40" s="185"/>
      <c r="P40" s="185"/>
    </row>
    <row r="41" spans="1:16" ht="39" customHeight="1" x14ac:dyDescent="0.15">
      <c r="A41" s="185"/>
      <c r="B41" s="188"/>
      <c r="C41" s="1019"/>
      <c r="D41" s="1019"/>
      <c r="E41" s="1020"/>
      <c r="F41" s="197"/>
      <c r="G41" s="201"/>
      <c r="H41" s="201"/>
      <c r="I41" s="201"/>
      <c r="J41" s="205"/>
      <c r="K41" s="185"/>
      <c r="L41" s="185"/>
      <c r="M41" s="185"/>
      <c r="N41" s="185"/>
      <c r="O41" s="185"/>
      <c r="P41" s="185"/>
    </row>
    <row r="42" spans="1:16" ht="39" customHeight="1" x14ac:dyDescent="0.15">
      <c r="A42" s="185"/>
      <c r="B42" s="189"/>
      <c r="C42" s="1019" t="s">
        <v>530</v>
      </c>
      <c r="D42" s="1019"/>
      <c r="E42" s="1020"/>
      <c r="F42" s="197" t="s">
        <v>197</v>
      </c>
      <c r="G42" s="201" t="s">
        <v>197</v>
      </c>
      <c r="H42" s="201" t="s">
        <v>197</v>
      </c>
      <c r="I42" s="201" t="s">
        <v>197</v>
      </c>
      <c r="J42" s="205" t="s">
        <v>197</v>
      </c>
      <c r="K42" s="185"/>
      <c r="L42" s="185"/>
      <c r="M42" s="185"/>
      <c r="N42" s="185"/>
      <c r="O42" s="185"/>
      <c r="P42" s="185"/>
    </row>
    <row r="43" spans="1:16" ht="39" customHeight="1" x14ac:dyDescent="0.15">
      <c r="A43" s="185"/>
      <c r="B43" s="190"/>
      <c r="C43" s="1021" t="s">
        <v>483</v>
      </c>
      <c r="D43" s="1021"/>
      <c r="E43" s="1022"/>
      <c r="F43" s="198" t="s">
        <v>197</v>
      </c>
      <c r="G43" s="202" t="s">
        <v>197</v>
      </c>
      <c r="H43" s="202" t="s">
        <v>197</v>
      </c>
      <c r="I43" s="202" t="s">
        <v>197</v>
      </c>
      <c r="J43" s="206" t="s">
        <v>197</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OgeGAWM6P1vQwiavtLn/hkcJSK5i5Lbqn7/8QSNLG0B/Zac1IgxOQxPdKohP1YDXc7dYLSfR/4nctDXl7IR8fA==" saltValue="XnQqFspPlimQyvHmnMWDq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21</v>
      </c>
      <c r="P43" s="85"/>
      <c r="Q43" s="85"/>
      <c r="R43" s="85"/>
      <c r="S43" s="85"/>
      <c r="T43" s="85"/>
      <c r="U43" s="85"/>
    </row>
    <row r="44" spans="1:21" ht="30.75" customHeight="1" x14ac:dyDescent="0.15">
      <c r="A44" s="85"/>
      <c r="B44" s="207" t="s">
        <v>22</v>
      </c>
      <c r="C44" s="213"/>
      <c r="D44" s="213"/>
      <c r="E44" s="221"/>
      <c r="F44" s="221"/>
      <c r="G44" s="221"/>
      <c r="H44" s="221"/>
      <c r="I44" s="221"/>
      <c r="J44" s="224" t="s">
        <v>18</v>
      </c>
      <c r="K44" s="226" t="s">
        <v>523</v>
      </c>
      <c r="L44" s="235" t="s">
        <v>524</v>
      </c>
      <c r="M44" s="235" t="s">
        <v>525</v>
      </c>
      <c r="N44" s="235" t="s">
        <v>526</v>
      </c>
      <c r="O44" s="244" t="s">
        <v>253</v>
      </c>
      <c r="P44" s="85"/>
      <c r="Q44" s="85"/>
      <c r="R44" s="85"/>
      <c r="S44" s="85"/>
      <c r="T44" s="85"/>
      <c r="U44" s="85"/>
    </row>
    <row r="45" spans="1:21" ht="30.75" customHeight="1" x14ac:dyDescent="0.15">
      <c r="A45" s="85"/>
      <c r="B45" s="1040" t="s">
        <v>25</v>
      </c>
      <c r="C45" s="1041"/>
      <c r="D45" s="216"/>
      <c r="E45" s="1054" t="s">
        <v>23</v>
      </c>
      <c r="F45" s="1054"/>
      <c r="G45" s="1054"/>
      <c r="H45" s="1054"/>
      <c r="I45" s="1054"/>
      <c r="J45" s="1055"/>
      <c r="K45" s="227">
        <v>1536</v>
      </c>
      <c r="L45" s="236">
        <v>1534</v>
      </c>
      <c r="M45" s="236">
        <v>1493</v>
      </c>
      <c r="N45" s="236">
        <v>1446</v>
      </c>
      <c r="O45" s="245">
        <v>1522</v>
      </c>
      <c r="P45" s="85"/>
      <c r="Q45" s="85"/>
      <c r="R45" s="85"/>
      <c r="S45" s="85"/>
      <c r="T45" s="85"/>
      <c r="U45" s="85"/>
    </row>
    <row r="46" spans="1:21" ht="30.75" customHeight="1" x14ac:dyDescent="0.15">
      <c r="A46" s="85"/>
      <c r="B46" s="1042"/>
      <c r="C46" s="1043"/>
      <c r="D46" s="217"/>
      <c r="E46" s="1046" t="s">
        <v>28</v>
      </c>
      <c r="F46" s="1046"/>
      <c r="G46" s="1046"/>
      <c r="H46" s="1046"/>
      <c r="I46" s="1046"/>
      <c r="J46" s="1047"/>
      <c r="K46" s="228" t="s">
        <v>197</v>
      </c>
      <c r="L46" s="237" t="s">
        <v>197</v>
      </c>
      <c r="M46" s="237" t="s">
        <v>197</v>
      </c>
      <c r="N46" s="237" t="s">
        <v>197</v>
      </c>
      <c r="O46" s="246" t="s">
        <v>197</v>
      </c>
      <c r="P46" s="85"/>
      <c r="Q46" s="85"/>
      <c r="R46" s="85"/>
      <c r="S46" s="85"/>
      <c r="T46" s="85"/>
      <c r="U46" s="85"/>
    </row>
    <row r="47" spans="1:21" ht="30.75" customHeight="1" x14ac:dyDescent="0.15">
      <c r="A47" s="85"/>
      <c r="B47" s="1042"/>
      <c r="C47" s="1043"/>
      <c r="D47" s="217"/>
      <c r="E47" s="1046" t="s">
        <v>32</v>
      </c>
      <c r="F47" s="1046"/>
      <c r="G47" s="1046"/>
      <c r="H47" s="1046"/>
      <c r="I47" s="1046"/>
      <c r="J47" s="1047"/>
      <c r="K47" s="228" t="s">
        <v>197</v>
      </c>
      <c r="L47" s="237" t="s">
        <v>197</v>
      </c>
      <c r="M47" s="237" t="s">
        <v>197</v>
      </c>
      <c r="N47" s="237" t="s">
        <v>197</v>
      </c>
      <c r="O47" s="246" t="s">
        <v>197</v>
      </c>
      <c r="P47" s="85"/>
      <c r="Q47" s="85"/>
      <c r="R47" s="85"/>
      <c r="S47" s="85"/>
      <c r="T47" s="85"/>
      <c r="U47" s="85"/>
    </row>
    <row r="48" spans="1:21" ht="30.75" customHeight="1" x14ac:dyDescent="0.15">
      <c r="A48" s="85"/>
      <c r="B48" s="1042"/>
      <c r="C48" s="1043"/>
      <c r="D48" s="217"/>
      <c r="E48" s="1046" t="s">
        <v>35</v>
      </c>
      <c r="F48" s="1046"/>
      <c r="G48" s="1046"/>
      <c r="H48" s="1046"/>
      <c r="I48" s="1046"/>
      <c r="J48" s="1047"/>
      <c r="K48" s="228">
        <v>556</v>
      </c>
      <c r="L48" s="237">
        <v>604</v>
      </c>
      <c r="M48" s="237">
        <v>545</v>
      </c>
      <c r="N48" s="237">
        <v>554</v>
      </c>
      <c r="O48" s="246">
        <v>556</v>
      </c>
      <c r="P48" s="85"/>
      <c r="Q48" s="85"/>
      <c r="R48" s="85"/>
      <c r="S48" s="85"/>
      <c r="T48" s="85"/>
      <c r="U48" s="85"/>
    </row>
    <row r="49" spans="1:21" ht="30.75" customHeight="1" x14ac:dyDescent="0.15">
      <c r="A49" s="85"/>
      <c r="B49" s="1042"/>
      <c r="C49" s="1043"/>
      <c r="D49" s="217"/>
      <c r="E49" s="1046" t="s">
        <v>0</v>
      </c>
      <c r="F49" s="1046"/>
      <c r="G49" s="1046"/>
      <c r="H49" s="1046"/>
      <c r="I49" s="1046"/>
      <c r="J49" s="1047"/>
      <c r="K49" s="228" t="s">
        <v>197</v>
      </c>
      <c r="L49" s="237" t="s">
        <v>197</v>
      </c>
      <c r="M49" s="237">
        <v>0</v>
      </c>
      <c r="N49" s="237">
        <v>6</v>
      </c>
      <c r="O49" s="246">
        <v>12</v>
      </c>
      <c r="P49" s="85"/>
      <c r="Q49" s="85"/>
      <c r="R49" s="85"/>
      <c r="S49" s="85"/>
      <c r="T49" s="85"/>
      <c r="U49" s="85"/>
    </row>
    <row r="50" spans="1:21" ht="30.75" customHeight="1" x14ac:dyDescent="0.15">
      <c r="A50" s="85"/>
      <c r="B50" s="1042"/>
      <c r="C50" s="1043"/>
      <c r="D50" s="217"/>
      <c r="E50" s="1046" t="s">
        <v>40</v>
      </c>
      <c r="F50" s="1046"/>
      <c r="G50" s="1046"/>
      <c r="H50" s="1046"/>
      <c r="I50" s="1046"/>
      <c r="J50" s="1047"/>
      <c r="K50" s="228">
        <v>310</v>
      </c>
      <c r="L50" s="237">
        <v>310</v>
      </c>
      <c r="M50" s="237">
        <v>309</v>
      </c>
      <c r="N50" s="237">
        <v>309</v>
      </c>
      <c r="O50" s="246">
        <v>189</v>
      </c>
      <c r="P50" s="85"/>
      <c r="Q50" s="85"/>
      <c r="R50" s="85"/>
      <c r="S50" s="85"/>
      <c r="T50" s="85"/>
      <c r="U50" s="85"/>
    </row>
    <row r="51" spans="1:21" ht="30.75" customHeight="1" x14ac:dyDescent="0.15">
      <c r="A51" s="85"/>
      <c r="B51" s="1044"/>
      <c r="C51" s="1045"/>
      <c r="D51" s="218"/>
      <c r="E51" s="1046" t="s">
        <v>42</v>
      </c>
      <c r="F51" s="1046"/>
      <c r="G51" s="1046"/>
      <c r="H51" s="1046"/>
      <c r="I51" s="1046"/>
      <c r="J51" s="1047"/>
      <c r="K51" s="228" t="s">
        <v>197</v>
      </c>
      <c r="L51" s="237" t="s">
        <v>197</v>
      </c>
      <c r="M51" s="237" t="s">
        <v>197</v>
      </c>
      <c r="N51" s="237" t="s">
        <v>197</v>
      </c>
      <c r="O51" s="246" t="s">
        <v>197</v>
      </c>
      <c r="P51" s="85"/>
      <c r="Q51" s="85"/>
      <c r="R51" s="85"/>
      <c r="S51" s="85"/>
      <c r="T51" s="85"/>
      <c r="U51" s="85"/>
    </row>
    <row r="52" spans="1:21" ht="30.75" customHeight="1" x14ac:dyDescent="0.15">
      <c r="A52" s="85"/>
      <c r="B52" s="1048" t="s">
        <v>45</v>
      </c>
      <c r="C52" s="1049"/>
      <c r="D52" s="218"/>
      <c r="E52" s="1046" t="s">
        <v>47</v>
      </c>
      <c r="F52" s="1046"/>
      <c r="G52" s="1046"/>
      <c r="H52" s="1046"/>
      <c r="I52" s="1046"/>
      <c r="J52" s="1047"/>
      <c r="K52" s="228">
        <v>1531</v>
      </c>
      <c r="L52" s="237">
        <v>1506</v>
      </c>
      <c r="M52" s="237">
        <v>1507</v>
      </c>
      <c r="N52" s="237">
        <v>1527</v>
      </c>
      <c r="O52" s="246">
        <v>1478</v>
      </c>
      <c r="P52" s="85"/>
      <c r="Q52" s="85"/>
      <c r="R52" s="85"/>
      <c r="S52" s="85"/>
      <c r="T52" s="85"/>
      <c r="U52" s="85"/>
    </row>
    <row r="53" spans="1:21" ht="30.75" customHeight="1" x14ac:dyDescent="0.15">
      <c r="A53" s="85"/>
      <c r="B53" s="1050" t="s">
        <v>49</v>
      </c>
      <c r="C53" s="1051"/>
      <c r="D53" s="219"/>
      <c r="E53" s="1052" t="s">
        <v>52</v>
      </c>
      <c r="F53" s="1052"/>
      <c r="G53" s="1052"/>
      <c r="H53" s="1052"/>
      <c r="I53" s="1052"/>
      <c r="J53" s="1053"/>
      <c r="K53" s="229">
        <v>871</v>
      </c>
      <c r="L53" s="238">
        <v>942</v>
      </c>
      <c r="M53" s="238">
        <v>840</v>
      </c>
      <c r="N53" s="238">
        <v>788</v>
      </c>
      <c r="O53" s="247">
        <v>801</v>
      </c>
      <c r="P53" s="85"/>
      <c r="Q53" s="85"/>
      <c r="R53" s="85"/>
      <c r="S53" s="85"/>
      <c r="T53" s="85"/>
      <c r="U53" s="85"/>
    </row>
    <row r="54" spans="1:21" ht="24" customHeight="1" x14ac:dyDescent="0.15">
      <c r="A54" s="85"/>
      <c r="B54" s="208" t="s">
        <v>54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9</v>
      </c>
      <c r="C56" s="214"/>
      <c r="D56" s="214"/>
      <c r="E56" s="214"/>
      <c r="F56" s="214"/>
      <c r="G56" s="214"/>
      <c r="H56" s="214"/>
      <c r="I56" s="214"/>
      <c r="J56" s="214"/>
      <c r="K56" s="230"/>
      <c r="L56" s="230"/>
      <c r="M56" s="230"/>
      <c r="N56" s="230"/>
      <c r="O56" s="248" t="s">
        <v>26</v>
      </c>
      <c r="P56" s="85"/>
      <c r="Q56" s="85"/>
      <c r="R56" s="85"/>
      <c r="S56" s="85"/>
      <c r="T56" s="85"/>
      <c r="U56" s="85"/>
    </row>
    <row r="57" spans="1:21" ht="31.5" customHeight="1" x14ac:dyDescent="0.15">
      <c r="A57" s="85"/>
      <c r="B57" s="210"/>
      <c r="C57" s="215"/>
      <c r="D57" s="215"/>
      <c r="E57" s="222"/>
      <c r="F57" s="222"/>
      <c r="G57" s="222"/>
      <c r="H57" s="222"/>
      <c r="I57" s="222"/>
      <c r="J57" s="225" t="s">
        <v>18</v>
      </c>
      <c r="K57" s="231" t="s">
        <v>523</v>
      </c>
      <c r="L57" s="239" t="s">
        <v>524</v>
      </c>
      <c r="M57" s="239" t="s">
        <v>525</v>
      </c>
      <c r="N57" s="239" t="s">
        <v>526</v>
      </c>
      <c r="O57" s="249" t="s">
        <v>253</v>
      </c>
      <c r="P57" s="85"/>
      <c r="Q57" s="85"/>
      <c r="R57" s="85"/>
      <c r="S57" s="85"/>
      <c r="T57" s="85"/>
      <c r="U57" s="85"/>
    </row>
    <row r="58" spans="1:21" ht="31.5" customHeight="1" x14ac:dyDescent="0.15">
      <c r="B58" s="1034" t="s">
        <v>58</v>
      </c>
      <c r="C58" s="1035"/>
      <c r="D58" s="1025" t="s">
        <v>64</v>
      </c>
      <c r="E58" s="1026"/>
      <c r="F58" s="1026"/>
      <c r="G58" s="1026"/>
      <c r="H58" s="1026"/>
      <c r="I58" s="1026"/>
      <c r="J58" s="1027"/>
      <c r="K58" s="232"/>
      <c r="L58" s="240"/>
      <c r="M58" s="240"/>
      <c r="N58" s="240"/>
      <c r="O58" s="250"/>
    </row>
    <row r="59" spans="1:21" ht="31.5" customHeight="1" x14ac:dyDescent="0.15">
      <c r="B59" s="1036"/>
      <c r="C59" s="1037"/>
      <c r="D59" s="1028" t="s">
        <v>15</v>
      </c>
      <c r="E59" s="1029"/>
      <c r="F59" s="1029"/>
      <c r="G59" s="1029"/>
      <c r="H59" s="1029"/>
      <c r="I59" s="1029"/>
      <c r="J59" s="1030"/>
      <c r="K59" s="233"/>
      <c r="L59" s="241"/>
      <c r="M59" s="241"/>
      <c r="N59" s="241"/>
      <c r="O59" s="251"/>
    </row>
    <row r="60" spans="1:21" ht="31.5" customHeight="1" x14ac:dyDescent="0.15">
      <c r="B60" s="1038"/>
      <c r="C60" s="1039"/>
      <c r="D60" s="1031" t="s">
        <v>66</v>
      </c>
      <c r="E60" s="1032"/>
      <c r="F60" s="1032"/>
      <c r="G60" s="1032"/>
      <c r="H60" s="1032"/>
      <c r="I60" s="1032"/>
      <c r="J60" s="1033"/>
      <c r="K60" s="234"/>
      <c r="L60" s="242"/>
      <c r="M60" s="242"/>
      <c r="N60" s="242"/>
      <c r="O60" s="252"/>
    </row>
    <row r="61" spans="1:21" ht="24" customHeight="1" x14ac:dyDescent="0.15">
      <c r="B61" s="211"/>
      <c r="C61" s="211"/>
      <c r="D61" s="220" t="s">
        <v>46</v>
      </c>
      <c r="E61" s="223"/>
      <c r="F61" s="223"/>
      <c r="G61" s="223"/>
      <c r="H61" s="223"/>
      <c r="I61" s="223"/>
      <c r="J61" s="223"/>
      <c r="K61" s="223"/>
      <c r="L61" s="223"/>
      <c r="M61" s="223"/>
      <c r="N61" s="223"/>
      <c r="O61" s="223"/>
    </row>
    <row r="62" spans="1:21" ht="24" customHeight="1" x14ac:dyDescent="0.15">
      <c r="B62" s="212"/>
      <c r="C62" s="212"/>
      <c r="D62" s="220" t="s">
        <v>41</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Wz2ACTv/SLHBEeaOUIhkYhx1ztn5YM35ZdGrEXOHZxUaCh4tsfeFUyegbCuyg+i22BQSm3xMuKU0n4t0sqdcQA==" saltValue="yI/zkBH3spES2N6scu/xI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21</v>
      </c>
    </row>
    <row r="40" spans="2:13" ht="27.75" customHeight="1" x14ac:dyDescent="0.15">
      <c r="B40" s="207" t="s">
        <v>22</v>
      </c>
      <c r="C40" s="213"/>
      <c r="D40" s="213"/>
      <c r="E40" s="221"/>
      <c r="F40" s="221"/>
      <c r="G40" s="221"/>
      <c r="H40" s="224" t="s">
        <v>18</v>
      </c>
      <c r="I40" s="226" t="s">
        <v>523</v>
      </c>
      <c r="J40" s="235" t="s">
        <v>524</v>
      </c>
      <c r="K40" s="235" t="s">
        <v>525</v>
      </c>
      <c r="L40" s="235" t="s">
        <v>526</v>
      </c>
      <c r="M40" s="264" t="s">
        <v>253</v>
      </c>
    </row>
    <row r="41" spans="2:13" ht="27.75" customHeight="1" x14ac:dyDescent="0.15">
      <c r="B41" s="1040" t="s">
        <v>37</v>
      </c>
      <c r="C41" s="1041"/>
      <c r="D41" s="216"/>
      <c r="E41" s="1065" t="s">
        <v>56</v>
      </c>
      <c r="F41" s="1065"/>
      <c r="G41" s="1065"/>
      <c r="H41" s="1066"/>
      <c r="I41" s="257">
        <v>15375</v>
      </c>
      <c r="J41" s="261">
        <v>15016</v>
      </c>
      <c r="K41" s="261">
        <v>14875</v>
      </c>
      <c r="L41" s="261">
        <v>14423</v>
      </c>
      <c r="M41" s="265">
        <v>13940</v>
      </c>
    </row>
    <row r="42" spans="2:13" ht="27.75" customHeight="1" x14ac:dyDescent="0.15">
      <c r="B42" s="1042"/>
      <c r="C42" s="1043"/>
      <c r="D42" s="217"/>
      <c r="E42" s="1056" t="s">
        <v>72</v>
      </c>
      <c r="F42" s="1056"/>
      <c r="G42" s="1056"/>
      <c r="H42" s="1057"/>
      <c r="I42" s="258">
        <v>1657</v>
      </c>
      <c r="J42" s="262">
        <v>1349</v>
      </c>
      <c r="K42" s="262">
        <v>999</v>
      </c>
      <c r="L42" s="262">
        <v>690</v>
      </c>
      <c r="M42" s="266">
        <v>501</v>
      </c>
    </row>
    <row r="43" spans="2:13" ht="27.75" customHeight="1" x14ac:dyDescent="0.15">
      <c r="B43" s="1042"/>
      <c r="C43" s="1043"/>
      <c r="D43" s="217"/>
      <c r="E43" s="1056" t="s">
        <v>74</v>
      </c>
      <c r="F43" s="1056"/>
      <c r="G43" s="1056"/>
      <c r="H43" s="1057"/>
      <c r="I43" s="258">
        <v>7660</v>
      </c>
      <c r="J43" s="262">
        <v>7193</v>
      </c>
      <c r="K43" s="262">
        <v>6422</v>
      </c>
      <c r="L43" s="262">
        <v>6165</v>
      </c>
      <c r="M43" s="266">
        <v>5965</v>
      </c>
    </row>
    <row r="44" spans="2:13" ht="27.75" customHeight="1" x14ac:dyDescent="0.15">
      <c r="B44" s="1042"/>
      <c r="C44" s="1043"/>
      <c r="D44" s="217"/>
      <c r="E44" s="1056" t="s">
        <v>76</v>
      </c>
      <c r="F44" s="1056"/>
      <c r="G44" s="1056"/>
      <c r="H44" s="1057"/>
      <c r="I44" s="258">
        <v>1</v>
      </c>
      <c r="J44" s="262">
        <v>163</v>
      </c>
      <c r="K44" s="262">
        <v>163</v>
      </c>
      <c r="L44" s="262">
        <v>156</v>
      </c>
      <c r="M44" s="266">
        <v>136</v>
      </c>
    </row>
    <row r="45" spans="2:13" ht="27.75" customHeight="1" x14ac:dyDescent="0.15">
      <c r="B45" s="1042"/>
      <c r="C45" s="1043"/>
      <c r="D45" s="217"/>
      <c r="E45" s="1056" t="s">
        <v>78</v>
      </c>
      <c r="F45" s="1056"/>
      <c r="G45" s="1056"/>
      <c r="H45" s="1057"/>
      <c r="I45" s="258">
        <v>1526</v>
      </c>
      <c r="J45" s="262">
        <v>1486</v>
      </c>
      <c r="K45" s="262">
        <v>1529</v>
      </c>
      <c r="L45" s="262">
        <v>1511</v>
      </c>
      <c r="M45" s="266">
        <v>1518</v>
      </c>
    </row>
    <row r="46" spans="2:13" ht="27.75" customHeight="1" x14ac:dyDescent="0.15">
      <c r="B46" s="1042"/>
      <c r="C46" s="1043"/>
      <c r="D46" s="218"/>
      <c r="E46" s="1056" t="s">
        <v>77</v>
      </c>
      <c r="F46" s="1056"/>
      <c r="G46" s="1056"/>
      <c r="H46" s="1057"/>
      <c r="I46" s="258" t="s">
        <v>197</v>
      </c>
      <c r="J46" s="262" t="s">
        <v>197</v>
      </c>
      <c r="K46" s="262" t="s">
        <v>197</v>
      </c>
      <c r="L46" s="262" t="s">
        <v>197</v>
      </c>
      <c r="M46" s="266" t="s">
        <v>197</v>
      </c>
    </row>
    <row r="47" spans="2:13" ht="27.75" customHeight="1" x14ac:dyDescent="0.15">
      <c r="B47" s="1042"/>
      <c r="C47" s="1043"/>
      <c r="D47" s="254"/>
      <c r="E47" s="1062" t="s">
        <v>80</v>
      </c>
      <c r="F47" s="1063"/>
      <c r="G47" s="1063"/>
      <c r="H47" s="1064"/>
      <c r="I47" s="258" t="s">
        <v>197</v>
      </c>
      <c r="J47" s="262" t="s">
        <v>197</v>
      </c>
      <c r="K47" s="262" t="s">
        <v>197</v>
      </c>
      <c r="L47" s="262" t="s">
        <v>197</v>
      </c>
      <c r="M47" s="266" t="s">
        <v>197</v>
      </c>
    </row>
    <row r="48" spans="2:13" ht="27.75" customHeight="1" x14ac:dyDescent="0.15">
      <c r="B48" s="1042"/>
      <c r="C48" s="1043"/>
      <c r="D48" s="217"/>
      <c r="E48" s="1056" t="s">
        <v>86</v>
      </c>
      <c r="F48" s="1056"/>
      <c r="G48" s="1056"/>
      <c r="H48" s="1057"/>
      <c r="I48" s="258" t="s">
        <v>197</v>
      </c>
      <c r="J48" s="262" t="s">
        <v>197</v>
      </c>
      <c r="K48" s="262" t="s">
        <v>197</v>
      </c>
      <c r="L48" s="262" t="s">
        <v>197</v>
      </c>
      <c r="M48" s="266" t="s">
        <v>197</v>
      </c>
    </row>
    <row r="49" spans="2:13" ht="27.75" customHeight="1" x14ac:dyDescent="0.15">
      <c r="B49" s="1044"/>
      <c r="C49" s="1045"/>
      <c r="D49" s="217"/>
      <c r="E49" s="1056" t="s">
        <v>91</v>
      </c>
      <c r="F49" s="1056"/>
      <c r="G49" s="1056"/>
      <c r="H49" s="1057"/>
      <c r="I49" s="258" t="s">
        <v>197</v>
      </c>
      <c r="J49" s="262" t="s">
        <v>197</v>
      </c>
      <c r="K49" s="262" t="s">
        <v>197</v>
      </c>
      <c r="L49" s="262" t="s">
        <v>197</v>
      </c>
      <c r="M49" s="266" t="s">
        <v>197</v>
      </c>
    </row>
    <row r="50" spans="2:13" ht="27.75" customHeight="1" x14ac:dyDescent="0.15">
      <c r="B50" s="1060" t="s">
        <v>93</v>
      </c>
      <c r="C50" s="1061"/>
      <c r="D50" s="255"/>
      <c r="E50" s="1056" t="s">
        <v>94</v>
      </c>
      <c r="F50" s="1056"/>
      <c r="G50" s="1056"/>
      <c r="H50" s="1057"/>
      <c r="I50" s="258">
        <v>1584</v>
      </c>
      <c r="J50" s="262">
        <v>1994</v>
      </c>
      <c r="K50" s="262">
        <v>2642</v>
      </c>
      <c r="L50" s="262">
        <v>3012</v>
      </c>
      <c r="M50" s="266">
        <v>3479</v>
      </c>
    </row>
    <row r="51" spans="2:13" ht="27.75" customHeight="1" x14ac:dyDescent="0.15">
      <c r="B51" s="1042"/>
      <c r="C51" s="1043"/>
      <c r="D51" s="217"/>
      <c r="E51" s="1056" t="s">
        <v>96</v>
      </c>
      <c r="F51" s="1056"/>
      <c r="G51" s="1056"/>
      <c r="H51" s="1057"/>
      <c r="I51" s="258">
        <v>3575</v>
      </c>
      <c r="J51" s="262">
        <v>3101</v>
      </c>
      <c r="K51" s="262">
        <v>2878</v>
      </c>
      <c r="L51" s="262">
        <v>2842</v>
      </c>
      <c r="M51" s="266">
        <v>2855</v>
      </c>
    </row>
    <row r="52" spans="2:13" ht="27.75" customHeight="1" x14ac:dyDescent="0.15">
      <c r="B52" s="1044"/>
      <c r="C52" s="1045"/>
      <c r="D52" s="217"/>
      <c r="E52" s="1056" t="s">
        <v>44</v>
      </c>
      <c r="F52" s="1056"/>
      <c r="G52" s="1056"/>
      <c r="H52" s="1057"/>
      <c r="I52" s="258">
        <v>14065</v>
      </c>
      <c r="J52" s="262">
        <v>13960</v>
      </c>
      <c r="K52" s="262">
        <v>14085</v>
      </c>
      <c r="L52" s="262">
        <v>13765</v>
      </c>
      <c r="M52" s="266">
        <v>13088</v>
      </c>
    </row>
    <row r="53" spans="2:13" ht="27.75" customHeight="1" x14ac:dyDescent="0.15">
      <c r="B53" s="1050" t="s">
        <v>49</v>
      </c>
      <c r="C53" s="1051"/>
      <c r="D53" s="219"/>
      <c r="E53" s="1058" t="s">
        <v>100</v>
      </c>
      <c r="F53" s="1058"/>
      <c r="G53" s="1058"/>
      <c r="H53" s="1059"/>
      <c r="I53" s="259">
        <v>6994</v>
      </c>
      <c r="J53" s="263">
        <v>6153</v>
      </c>
      <c r="K53" s="263">
        <v>4384</v>
      </c>
      <c r="L53" s="263">
        <v>3325</v>
      </c>
      <c r="M53" s="267">
        <v>2637</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vng1BhDWwubRGojNlEi9VpEaJVdNtxwziHRO9DmhEz9ZhmzM7+s2Buq6V6EZVLt83GFNOFXbhqg8LuP95aDw3Q==" saltValue="pNi3RRGV9YeEFnzZZnDR/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98</v>
      </c>
    </row>
    <row r="54" spans="2:8" ht="29.25" customHeight="1" x14ac:dyDescent="0.2">
      <c r="B54" s="268" t="s">
        <v>6</v>
      </c>
      <c r="C54" s="274"/>
      <c r="D54" s="274"/>
      <c r="E54" s="275" t="s">
        <v>18</v>
      </c>
      <c r="F54" s="276" t="s">
        <v>525</v>
      </c>
      <c r="G54" s="276" t="s">
        <v>526</v>
      </c>
      <c r="H54" s="284" t="s">
        <v>253</v>
      </c>
    </row>
    <row r="55" spans="2:8" ht="52.5" customHeight="1" x14ac:dyDescent="0.15">
      <c r="B55" s="269"/>
      <c r="C55" s="1075" t="s">
        <v>104</v>
      </c>
      <c r="D55" s="1075"/>
      <c r="E55" s="1076"/>
      <c r="F55" s="277">
        <v>889</v>
      </c>
      <c r="G55" s="277">
        <v>1067</v>
      </c>
      <c r="H55" s="285">
        <v>1160</v>
      </c>
    </row>
    <row r="56" spans="2:8" ht="52.5" customHeight="1" x14ac:dyDescent="0.15">
      <c r="B56" s="270"/>
      <c r="C56" s="1077" t="s">
        <v>107</v>
      </c>
      <c r="D56" s="1077"/>
      <c r="E56" s="1078"/>
      <c r="F56" s="278">
        <v>305</v>
      </c>
      <c r="G56" s="278">
        <v>379</v>
      </c>
      <c r="H56" s="286">
        <v>421</v>
      </c>
    </row>
    <row r="57" spans="2:8" ht="53.25" customHeight="1" x14ac:dyDescent="0.15">
      <c r="B57" s="270"/>
      <c r="C57" s="1079" t="s">
        <v>70</v>
      </c>
      <c r="D57" s="1079"/>
      <c r="E57" s="1080"/>
      <c r="F57" s="279">
        <v>1207</v>
      </c>
      <c r="G57" s="279">
        <v>1174</v>
      </c>
      <c r="H57" s="287">
        <v>1493</v>
      </c>
    </row>
    <row r="58" spans="2:8" ht="45.75" customHeight="1" x14ac:dyDescent="0.15">
      <c r="B58" s="271"/>
      <c r="C58" s="1067" t="s">
        <v>185</v>
      </c>
      <c r="D58" s="1068"/>
      <c r="E58" s="1069"/>
      <c r="F58" s="280">
        <v>666</v>
      </c>
      <c r="G58" s="280">
        <v>688</v>
      </c>
      <c r="H58" s="288">
        <v>686</v>
      </c>
    </row>
    <row r="59" spans="2:8" ht="45.75" customHeight="1" x14ac:dyDescent="0.15">
      <c r="B59" s="271"/>
      <c r="C59" s="1067" t="s">
        <v>500</v>
      </c>
      <c r="D59" s="1068"/>
      <c r="E59" s="1069"/>
      <c r="F59" s="280">
        <v>194</v>
      </c>
      <c r="G59" s="280">
        <v>41</v>
      </c>
      <c r="H59" s="288">
        <v>284</v>
      </c>
    </row>
    <row r="60" spans="2:8" ht="45.75" customHeight="1" x14ac:dyDescent="0.15">
      <c r="B60" s="271"/>
      <c r="C60" s="1067" t="s">
        <v>536</v>
      </c>
      <c r="D60" s="1068"/>
      <c r="E60" s="1069"/>
      <c r="F60" s="280">
        <v>147</v>
      </c>
      <c r="G60" s="280">
        <v>210</v>
      </c>
      <c r="H60" s="288">
        <v>253</v>
      </c>
    </row>
    <row r="61" spans="2:8" ht="45.75" customHeight="1" x14ac:dyDescent="0.15">
      <c r="B61" s="271"/>
      <c r="C61" s="1067" t="s">
        <v>537</v>
      </c>
      <c r="D61" s="1068"/>
      <c r="E61" s="1069"/>
      <c r="F61" s="280">
        <v>80</v>
      </c>
      <c r="G61" s="280">
        <v>120</v>
      </c>
      <c r="H61" s="288">
        <v>159</v>
      </c>
    </row>
    <row r="62" spans="2:8" ht="45.75" customHeight="1" x14ac:dyDescent="0.15">
      <c r="B62" s="272"/>
      <c r="C62" s="1070" t="s">
        <v>463</v>
      </c>
      <c r="D62" s="1071"/>
      <c r="E62" s="1072"/>
      <c r="F62" s="281">
        <v>38</v>
      </c>
      <c r="G62" s="281">
        <v>34</v>
      </c>
      <c r="H62" s="289">
        <v>33</v>
      </c>
    </row>
    <row r="63" spans="2:8" ht="52.5" customHeight="1" x14ac:dyDescent="0.15">
      <c r="B63" s="273"/>
      <c r="C63" s="1073" t="s">
        <v>109</v>
      </c>
      <c r="D63" s="1073"/>
      <c r="E63" s="1074"/>
      <c r="F63" s="282">
        <v>2401</v>
      </c>
      <c r="G63" s="282">
        <v>2620</v>
      </c>
      <c r="H63" s="290">
        <v>3074</v>
      </c>
    </row>
    <row r="64" spans="2:8" x14ac:dyDescent="0.15"/>
  </sheetData>
  <sheetProtection algorithmName="SHA-512" hashValue="KlH8v2cV/ieBxFuYGSA68Atgvgj74kign71ngZoYxANLcOj26cTko42W2BVo6zQ/2G15PGxjS08A4JqQU/bPtQ==" saltValue="5dC2vlxbOaZQCSDXeFNS7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0B3EE-D13F-46D6-B086-E34E8B1AEF39}">
  <sheetPr>
    <pageSetUpPr fitToPage="1"/>
  </sheetPr>
  <dimension ref="A1:DE85"/>
  <sheetViews>
    <sheetView showGridLines="0" zoomScale="110" zoomScaleNormal="110" zoomScaleSheetLayoutView="55" workbookViewId="0">
      <selection activeCell="AN65" sqref="AN65:DC69"/>
    </sheetView>
  </sheetViews>
  <sheetFormatPr defaultColWidth="0" defaultRowHeight="13.5" customHeight="1" zeroHeight="1" x14ac:dyDescent="0.15"/>
  <cols>
    <col min="1" max="1" width="6.375" style="90" customWidth="1"/>
    <col min="2" max="107" width="2.5" style="90" customWidth="1"/>
    <col min="108" max="108" width="6.125" style="79" customWidth="1"/>
    <col min="109" max="109" width="5.875" style="80" customWidth="1"/>
    <col min="110" max="110" width="8.625" style="90" hidden="1" customWidth="1"/>
    <col min="111" max="16384" width="8.625" style="90" hidden="1"/>
  </cols>
  <sheetData>
    <row r="1" spans="1:109" ht="42.75" customHeight="1" x14ac:dyDescent="0.15">
      <c r="A1" s="1081"/>
      <c r="B1" s="1082"/>
      <c r="DD1" s="90"/>
      <c r="DE1" s="90"/>
    </row>
    <row r="2" spans="1:109" ht="25.5" customHeight="1" x14ac:dyDescent="0.15">
      <c r="A2" s="1083"/>
      <c r="C2" s="1083"/>
      <c r="O2" s="1083"/>
      <c r="P2" s="1083"/>
      <c r="Q2" s="1083"/>
      <c r="R2" s="1083"/>
      <c r="S2" s="1083"/>
      <c r="T2" s="1083"/>
      <c r="U2" s="1083"/>
      <c r="V2" s="1083"/>
      <c r="W2" s="1083"/>
      <c r="X2" s="1083"/>
      <c r="Y2" s="1083"/>
      <c r="Z2" s="1083"/>
      <c r="AA2" s="1083"/>
      <c r="AB2" s="1083"/>
      <c r="AC2" s="1083"/>
      <c r="AD2" s="1083"/>
      <c r="AE2" s="1083"/>
      <c r="AF2" s="1083"/>
      <c r="AG2" s="1083"/>
      <c r="AH2" s="1083"/>
      <c r="AI2" s="1083"/>
      <c r="AU2" s="1083"/>
      <c r="BG2" s="1083"/>
      <c r="BS2" s="1083"/>
      <c r="CE2" s="1083"/>
      <c r="CQ2" s="1083"/>
      <c r="DD2" s="90"/>
      <c r="DE2" s="90"/>
    </row>
    <row r="3" spans="1:109" ht="25.5" customHeight="1" x14ac:dyDescent="0.15">
      <c r="A3" s="1083"/>
      <c r="C3" s="1083"/>
      <c r="O3" s="1083"/>
      <c r="P3" s="1083"/>
      <c r="Q3" s="1083"/>
      <c r="R3" s="1083"/>
      <c r="S3" s="1083"/>
      <c r="T3" s="1083"/>
      <c r="U3" s="1083"/>
      <c r="V3" s="1083"/>
      <c r="W3" s="1083"/>
      <c r="X3" s="1083"/>
      <c r="Y3" s="1083"/>
      <c r="Z3" s="1083"/>
      <c r="AA3" s="1083"/>
      <c r="AB3" s="1083"/>
      <c r="AC3" s="1083"/>
      <c r="AD3" s="1083"/>
      <c r="AE3" s="1083"/>
      <c r="AF3" s="1083"/>
      <c r="AG3" s="1083"/>
      <c r="AH3" s="1083"/>
      <c r="AI3" s="1083"/>
      <c r="AU3" s="1083"/>
      <c r="BG3" s="1083"/>
      <c r="BS3" s="1083"/>
      <c r="CE3" s="1083"/>
      <c r="CQ3" s="1083"/>
      <c r="DD3" s="90"/>
      <c r="DE3" s="90"/>
    </row>
    <row r="4" spans="1:109" s="78" customFormat="1" x14ac:dyDescent="0.15">
      <c r="A4" s="1083"/>
      <c r="B4" s="1083"/>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c r="AH4" s="1083"/>
      <c r="AI4" s="1083"/>
      <c r="AJ4" s="1083"/>
      <c r="AK4" s="1083"/>
      <c r="AL4" s="1083"/>
      <c r="AM4" s="1083"/>
      <c r="AN4" s="1083"/>
      <c r="AO4" s="1083"/>
      <c r="AP4" s="1083"/>
      <c r="AQ4" s="1083"/>
      <c r="AR4" s="1083"/>
      <c r="AS4" s="1083"/>
      <c r="AT4" s="1083"/>
      <c r="AU4" s="1083"/>
      <c r="AV4" s="1083"/>
      <c r="AW4" s="1083"/>
      <c r="AX4" s="1083"/>
      <c r="AY4" s="1083"/>
      <c r="AZ4" s="1083"/>
      <c r="BA4" s="1083"/>
      <c r="BB4" s="1083"/>
      <c r="BC4" s="1083"/>
      <c r="BD4" s="1083"/>
      <c r="BE4" s="1083"/>
      <c r="BF4" s="1083"/>
      <c r="BG4" s="1083"/>
      <c r="BH4" s="1083"/>
      <c r="BI4" s="1083"/>
      <c r="BJ4" s="1083"/>
      <c r="BK4" s="1083"/>
      <c r="BL4" s="1083"/>
      <c r="BM4" s="1083"/>
      <c r="BN4" s="1083"/>
      <c r="BO4" s="1083"/>
      <c r="BP4" s="1083"/>
      <c r="BQ4" s="1083"/>
      <c r="BR4" s="1083"/>
      <c r="BS4" s="1083"/>
      <c r="BT4" s="1083"/>
      <c r="BU4" s="1083"/>
      <c r="BV4" s="1083"/>
      <c r="BW4" s="1083"/>
      <c r="BX4" s="1083"/>
      <c r="BY4" s="1083"/>
      <c r="BZ4" s="1083"/>
      <c r="CA4" s="1083"/>
      <c r="CB4" s="1083"/>
      <c r="CC4" s="1083"/>
      <c r="CD4" s="1083"/>
      <c r="CE4" s="1083"/>
      <c r="CF4" s="1083"/>
      <c r="CG4" s="1083"/>
      <c r="CH4" s="1083"/>
      <c r="CI4" s="1083"/>
      <c r="CJ4" s="1083"/>
      <c r="CK4" s="1083"/>
      <c r="CL4" s="1083"/>
      <c r="CM4" s="1083"/>
      <c r="CN4" s="1083"/>
      <c r="CO4" s="1083"/>
      <c r="CP4" s="1083"/>
      <c r="CQ4" s="1083"/>
      <c r="CR4" s="1083"/>
      <c r="CS4" s="1083"/>
      <c r="CT4" s="1083"/>
      <c r="CU4" s="1083"/>
      <c r="CV4" s="1083"/>
      <c r="CW4" s="1083"/>
      <c r="CX4" s="1083"/>
      <c r="CY4" s="1083"/>
      <c r="CZ4" s="1083"/>
      <c r="DA4" s="1083"/>
      <c r="DB4" s="1083"/>
      <c r="DC4" s="1083"/>
      <c r="DD4" s="1083"/>
      <c r="DE4" s="1083"/>
    </row>
    <row r="5" spans="1:109" s="78" customFormat="1" x14ac:dyDescent="0.15">
      <c r="A5" s="1083"/>
      <c r="B5" s="1083"/>
      <c r="C5" s="1083"/>
      <c r="D5" s="1083"/>
      <c r="E5" s="1083"/>
      <c r="F5" s="1083"/>
      <c r="G5" s="1083"/>
      <c r="H5" s="1083"/>
      <c r="I5" s="1083"/>
      <c r="J5" s="1083"/>
      <c r="K5" s="1083"/>
      <c r="L5" s="1083"/>
      <c r="M5" s="1083"/>
      <c r="N5" s="1083"/>
      <c r="O5" s="1083"/>
      <c r="P5" s="1083"/>
      <c r="Q5" s="1083"/>
      <c r="R5" s="1083"/>
      <c r="S5" s="1083"/>
      <c r="T5" s="1083"/>
      <c r="U5" s="1083"/>
      <c r="V5" s="1083"/>
      <c r="W5" s="1083"/>
      <c r="X5" s="1083"/>
      <c r="Y5" s="1083"/>
      <c r="Z5" s="1083"/>
      <c r="AA5" s="1083"/>
      <c r="AB5" s="1083"/>
      <c r="AC5" s="1083"/>
      <c r="AD5" s="1083"/>
      <c r="AE5" s="1083"/>
      <c r="AF5" s="1083"/>
      <c r="AG5" s="1083"/>
      <c r="AH5" s="1083"/>
      <c r="AI5" s="1083"/>
      <c r="AJ5" s="1083"/>
      <c r="AK5" s="1083"/>
      <c r="AL5" s="1083"/>
      <c r="AM5" s="1083"/>
      <c r="AN5" s="1083"/>
      <c r="AO5" s="1083"/>
      <c r="AP5" s="1083"/>
      <c r="AQ5" s="1083"/>
      <c r="AR5" s="1083"/>
      <c r="AS5" s="1083"/>
      <c r="AT5" s="1083"/>
      <c r="AU5" s="1083"/>
      <c r="AV5" s="1083"/>
      <c r="AW5" s="1083"/>
      <c r="AX5" s="1083"/>
      <c r="AY5" s="1083"/>
      <c r="AZ5" s="1083"/>
      <c r="BA5" s="1083"/>
      <c r="BB5" s="1083"/>
      <c r="BC5" s="1083"/>
      <c r="BD5" s="1083"/>
      <c r="BE5" s="1083"/>
      <c r="BF5" s="1083"/>
      <c r="BG5" s="1083"/>
      <c r="BH5" s="1083"/>
      <c r="BI5" s="1083"/>
      <c r="BJ5" s="1083"/>
      <c r="BK5" s="1083"/>
      <c r="BL5" s="1083"/>
      <c r="BM5" s="1083"/>
      <c r="BN5" s="1083"/>
      <c r="BO5" s="1083"/>
      <c r="BP5" s="1083"/>
      <c r="BQ5" s="1083"/>
      <c r="BR5" s="1083"/>
      <c r="BS5" s="1083"/>
      <c r="BT5" s="1083"/>
      <c r="BU5" s="1083"/>
      <c r="BV5" s="1083"/>
      <c r="BW5" s="1083"/>
      <c r="BX5" s="1083"/>
      <c r="BY5" s="1083"/>
      <c r="BZ5" s="1083"/>
      <c r="CA5" s="1083"/>
      <c r="CB5" s="1083"/>
      <c r="CC5" s="1083"/>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row>
    <row r="6" spans="1:109" s="78" customFormat="1" x14ac:dyDescent="0.15">
      <c r="A6" s="1083"/>
      <c r="B6" s="1083"/>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c r="AE6" s="1083"/>
      <c r="AF6" s="1083"/>
      <c r="AG6" s="1083"/>
      <c r="AH6" s="1083"/>
      <c r="AI6" s="1083"/>
      <c r="AJ6" s="1083"/>
      <c r="AK6" s="1083"/>
      <c r="AL6" s="1083"/>
      <c r="AM6" s="1083"/>
      <c r="AN6" s="1083"/>
      <c r="AO6" s="1083"/>
      <c r="AP6" s="1083"/>
      <c r="AQ6" s="1083"/>
      <c r="AR6" s="1083"/>
      <c r="AS6" s="1083"/>
      <c r="AT6" s="1083"/>
      <c r="AU6" s="1083"/>
      <c r="AV6" s="1083"/>
      <c r="AW6" s="1083"/>
      <c r="AX6" s="1083"/>
      <c r="AY6" s="1083"/>
      <c r="AZ6" s="1083"/>
      <c r="BA6" s="1083"/>
      <c r="BB6" s="1083"/>
      <c r="BC6" s="1083"/>
      <c r="BD6" s="1083"/>
      <c r="BE6" s="1083"/>
      <c r="BF6" s="1083"/>
      <c r="BG6" s="1083"/>
      <c r="BH6" s="1083"/>
      <c r="BI6" s="1083"/>
      <c r="BJ6" s="1083"/>
      <c r="BK6" s="1083"/>
      <c r="BL6" s="1083"/>
      <c r="BM6" s="1083"/>
      <c r="BN6" s="1083"/>
      <c r="BO6" s="1083"/>
      <c r="BP6" s="1083"/>
      <c r="BQ6" s="1083"/>
      <c r="BR6" s="1083"/>
      <c r="BS6" s="1083"/>
      <c r="BT6" s="1083"/>
      <c r="BU6" s="1083"/>
      <c r="BV6" s="1083"/>
      <c r="BW6" s="1083"/>
      <c r="BX6" s="1083"/>
      <c r="BY6" s="1083"/>
      <c r="BZ6" s="1083"/>
      <c r="CA6" s="1083"/>
      <c r="CB6" s="1083"/>
      <c r="CC6" s="1083"/>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row>
    <row r="7" spans="1:109" s="78" customFormat="1" x14ac:dyDescent="0.15">
      <c r="A7" s="1083"/>
      <c r="B7" s="1083"/>
      <c r="C7" s="1083"/>
      <c r="D7" s="1083"/>
      <c r="E7" s="1083"/>
      <c r="F7" s="1083"/>
      <c r="G7" s="1083"/>
      <c r="H7" s="1083"/>
      <c r="I7" s="1083"/>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1083"/>
      <c r="BJ7" s="1083"/>
      <c r="BK7" s="1083"/>
      <c r="BL7" s="1083"/>
      <c r="BM7" s="1083"/>
      <c r="BN7" s="1083"/>
      <c r="BO7" s="1083"/>
      <c r="BP7" s="1083"/>
      <c r="BQ7" s="1083"/>
      <c r="BR7" s="1083"/>
      <c r="BS7" s="1083"/>
      <c r="BT7" s="1083"/>
      <c r="BU7" s="1083"/>
      <c r="BV7" s="1083"/>
      <c r="BW7" s="1083"/>
      <c r="BX7" s="1083"/>
      <c r="BY7" s="1083"/>
      <c r="BZ7" s="1083"/>
      <c r="CA7" s="1083"/>
      <c r="CB7" s="1083"/>
      <c r="CC7" s="1083"/>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row>
    <row r="8" spans="1:109" s="78" customFormat="1" x14ac:dyDescent="0.15">
      <c r="A8" s="1083"/>
      <c r="B8" s="1083"/>
      <c r="C8" s="1083"/>
      <c r="D8" s="1083"/>
      <c r="E8" s="1083"/>
      <c r="F8" s="1083"/>
      <c r="G8" s="1083"/>
      <c r="H8" s="108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1083"/>
      <c r="BJ8" s="1083"/>
      <c r="BK8" s="1083"/>
      <c r="BL8" s="1083"/>
      <c r="BM8" s="1083"/>
      <c r="BN8" s="1083"/>
      <c r="BO8" s="1083"/>
      <c r="BP8" s="1083"/>
      <c r="BQ8" s="1083"/>
      <c r="BR8" s="1083"/>
      <c r="BS8" s="1083"/>
      <c r="BT8" s="1083"/>
      <c r="BU8" s="1083"/>
      <c r="BV8" s="1083"/>
      <c r="BW8" s="1083"/>
      <c r="BX8" s="1083"/>
      <c r="BY8" s="1083"/>
      <c r="BZ8" s="1083"/>
      <c r="CA8" s="1083"/>
      <c r="CB8" s="1083"/>
      <c r="CC8" s="1083"/>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row>
    <row r="9" spans="1:109" s="78" customFormat="1" x14ac:dyDescent="0.15">
      <c r="A9" s="1083"/>
      <c r="B9" s="1083"/>
      <c r="C9" s="1083"/>
      <c r="D9" s="1083"/>
      <c r="E9" s="1083"/>
      <c r="F9" s="1083"/>
      <c r="G9" s="1083"/>
      <c r="H9" s="1083"/>
      <c r="I9" s="1083"/>
      <c r="J9" s="1083"/>
      <c r="K9" s="1083"/>
      <c r="L9" s="1083"/>
      <c r="M9" s="1083"/>
      <c r="N9" s="1083"/>
      <c r="O9" s="1083"/>
      <c r="P9" s="1083"/>
      <c r="Q9" s="1083"/>
      <c r="R9" s="1083"/>
      <c r="S9" s="1083"/>
      <c r="T9" s="1083"/>
      <c r="U9" s="1083"/>
      <c r="V9" s="1083"/>
      <c r="W9" s="1083"/>
      <c r="X9" s="1083"/>
      <c r="Y9" s="1083"/>
      <c r="Z9" s="1083"/>
      <c r="AA9" s="1083"/>
      <c r="AB9" s="1083"/>
      <c r="AC9" s="1083"/>
      <c r="AD9" s="1083"/>
      <c r="AE9" s="1083"/>
      <c r="AF9" s="1083"/>
      <c r="AG9" s="1083"/>
      <c r="AH9" s="1083"/>
      <c r="AI9" s="1083"/>
      <c r="AJ9" s="1083"/>
      <c r="AK9" s="1083"/>
      <c r="AL9" s="1083"/>
      <c r="AM9" s="1083"/>
      <c r="AN9" s="1083"/>
      <c r="AO9" s="1083"/>
      <c r="AP9" s="1083"/>
      <c r="AQ9" s="1083"/>
      <c r="AR9" s="1083"/>
      <c r="AS9" s="1083"/>
      <c r="AT9" s="1083"/>
      <c r="AU9" s="1083"/>
      <c r="AV9" s="1083"/>
      <c r="AW9" s="1083"/>
      <c r="AX9" s="1083"/>
      <c r="AY9" s="1083"/>
      <c r="AZ9" s="1083"/>
      <c r="BA9" s="1083"/>
      <c r="BB9" s="1083"/>
      <c r="BC9" s="1083"/>
      <c r="BD9" s="1083"/>
      <c r="BE9" s="1083"/>
      <c r="BF9" s="1083"/>
      <c r="BG9" s="1083"/>
      <c r="BH9" s="1083"/>
      <c r="BI9" s="1083"/>
      <c r="BJ9" s="1083"/>
      <c r="BK9" s="1083"/>
      <c r="BL9" s="1083"/>
      <c r="BM9" s="1083"/>
      <c r="BN9" s="1083"/>
      <c r="BO9" s="1083"/>
      <c r="BP9" s="1083"/>
      <c r="BQ9" s="1083"/>
      <c r="BR9" s="1083"/>
      <c r="BS9" s="1083"/>
      <c r="BT9" s="1083"/>
      <c r="BU9" s="1083"/>
      <c r="BV9" s="1083"/>
      <c r="BW9" s="1083"/>
      <c r="BX9" s="1083"/>
      <c r="BY9" s="1083"/>
      <c r="BZ9" s="1083"/>
      <c r="CA9" s="1083"/>
      <c r="CB9" s="1083"/>
      <c r="CC9" s="1083"/>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row>
    <row r="10" spans="1:109" s="78" customFormat="1" x14ac:dyDescent="0.15">
      <c r="A10" s="1083"/>
      <c r="B10" s="1083"/>
      <c r="C10" s="1083"/>
      <c r="D10" s="1083"/>
      <c r="E10" s="1083"/>
      <c r="F10" s="1083"/>
      <c r="G10" s="1083"/>
      <c r="H10" s="1083"/>
      <c r="I10" s="1083"/>
      <c r="J10" s="1083"/>
      <c r="K10" s="1083"/>
      <c r="L10" s="1083"/>
      <c r="M10" s="1083"/>
      <c r="N10" s="1083"/>
      <c r="O10" s="1083"/>
      <c r="P10" s="1083"/>
      <c r="Q10" s="1083"/>
      <c r="R10" s="1083"/>
      <c r="S10" s="1083"/>
      <c r="T10" s="1083"/>
      <c r="U10" s="1083"/>
      <c r="V10" s="1083"/>
      <c r="W10" s="1083"/>
      <c r="X10" s="1083"/>
      <c r="Y10" s="1083"/>
      <c r="Z10" s="1083"/>
      <c r="AA10" s="1083"/>
      <c r="AB10" s="1083"/>
      <c r="AC10" s="1083"/>
      <c r="AD10" s="1083"/>
      <c r="AE10" s="1083"/>
      <c r="AF10" s="1083"/>
      <c r="AG10" s="1083"/>
      <c r="AH10" s="1083"/>
      <c r="AI10" s="1083"/>
      <c r="AJ10" s="1083"/>
      <c r="AK10" s="1083"/>
      <c r="AL10" s="1083"/>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1083"/>
      <c r="BH10" s="1083"/>
      <c r="BI10" s="1083"/>
      <c r="BJ10" s="1083"/>
      <c r="BK10" s="1083"/>
      <c r="BL10" s="1083"/>
      <c r="BM10" s="1083"/>
      <c r="BN10" s="1083"/>
      <c r="BO10" s="1083"/>
      <c r="BP10" s="1083"/>
      <c r="BQ10" s="1083"/>
      <c r="BR10" s="1083"/>
      <c r="BS10" s="1083"/>
      <c r="BT10" s="1083"/>
      <c r="BU10" s="1083"/>
      <c r="BV10" s="1083"/>
      <c r="BW10" s="1083"/>
      <c r="BX10" s="1083"/>
      <c r="BY10" s="1083"/>
      <c r="BZ10" s="1083"/>
      <c r="CA10" s="1083"/>
      <c r="CB10" s="1083"/>
      <c r="CC10" s="1083"/>
      <c r="CD10" s="1083"/>
      <c r="CE10" s="1083"/>
      <c r="CF10" s="1083"/>
      <c r="CG10" s="1083"/>
      <c r="CH10" s="1083"/>
      <c r="CI10" s="1083"/>
      <c r="CJ10" s="1083"/>
      <c r="CK10" s="1083"/>
      <c r="CL10" s="1083"/>
      <c r="CM10" s="1083"/>
      <c r="CN10" s="1083"/>
      <c r="CO10" s="1083"/>
      <c r="CP10" s="1083"/>
      <c r="CQ10" s="1083"/>
      <c r="CR10" s="1083"/>
      <c r="CS10" s="1083"/>
      <c r="CT10" s="1083"/>
      <c r="CU10" s="1083"/>
      <c r="CV10" s="1083"/>
      <c r="CW10" s="1083"/>
      <c r="CX10" s="1083"/>
      <c r="CY10" s="1083"/>
      <c r="CZ10" s="1083"/>
      <c r="DA10" s="1083"/>
      <c r="DB10" s="1083"/>
      <c r="DC10" s="1083"/>
      <c r="DD10" s="1083"/>
      <c r="DE10" s="1083"/>
    </row>
    <row r="11" spans="1:109" s="78" customFormat="1" x14ac:dyDescent="0.15">
      <c r="A11" s="1083"/>
      <c r="B11" s="1083"/>
      <c r="C11" s="1083"/>
      <c r="D11" s="1083"/>
      <c r="E11" s="1083"/>
      <c r="F11" s="1083"/>
      <c r="G11" s="1083"/>
      <c r="H11" s="1083"/>
      <c r="I11" s="1083"/>
      <c r="J11" s="1083"/>
      <c r="K11" s="1083"/>
      <c r="L11" s="1083"/>
      <c r="M11" s="1083"/>
      <c r="N11" s="1083"/>
      <c r="O11" s="1083"/>
      <c r="P11" s="1083"/>
      <c r="Q11" s="1083"/>
      <c r="R11" s="1083"/>
      <c r="S11" s="1083"/>
      <c r="T11" s="1083"/>
      <c r="U11" s="1083"/>
      <c r="V11" s="1083"/>
      <c r="W11" s="1083"/>
      <c r="X11" s="1083"/>
      <c r="Y11" s="1083"/>
      <c r="Z11" s="1083"/>
      <c r="AA11" s="1083"/>
      <c r="AB11" s="1083"/>
      <c r="AC11" s="1083"/>
      <c r="AD11" s="1083"/>
      <c r="AE11" s="1083"/>
      <c r="AF11" s="1083"/>
      <c r="AG11" s="1083"/>
      <c r="AH11" s="1083"/>
      <c r="AI11" s="1083"/>
      <c r="AJ11" s="1083"/>
      <c r="AK11" s="1083"/>
      <c r="AL11" s="1083"/>
      <c r="AM11" s="1083"/>
      <c r="AN11" s="1083"/>
      <c r="AO11" s="1083"/>
      <c r="AP11" s="1083"/>
      <c r="AQ11" s="1083"/>
      <c r="AR11" s="1083"/>
      <c r="AS11" s="1083"/>
      <c r="AT11" s="1083"/>
      <c r="AU11" s="1083"/>
      <c r="AV11" s="1083"/>
      <c r="AW11" s="1083"/>
      <c r="AX11" s="1083"/>
      <c r="AY11" s="1083"/>
      <c r="AZ11" s="1083"/>
      <c r="BA11" s="1083"/>
      <c r="BB11" s="1083"/>
      <c r="BC11" s="1083"/>
      <c r="BD11" s="1083"/>
      <c r="BE11" s="1083"/>
      <c r="BF11" s="1083"/>
      <c r="BG11" s="1083"/>
      <c r="BH11" s="1083"/>
      <c r="BI11" s="1083"/>
      <c r="BJ11" s="1083"/>
      <c r="BK11" s="1083"/>
      <c r="BL11" s="1083"/>
      <c r="BM11" s="1083"/>
      <c r="BN11" s="1083"/>
      <c r="BO11" s="1083"/>
      <c r="BP11" s="1083"/>
      <c r="BQ11" s="1083"/>
      <c r="BR11" s="1083"/>
      <c r="BS11" s="1083"/>
      <c r="BT11" s="1083"/>
      <c r="BU11" s="1083"/>
      <c r="BV11" s="1083"/>
      <c r="BW11" s="1083"/>
      <c r="BX11" s="1083"/>
      <c r="BY11" s="1083"/>
      <c r="BZ11" s="1083"/>
      <c r="CA11" s="1083"/>
      <c r="CB11" s="1083"/>
      <c r="CC11" s="1083"/>
      <c r="CD11" s="1083"/>
      <c r="CE11" s="1083"/>
      <c r="CF11" s="1083"/>
      <c r="CG11" s="1083"/>
      <c r="CH11" s="1083"/>
      <c r="CI11" s="1083"/>
      <c r="CJ11" s="1083"/>
      <c r="CK11" s="1083"/>
      <c r="CL11" s="1083"/>
      <c r="CM11" s="1083"/>
      <c r="CN11" s="1083"/>
      <c r="CO11" s="1083"/>
      <c r="CP11" s="1083"/>
      <c r="CQ11" s="1083"/>
      <c r="CR11" s="1083"/>
      <c r="CS11" s="1083"/>
      <c r="CT11" s="1083"/>
      <c r="CU11" s="1083"/>
      <c r="CV11" s="1083"/>
      <c r="CW11" s="1083"/>
      <c r="CX11" s="1083"/>
      <c r="CY11" s="1083"/>
      <c r="CZ11" s="1083"/>
      <c r="DA11" s="1083"/>
      <c r="DB11" s="1083"/>
      <c r="DC11" s="1083"/>
      <c r="DD11" s="1083"/>
      <c r="DE11" s="1083"/>
    </row>
    <row r="12" spans="1:109" s="78" customFormat="1" x14ac:dyDescent="0.15">
      <c r="A12" s="1083"/>
      <c r="B12" s="1083"/>
      <c r="C12" s="1083"/>
      <c r="D12" s="1083"/>
      <c r="E12" s="1083"/>
      <c r="F12" s="1083"/>
      <c r="G12" s="1083"/>
      <c r="H12" s="1083"/>
      <c r="I12" s="1083"/>
      <c r="J12" s="1083"/>
      <c r="K12" s="1083"/>
      <c r="L12" s="1083"/>
      <c r="M12" s="1083"/>
      <c r="N12" s="1083"/>
      <c r="O12" s="1083"/>
      <c r="P12" s="1083"/>
      <c r="Q12" s="1083"/>
      <c r="R12" s="1083"/>
      <c r="S12" s="1083"/>
      <c r="T12" s="1083"/>
      <c r="U12" s="1083"/>
      <c r="V12" s="1083"/>
      <c r="W12" s="1083"/>
      <c r="X12" s="1083"/>
      <c r="Y12" s="1083"/>
      <c r="Z12" s="1083"/>
      <c r="AA12" s="1083"/>
      <c r="AB12" s="1083"/>
      <c r="AC12" s="1083"/>
      <c r="AD12" s="1083"/>
      <c r="AE12" s="1083"/>
      <c r="AF12" s="1083"/>
      <c r="AG12" s="1083"/>
      <c r="AH12" s="1083"/>
      <c r="AI12" s="1083"/>
      <c r="AJ12" s="1083"/>
      <c r="AK12" s="1083"/>
      <c r="AL12" s="1083"/>
      <c r="AM12" s="1083"/>
      <c r="AN12" s="1083"/>
      <c r="AO12" s="1083"/>
      <c r="AP12" s="1083"/>
      <c r="AQ12" s="1083"/>
      <c r="AR12" s="1083"/>
      <c r="AS12" s="1083"/>
      <c r="AT12" s="1083"/>
      <c r="AU12" s="1083"/>
      <c r="AV12" s="1083"/>
      <c r="AW12" s="1083"/>
      <c r="AX12" s="1083"/>
      <c r="AY12" s="1083"/>
      <c r="AZ12" s="1083"/>
      <c r="BA12" s="1083"/>
      <c r="BB12" s="1083"/>
      <c r="BC12" s="1083"/>
      <c r="BD12" s="1083"/>
      <c r="BE12" s="1083"/>
      <c r="BF12" s="1083"/>
      <c r="BG12" s="1083"/>
      <c r="BH12" s="1083"/>
      <c r="BI12" s="1083"/>
      <c r="BJ12" s="1083"/>
      <c r="BK12" s="1083"/>
      <c r="BL12" s="1083"/>
      <c r="BM12" s="1083"/>
      <c r="BN12" s="1083"/>
      <c r="BO12" s="1083"/>
      <c r="BP12" s="1083"/>
      <c r="BQ12" s="1083"/>
      <c r="BR12" s="1083"/>
      <c r="BS12" s="1083"/>
      <c r="BT12" s="1083"/>
      <c r="BU12" s="1083"/>
      <c r="BV12" s="1083"/>
      <c r="BW12" s="1083"/>
      <c r="BX12" s="1083"/>
      <c r="BY12" s="1083"/>
      <c r="BZ12" s="1083"/>
      <c r="CA12" s="1083"/>
      <c r="CB12" s="1083"/>
      <c r="CC12" s="1083"/>
      <c r="CD12" s="1083"/>
      <c r="CE12" s="1083"/>
      <c r="CF12" s="1083"/>
      <c r="CG12" s="1083"/>
      <c r="CH12" s="1083"/>
      <c r="CI12" s="1083"/>
      <c r="CJ12" s="1083"/>
      <c r="CK12" s="1083"/>
      <c r="CL12" s="1083"/>
      <c r="CM12" s="1083"/>
      <c r="CN12" s="1083"/>
      <c r="CO12" s="1083"/>
      <c r="CP12" s="1083"/>
      <c r="CQ12" s="1083"/>
      <c r="CR12" s="1083"/>
      <c r="CS12" s="1083"/>
      <c r="CT12" s="1083"/>
      <c r="CU12" s="1083"/>
      <c r="CV12" s="1083"/>
      <c r="CW12" s="1083"/>
      <c r="CX12" s="1083"/>
      <c r="CY12" s="1083"/>
      <c r="CZ12" s="1083"/>
      <c r="DA12" s="1083"/>
      <c r="DB12" s="1083"/>
      <c r="DC12" s="1083"/>
      <c r="DD12" s="1083"/>
      <c r="DE12" s="1083"/>
    </row>
    <row r="13" spans="1:109" s="78" customFormat="1" x14ac:dyDescent="0.15">
      <c r="A13" s="1083"/>
      <c r="B13" s="1083"/>
      <c r="C13" s="1083"/>
      <c r="D13" s="1083"/>
      <c r="E13" s="1083"/>
      <c r="F13" s="1083"/>
      <c r="G13" s="1083"/>
      <c r="H13" s="1083"/>
      <c r="I13" s="1083"/>
      <c r="J13" s="1083"/>
      <c r="K13" s="1083"/>
      <c r="L13" s="1083"/>
      <c r="M13" s="1083"/>
      <c r="N13" s="1083"/>
      <c r="O13" s="1083"/>
      <c r="P13" s="1083"/>
      <c r="Q13" s="1083"/>
      <c r="R13" s="1083"/>
      <c r="S13" s="1083"/>
      <c r="T13" s="1083"/>
      <c r="U13" s="1083"/>
      <c r="V13" s="1083"/>
      <c r="W13" s="1083"/>
      <c r="X13" s="1083"/>
      <c r="Y13" s="1083"/>
      <c r="Z13" s="1083"/>
      <c r="AA13" s="1083"/>
      <c r="AB13" s="1083"/>
      <c r="AC13" s="1083"/>
      <c r="AD13" s="1083"/>
      <c r="AE13" s="1083"/>
      <c r="AF13" s="1083"/>
      <c r="AG13" s="1083"/>
      <c r="AH13" s="1083"/>
      <c r="AI13" s="1083"/>
      <c r="AJ13" s="1083"/>
      <c r="AK13" s="1083"/>
      <c r="AL13" s="1083"/>
      <c r="AM13" s="1083"/>
      <c r="AN13" s="1083"/>
      <c r="AO13" s="1083"/>
      <c r="AP13" s="1083"/>
      <c r="AQ13" s="1083"/>
      <c r="AR13" s="1083"/>
      <c r="AS13" s="1083"/>
      <c r="AT13" s="1083"/>
      <c r="AU13" s="1083"/>
      <c r="AV13" s="1083"/>
      <c r="AW13" s="1083"/>
      <c r="AX13" s="1083"/>
      <c r="AY13" s="1083"/>
      <c r="AZ13" s="1083"/>
      <c r="BA13" s="1083"/>
      <c r="BB13" s="1083"/>
      <c r="BC13" s="1083"/>
      <c r="BD13" s="1083"/>
      <c r="BE13" s="1083"/>
      <c r="BF13" s="1083"/>
      <c r="BG13" s="1083"/>
      <c r="BH13" s="1083"/>
      <c r="BI13" s="1083"/>
      <c r="BJ13" s="1083"/>
      <c r="BK13" s="1083"/>
      <c r="BL13" s="1083"/>
      <c r="BM13" s="1083"/>
      <c r="BN13" s="1083"/>
      <c r="BO13" s="1083"/>
      <c r="BP13" s="1083"/>
      <c r="BQ13" s="1083"/>
      <c r="BR13" s="1083"/>
      <c r="BS13" s="1083"/>
      <c r="BT13" s="1083"/>
      <c r="BU13" s="1083"/>
      <c r="BV13" s="1083"/>
      <c r="BW13" s="1083"/>
      <c r="BX13" s="1083"/>
      <c r="BY13" s="1083"/>
      <c r="BZ13" s="1083"/>
      <c r="CA13" s="1083"/>
      <c r="CB13" s="1083"/>
      <c r="CC13" s="1083"/>
      <c r="CD13" s="1083"/>
      <c r="CE13" s="1083"/>
      <c r="CF13" s="1083"/>
      <c r="CG13" s="1083"/>
      <c r="CH13" s="1083"/>
      <c r="CI13" s="1083"/>
      <c r="CJ13" s="1083"/>
      <c r="CK13" s="1083"/>
      <c r="CL13" s="1083"/>
      <c r="CM13" s="1083"/>
      <c r="CN13" s="1083"/>
      <c r="CO13" s="1083"/>
      <c r="CP13" s="1083"/>
      <c r="CQ13" s="1083"/>
      <c r="CR13" s="1083"/>
      <c r="CS13" s="1083"/>
      <c r="CT13" s="1083"/>
      <c r="CU13" s="1083"/>
      <c r="CV13" s="1083"/>
      <c r="CW13" s="1083"/>
      <c r="CX13" s="1083"/>
      <c r="CY13" s="1083"/>
      <c r="CZ13" s="1083"/>
      <c r="DA13" s="1083"/>
      <c r="DB13" s="1083"/>
      <c r="DC13" s="1083"/>
      <c r="DD13" s="1083"/>
      <c r="DE13" s="1083"/>
    </row>
    <row r="14" spans="1:109" s="78" customFormat="1" x14ac:dyDescent="0.15">
      <c r="A14" s="1083"/>
      <c r="B14" s="1083"/>
      <c r="C14" s="1083"/>
      <c r="D14" s="1083"/>
      <c r="E14" s="1083"/>
      <c r="F14" s="1083"/>
      <c r="G14" s="1083"/>
      <c r="H14" s="1083"/>
      <c r="I14" s="1083"/>
      <c r="J14" s="1083"/>
      <c r="K14" s="1083"/>
      <c r="L14" s="1083"/>
      <c r="M14" s="1083"/>
      <c r="N14" s="1083"/>
      <c r="O14" s="1083"/>
      <c r="P14" s="1083"/>
      <c r="Q14" s="1083"/>
      <c r="R14" s="1083"/>
      <c r="S14" s="1083"/>
      <c r="T14" s="1083"/>
      <c r="U14" s="1083"/>
      <c r="V14" s="1083"/>
      <c r="W14" s="1083"/>
      <c r="X14" s="1083"/>
      <c r="Y14" s="1083"/>
      <c r="Z14" s="1083"/>
      <c r="AA14" s="1083"/>
      <c r="AB14" s="1083"/>
      <c r="AC14" s="1083"/>
      <c r="AD14" s="1083"/>
      <c r="AE14" s="1083"/>
      <c r="AF14" s="1083"/>
      <c r="AG14" s="1083"/>
      <c r="AH14" s="1083"/>
      <c r="AI14" s="1083"/>
      <c r="AJ14" s="1083"/>
      <c r="AK14" s="1083"/>
      <c r="AL14" s="1083"/>
      <c r="AM14" s="1083"/>
      <c r="AN14" s="1083"/>
      <c r="AO14" s="1083"/>
      <c r="AP14" s="1083"/>
      <c r="AQ14" s="1083"/>
      <c r="AR14" s="1083"/>
      <c r="AS14" s="1083"/>
      <c r="AT14" s="1083"/>
      <c r="AU14" s="1083"/>
      <c r="AV14" s="1083"/>
      <c r="AW14" s="1083"/>
      <c r="AX14" s="1083"/>
      <c r="AY14" s="1083"/>
      <c r="AZ14" s="1083"/>
      <c r="BA14" s="1083"/>
      <c r="BB14" s="1083"/>
      <c r="BC14" s="1083"/>
      <c r="BD14" s="1083"/>
      <c r="BE14" s="1083"/>
      <c r="BF14" s="1083"/>
      <c r="BG14" s="1083"/>
      <c r="BH14" s="1083"/>
      <c r="BI14" s="1083"/>
      <c r="BJ14" s="1083"/>
      <c r="BK14" s="1083"/>
      <c r="BL14" s="1083"/>
      <c r="BM14" s="1083"/>
      <c r="BN14" s="1083"/>
      <c r="BO14" s="1083"/>
      <c r="BP14" s="1083"/>
      <c r="BQ14" s="1083"/>
      <c r="BR14" s="1083"/>
      <c r="BS14" s="1083"/>
      <c r="BT14" s="1083"/>
      <c r="BU14" s="1083"/>
      <c r="BV14" s="1083"/>
      <c r="BW14" s="1083"/>
      <c r="BX14" s="1083"/>
      <c r="BY14" s="1083"/>
      <c r="BZ14" s="1083"/>
      <c r="CA14" s="1083"/>
      <c r="CB14" s="1083"/>
      <c r="CC14" s="1083"/>
      <c r="CD14" s="1083"/>
      <c r="CE14" s="1083"/>
      <c r="CF14" s="1083"/>
      <c r="CG14" s="1083"/>
      <c r="CH14" s="1083"/>
      <c r="CI14" s="1083"/>
      <c r="CJ14" s="1083"/>
      <c r="CK14" s="1083"/>
      <c r="CL14" s="1083"/>
      <c r="CM14" s="1083"/>
      <c r="CN14" s="1083"/>
      <c r="CO14" s="1083"/>
      <c r="CP14" s="1083"/>
      <c r="CQ14" s="1083"/>
      <c r="CR14" s="1083"/>
      <c r="CS14" s="1083"/>
      <c r="CT14" s="1083"/>
      <c r="CU14" s="1083"/>
      <c r="CV14" s="1083"/>
      <c r="CW14" s="1083"/>
      <c r="CX14" s="1083"/>
      <c r="CY14" s="1083"/>
      <c r="CZ14" s="1083"/>
      <c r="DA14" s="1083"/>
      <c r="DB14" s="1083"/>
      <c r="DC14" s="1083"/>
      <c r="DD14" s="1083"/>
      <c r="DE14" s="1083"/>
    </row>
    <row r="15" spans="1:109" s="78" customFormat="1" x14ac:dyDescent="0.15">
      <c r="A15" s="90"/>
      <c r="B15" s="1083"/>
      <c r="C15" s="1083"/>
      <c r="D15" s="1083"/>
      <c r="E15" s="1083"/>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c r="AJ15" s="1083"/>
      <c r="AK15" s="1083"/>
      <c r="AL15" s="1083"/>
      <c r="AM15" s="1083"/>
      <c r="AN15" s="1083"/>
      <c r="AO15" s="1083"/>
      <c r="AP15" s="1083"/>
      <c r="AQ15" s="1083"/>
      <c r="AR15" s="1083"/>
      <c r="AS15" s="1083"/>
      <c r="AT15" s="1083"/>
      <c r="AU15" s="1083"/>
      <c r="AV15" s="1083"/>
      <c r="AW15" s="1083"/>
      <c r="AX15" s="1083"/>
      <c r="AY15" s="1083"/>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BT15" s="1083"/>
      <c r="BU15" s="1083"/>
      <c r="BV15" s="1083"/>
      <c r="BW15" s="1083"/>
      <c r="BX15" s="1083"/>
      <c r="BY15" s="1083"/>
      <c r="BZ15" s="1083"/>
      <c r="CA15" s="1083"/>
      <c r="CB15" s="1083"/>
      <c r="CC15" s="1083"/>
      <c r="CD15" s="1083"/>
      <c r="CE15" s="1083"/>
      <c r="CF15" s="1083"/>
      <c r="CG15" s="1083"/>
      <c r="CH15" s="1083"/>
      <c r="CI15" s="1083"/>
      <c r="CJ15" s="1083"/>
      <c r="CK15" s="1083"/>
      <c r="CL15" s="1083"/>
      <c r="CM15" s="1083"/>
      <c r="CN15" s="1083"/>
      <c r="CO15" s="1083"/>
      <c r="CP15" s="1083"/>
      <c r="CQ15" s="1083"/>
      <c r="CR15" s="1083"/>
      <c r="CS15" s="1083"/>
      <c r="CT15" s="1083"/>
      <c r="CU15" s="1083"/>
      <c r="CV15" s="1083"/>
      <c r="CW15" s="1083"/>
      <c r="CX15" s="1083"/>
      <c r="CY15" s="1083"/>
      <c r="CZ15" s="1083"/>
      <c r="DA15" s="1083"/>
      <c r="DB15" s="1083"/>
      <c r="DC15" s="1083"/>
      <c r="DD15" s="1083"/>
      <c r="DE15" s="1083"/>
    </row>
    <row r="16" spans="1:109" s="78" customFormat="1" x14ac:dyDescent="0.15">
      <c r="A16" s="90"/>
      <c r="B16" s="1083"/>
      <c r="C16" s="1083"/>
      <c r="D16" s="1083"/>
      <c r="E16" s="1083"/>
      <c r="F16" s="1083"/>
      <c r="G16" s="1083"/>
      <c r="H16" s="1083"/>
      <c r="I16" s="1083"/>
      <c r="J16" s="1083"/>
      <c r="K16" s="1083"/>
      <c r="L16" s="1083"/>
      <c r="M16" s="1083"/>
      <c r="N16" s="1083"/>
      <c r="O16" s="1083"/>
      <c r="P16" s="1083"/>
      <c r="Q16" s="1083"/>
      <c r="R16" s="1083"/>
      <c r="S16" s="1083"/>
      <c r="T16" s="1083"/>
      <c r="U16" s="1083"/>
      <c r="V16" s="1083"/>
      <c r="W16" s="1083"/>
      <c r="X16" s="1083"/>
      <c r="Y16" s="1083"/>
      <c r="Z16" s="1083"/>
      <c r="AA16" s="1083"/>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c r="AV16" s="1083"/>
      <c r="AW16" s="1083"/>
      <c r="AX16" s="1083"/>
      <c r="AY16" s="1083"/>
      <c r="AZ16" s="1083"/>
      <c r="BA16" s="1083"/>
      <c r="BB16" s="1083"/>
      <c r="BC16" s="1083"/>
      <c r="BD16" s="1083"/>
      <c r="BE16" s="1083"/>
      <c r="BF16" s="1083"/>
      <c r="BG16" s="1083"/>
      <c r="BH16" s="1083"/>
      <c r="BI16" s="1083"/>
      <c r="BJ16" s="1083"/>
      <c r="BK16" s="1083"/>
      <c r="BL16" s="1083"/>
      <c r="BM16" s="1083"/>
      <c r="BN16" s="1083"/>
      <c r="BO16" s="1083"/>
      <c r="BP16" s="1083"/>
      <c r="BQ16" s="1083"/>
      <c r="BR16" s="1083"/>
      <c r="BS16" s="1083"/>
      <c r="BT16" s="1083"/>
      <c r="BU16" s="1083"/>
      <c r="BV16" s="1083"/>
      <c r="BW16" s="1083"/>
      <c r="BX16" s="1083"/>
      <c r="BY16" s="1083"/>
      <c r="BZ16" s="1083"/>
      <c r="CA16" s="1083"/>
      <c r="CB16" s="1083"/>
      <c r="CC16" s="1083"/>
      <c r="CD16" s="1083"/>
      <c r="CE16" s="1083"/>
      <c r="CF16" s="1083"/>
      <c r="CG16" s="1083"/>
      <c r="CH16" s="1083"/>
      <c r="CI16" s="1083"/>
      <c r="CJ16" s="1083"/>
      <c r="CK16" s="1083"/>
      <c r="CL16" s="1083"/>
      <c r="CM16" s="1083"/>
      <c r="CN16" s="1083"/>
      <c r="CO16" s="1083"/>
      <c r="CP16" s="1083"/>
      <c r="CQ16" s="1083"/>
      <c r="CR16" s="1083"/>
      <c r="CS16" s="1083"/>
      <c r="CT16" s="1083"/>
      <c r="CU16" s="1083"/>
      <c r="CV16" s="1083"/>
      <c r="CW16" s="1083"/>
      <c r="CX16" s="1083"/>
      <c r="CY16" s="1083"/>
      <c r="CZ16" s="1083"/>
      <c r="DA16" s="1083"/>
      <c r="DB16" s="1083"/>
      <c r="DC16" s="1083"/>
      <c r="DD16" s="1083"/>
      <c r="DE16" s="1083"/>
    </row>
    <row r="17" spans="1:109" s="78" customFormat="1" x14ac:dyDescent="0.15">
      <c r="A17" s="90"/>
      <c r="B17" s="1083"/>
      <c r="C17" s="1083"/>
      <c r="D17" s="1083"/>
      <c r="E17" s="1083"/>
      <c r="F17" s="1083"/>
      <c r="G17" s="1083"/>
      <c r="H17" s="1083"/>
      <c r="I17" s="1083"/>
      <c r="J17" s="1083"/>
      <c r="K17" s="1083"/>
      <c r="L17" s="1083"/>
      <c r="M17" s="1083"/>
      <c r="N17" s="1083"/>
      <c r="O17" s="1083"/>
      <c r="P17" s="1083"/>
      <c r="Q17" s="1083"/>
      <c r="R17" s="1083"/>
      <c r="S17" s="1083"/>
      <c r="T17" s="1083"/>
      <c r="U17" s="1083"/>
      <c r="V17" s="1083"/>
      <c r="W17" s="1083"/>
      <c r="X17" s="1083"/>
      <c r="Y17" s="1083"/>
      <c r="Z17" s="1083"/>
      <c r="AA17" s="1083"/>
      <c r="AB17" s="1083"/>
      <c r="AC17" s="1083"/>
      <c r="AD17" s="1083"/>
      <c r="AE17" s="1083"/>
      <c r="AF17" s="1083"/>
      <c r="AG17" s="1083"/>
      <c r="AH17" s="1083"/>
      <c r="AI17" s="1083"/>
      <c r="AJ17" s="1083"/>
      <c r="AK17" s="1083"/>
      <c r="AL17" s="1083"/>
      <c r="AM17" s="1083"/>
      <c r="AN17" s="1083"/>
      <c r="AO17" s="1083"/>
      <c r="AP17" s="1083"/>
      <c r="AQ17" s="1083"/>
      <c r="AR17" s="1083"/>
      <c r="AS17" s="1083"/>
      <c r="AT17" s="1083"/>
      <c r="AU17" s="1083"/>
      <c r="AV17" s="1083"/>
      <c r="AW17" s="1083"/>
      <c r="AX17" s="1083"/>
      <c r="AY17" s="1083"/>
      <c r="AZ17" s="1083"/>
      <c r="BA17" s="1083"/>
      <c r="BB17" s="1083"/>
      <c r="BC17" s="1083"/>
      <c r="BD17" s="1083"/>
      <c r="BE17" s="1083"/>
      <c r="BF17" s="1083"/>
      <c r="BG17" s="1083"/>
      <c r="BH17" s="1083"/>
      <c r="BI17" s="1083"/>
      <c r="BJ17" s="1083"/>
      <c r="BK17" s="1083"/>
      <c r="BL17" s="1083"/>
      <c r="BM17" s="1083"/>
      <c r="BN17" s="1083"/>
      <c r="BO17" s="1083"/>
      <c r="BP17" s="1083"/>
      <c r="BQ17" s="1083"/>
      <c r="BR17" s="1083"/>
      <c r="BS17" s="1083"/>
      <c r="BT17" s="1083"/>
      <c r="BU17" s="1083"/>
      <c r="BV17" s="1083"/>
      <c r="BW17" s="1083"/>
      <c r="BX17" s="1083"/>
      <c r="BY17" s="1083"/>
      <c r="BZ17" s="1083"/>
      <c r="CA17" s="1083"/>
      <c r="CB17" s="1083"/>
      <c r="CC17" s="1083"/>
      <c r="CD17" s="1083"/>
      <c r="CE17" s="1083"/>
      <c r="CF17" s="1083"/>
      <c r="CG17" s="1083"/>
      <c r="CH17" s="1083"/>
      <c r="CI17" s="1083"/>
      <c r="CJ17" s="1083"/>
      <c r="CK17" s="1083"/>
      <c r="CL17" s="1083"/>
      <c r="CM17" s="1083"/>
      <c r="CN17" s="1083"/>
      <c r="CO17" s="1083"/>
      <c r="CP17" s="1083"/>
      <c r="CQ17" s="1083"/>
      <c r="CR17" s="1083"/>
      <c r="CS17" s="1083"/>
      <c r="CT17" s="1083"/>
      <c r="CU17" s="1083"/>
      <c r="CV17" s="1083"/>
      <c r="CW17" s="1083"/>
      <c r="CX17" s="1083"/>
      <c r="CY17" s="1083"/>
      <c r="CZ17" s="1083"/>
      <c r="DA17" s="1083"/>
      <c r="DB17" s="1083"/>
      <c r="DC17" s="1083"/>
      <c r="DD17" s="1083"/>
      <c r="DE17" s="1083"/>
    </row>
    <row r="18" spans="1:109" s="78" customFormat="1" x14ac:dyDescent="0.15">
      <c r="A18" s="90"/>
      <c r="B18" s="1083"/>
      <c r="C18" s="1083"/>
      <c r="D18" s="1083"/>
      <c r="E18" s="1083"/>
      <c r="F18" s="1083"/>
      <c r="G18" s="1083"/>
      <c r="H18" s="1083"/>
      <c r="I18" s="1083"/>
      <c r="J18" s="1083"/>
      <c r="K18" s="1083"/>
      <c r="L18" s="1083"/>
      <c r="M18" s="1083"/>
      <c r="N18" s="1083"/>
      <c r="O18" s="1083"/>
      <c r="P18" s="1083"/>
      <c r="Q18" s="1083"/>
      <c r="R18" s="1083"/>
      <c r="S18" s="1083"/>
      <c r="T18" s="1083"/>
      <c r="U18" s="1083"/>
      <c r="V18" s="1083"/>
      <c r="W18" s="1083"/>
      <c r="X18" s="1083"/>
      <c r="Y18" s="1083"/>
      <c r="Z18" s="1083"/>
      <c r="AA18" s="1083"/>
      <c r="AB18" s="1083"/>
      <c r="AC18" s="1083"/>
      <c r="AD18" s="1083"/>
      <c r="AE18" s="1083"/>
      <c r="AF18" s="1083"/>
      <c r="AG18" s="1083"/>
      <c r="AH18" s="1083"/>
      <c r="AI18" s="1083"/>
      <c r="AJ18" s="1083"/>
      <c r="AK18" s="1083"/>
      <c r="AL18" s="1083"/>
      <c r="AM18" s="1083"/>
      <c r="AN18" s="1083"/>
      <c r="AO18" s="1083"/>
      <c r="AP18" s="1083"/>
      <c r="AQ18" s="1083"/>
      <c r="AR18" s="1083"/>
      <c r="AS18" s="1083"/>
      <c r="AT18" s="1083"/>
      <c r="AU18" s="1083"/>
      <c r="AV18" s="1083"/>
      <c r="AW18" s="1083"/>
      <c r="AX18" s="1083"/>
      <c r="AY18" s="1083"/>
      <c r="AZ18" s="1083"/>
      <c r="BA18" s="1083"/>
      <c r="BB18" s="1083"/>
      <c r="BC18" s="1083"/>
      <c r="BD18" s="1083"/>
      <c r="BE18" s="1083"/>
      <c r="BF18" s="1083"/>
      <c r="BG18" s="1083"/>
      <c r="BH18" s="1083"/>
      <c r="BI18" s="1083"/>
      <c r="BJ18" s="1083"/>
      <c r="BK18" s="1083"/>
      <c r="BL18" s="1083"/>
      <c r="BM18" s="1083"/>
      <c r="BN18" s="1083"/>
      <c r="BO18" s="1083"/>
      <c r="BP18" s="1083"/>
      <c r="BQ18" s="1083"/>
      <c r="BR18" s="1083"/>
      <c r="BS18" s="1083"/>
      <c r="BT18" s="1083"/>
      <c r="BU18" s="1083"/>
      <c r="BV18" s="1083"/>
      <c r="BW18" s="1083"/>
      <c r="BX18" s="1083"/>
      <c r="BY18" s="1083"/>
      <c r="BZ18" s="1083"/>
      <c r="CA18" s="1083"/>
      <c r="CB18" s="1083"/>
      <c r="CC18" s="1083"/>
      <c r="CD18" s="1083"/>
      <c r="CE18" s="1083"/>
      <c r="CF18" s="1083"/>
      <c r="CG18" s="1083"/>
      <c r="CH18" s="1083"/>
      <c r="CI18" s="1083"/>
      <c r="CJ18" s="1083"/>
      <c r="CK18" s="1083"/>
      <c r="CL18" s="1083"/>
      <c r="CM18" s="1083"/>
      <c r="CN18" s="1083"/>
      <c r="CO18" s="1083"/>
      <c r="CP18" s="1083"/>
      <c r="CQ18" s="1083"/>
      <c r="CR18" s="1083"/>
      <c r="CS18" s="1083"/>
      <c r="CT18" s="1083"/>
      <c r="CU18" s="1083"/>
      <c r="CV18" s="1083"/>
      <c r="CW18" s="1083"/>
      <c r="CX18" s="1083"/>
      <c r="CY18" s="1083"/>
      <c r="CZ18" s="1083"/>
      <c r="DA18" s="1083"/>
      <c r="DB18" s="1083"/>
      <c r="DC18" s="1083"/>
      <c r="DD18" s="1083"/>
      <c r="DE18" s="1083"/>
    </row>
    <row r="19" spans="1:109" x14ac:dyDescent="0.15">
      <c r="DD19" s="90"/>
      <c r="DE19" s="90"/>
    </row>
    <row r="20" spans="1:109" x14ac:dyDescent="0.15">
      <c r="DD20" s="90"/>
      <c r="DE20" s="90"/>
    </row>
    <row r="21" spans="1:109" ht="17.25" customHeight="1" x14ac:dyDescent="0.15">
      <c r="B21" s="1084"/>
      <c r="C21" s="86"/>
      <c r="D21" s="86"/>
      <c r="E21" s="86"/>
      <c r="F21" s="86"/>
      <c r="G21" s="86"/>
      <c r="H21" s="86"/>
      <c r="I21" s="86"/>
      <c r="J21" s="86"/>
      <c r="K21" s="86"/>
      <c r="L21" s="86"/>
      <c r="M21" s="86"/>
      <c r="N21" s="108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1085"/>
      <c r="AU21" s="86"/>
      <c r="AV21" s="86"/>
      <c r="AW21" s="86"/>
      <c r="AX21" s="86"/>
      <c r="AY21" s="86"/>
      <c r="AZ21" s="86"/>
      <c r="BA21" s="86"/>
      <c r="BB21" s="86"/>
      <c r="BC21" s="86"/>
      <c r="BD21" s="86"/>
      <c r="BE21" s="86"/>
      <c r="BF21" s="1085"/>
      <c r="BG21" s="86"/>
      <c r="BH21" s="86"/>
      <c r="BI21" s="86"/>
      <c r="BJ21" s="86"/>
      <c r="BK21" s="86"/>
      <c r="BL21" s="86"/>
      <c r="BM21" s="86"/>
      <c r="BN21" s="86"/>
      <c r="BO21" s="86"/>
      <c r="BP21" s="86"/>
      <c r="BQ21" s="86"/>
      <c r="BR21" s="1085"/>
      <c r="BS21" s="86"/>
      <c r="BT21" s="86"/>
      <c r="BU21" s="86"/>
      <c r="BV21" s="86"/>
      <c r="BW21" s="86"/>
      <c r="BX21" s="86"/>
      <c r="BY21" s="86"/>
      <c r="BZ21" s="86"/>
      <c r="CA21" s="86"/>
      <c r="CB21" s="86"/>
      <c r="CC21" s="86"/>
      <c r="CD21" s="1085"/>
      <c r="CE21" s="86"/>
      <c r="CF21" s="86"/>
      <c r="CG21" s="86"/>
      <c r="CH21" s="86"/>
      <c r="CI21" s="86"/>
      <c r="CJ21" s="86"/>
      <c r="CK21" s="86"/>
      <c r="CL21" s="86"/>
      <c r="CM21" s="86"/>
      <c r="CN21" s="86"/>
      <c r="CO21" s="86"/>
      <c r="CP21" s="1085"/>
      <c r="CQ21" s="86"/>
      <c r="CR21" s="86"/>
      <c r="CS21" s="86"/>
      <c r="CT21" s="86"/>
      <c r="CU21" s="86"/>
      <c r="CV21" s="86"/>
      <c r="CW21" s="86"/>
      <c r="CX21" s="86"/>
      <c r="CY21" s="86"/>
      <c r="CZ21" s="86"/>
      <c r="DA21" s="86"/>
      <c r="DB21" s="1085"/>
      <c r="DC21" s="86"/>
      <c r="DD21" s="160"/>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1086"/>
      <c r="DD40" s="1086"/>
      <c r="DE40" s="90"/>
    </row>
    <row r="41" spans="2:109" ht="17.25" x14ac:dyDescent="0.15">
      <c r="B41" s="82" t="s">
        <v>538</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1087"/>
      <c r="I42" s="1088"/>
      <c r="J42" s="1088"/>
      <c r="K42" s="1088"/>
      <c r="AM42" s="1087"/>
      <c r="AN42" s="1087" t="s">
        <v>539</v>
      </c>
      <c r="AP42" s="1088"/>
      <c r="AQ42" s="1088"/>
      <c r="AR42" s="1088"/>
      <c r="AY42" s="1087"/>
      <c r="BA42" s="1088"/>
      <c r="BB42" s="1088"/>
      <c r="BC42" s="1088"/>
      <c r="BK42" s="1087"/>
      <c r="BM42" s="1088"/>
      <c r="BN42" s="1088"/>
      <c r="BO42" s="1088"/>
      <c r="BW42" s="1087"/>
      <c r="BY42" s="1088"/>
      <c r="BZ42" s="1088"/>
      <c r="CA42" s="1088"/>
      <c r="CI42" s="1087"/>
      <c r="CK42" s="1088"/>
      <c r="CL42" s="1088"/>
      <c r="CM42" s="1088"/>
      <c r="CU42" s="1087"/>
      <c r="CW42" s="1088"/>
      <c r="CX42" s="1088"/>
      <c r="CY42" s="1088"/>
    </row>
    <row r="43" spans="2:109" ht="13.5" customHeight="1" x14ac:dyDescent="0.15">
      <c r="B43" s="80"/>
      <c r="AN43" s="1089" t="s">
        <v>540</v>
      </c>
      <c r="AO43" s="1090"/>
      <c r="AP43" s="1090"/>
      <c r="AQ43" s="1090"/>
      <c r="AR43" s="1090"/>
      <c r="AS43" s="1090"/>
      <c r="AT43" s="1090"/>
      <c r="AU43" s="1090"/>
      <c r="AV43" s="1090"/>
      <c r="AW43" s="1090"/>
      <c r="AX43" s="1090"/>
      <c r="AY43" s="1090"/>
      <c r="AZ43" s="1090"/>
      <c r="BA43" s="1090"/>
      <c r="BB43" s="1090"/>
      <c r="BC43" s="1090"/>
      <c r="BD43" s="1090"/>
      <c r="BE43" s="1090"/>
      <c r="BF43" s="1090"/>
      <c r="BG43" s="1090"/>
      <c r="BH43" s="1090"/>
      <c r="BI43" s="1090"/>
      <c r="BJ43" s="1090"/>
      <c r="BK43" s="1090"/>
      <c r="BL43" s="1090"/>
      <c r="BM43" s="1090"/>
      <c r="BN43" s="1090"/>
      <c r="BO43" s="1090"/>
      <c r="BP43" s="1090"/>
      <c r="BQ43" s="1090"/>
      <c r="BR43" s="1090"/>
      <c r="BS43" s="1090"/>
      <c r="BT43" s="1090"/>
      <c r="BU43" s="1090"/>
      <c r="BV43" s="1090"/>
      <c r="BW43" s="1090"/>
      <c r="BX43" s="1090"/>
      <c r="BY43" s="1090"/>
      <c r="BZ43" s="1090"/>
      <c r="CA43" s="1090"/>
      <c r="CB43" s="1090"/>
      <c r="CC43" s="1090"/>
      <c r="CD43" s="1090"/>
      <c r="CE43" s="1090"/>
      <c r="CF43" s="1090"/>
      <c r="CG43" s="1090"/>
      <c r="CH43" s="1090"/>
      <c r="CI43" s="1090"/>
      <c r="CJ43" s="1090"/>
      <c r="CK43" s="1090"/>
      <c r="CL43" s="1090"/>
      <c r="CM43" s="1090"/>
      <c r="CN43" s="1090"/>
      <c r="CO43" s="1090"/>
      <c r="CP43" s="1090"/>
      <c r="CQ43" s="1090"/>
      <c r="CR43" s="1090"/>
      <c r="CS43" s="1090"/>
      <c r="CT43" s="1090"/>
      <c r="CU43" s="1090"/>
      <c r="CV43" s="1090"/>
      <c r="CW43" s="1090"/>
      <c r="CX43" s="1090"/>
      <c r="CY43" s="1090"/>
      <c r="CZ43" s="1090"/>
      <c r="DA43" s="1090"/>
      <c r="DB43" s="1090"/>
      <c r="DC43" s="1091"/>
    </row>
    <row r="44" spans="2:109" x14ac:dyDescent="0.15">
      <c r="B44" s="80"/>
      <c r="AN44" s="1092"/>
      <c r="AO44" s="1093"/>
      <c r="AP44" s="1093"/>
      <c r="AQ44" s="1093"/>
      <c r="AR44" s="1093"/>
      <c r="AS44" s="1093"/>
      <c r="AT44" s="1093"/>
      <c r="AU44" s="1093"/>
      <c r="AV44" s="1093"/>
      <c r="AW44" s="1093"/>
      <c r="AX44" s="1093"/>
      <c r="AY44" s="1093"/>
      <c r="AZ44" s="1093"/>
      <c r="BA44" s="1093"/>
      <c r="BB44" s="1093"/>
      <c r="BC44" s="1093"/>
      <c r="BD44" s="1093"/>
      <c r="BE44" s="1093"/>
      <c r="BF44" s="1093"/>
      <c r="BG44" s="1093"/>
      <c r="BH44" s="1093"/>
      <c r="BI44" s="1093"/>
      <c r="BJ44" s="1093"/>
      <c r="BK44" s="1093"/>
      <c r="BL44" s="1093"/>
      <c r="BM44" s="1093"/>
      <c r="BN44" s="1093"/>
      <c r="BO44" s="1093"/>
      <c r="BP44" s="1093"/>
      <c r="BQ44" s="1093"/>
      <c r="BR44" s="1093"/>
      <c r="BS44" s="1093"/>
      <c r="BT44" s="1093"/>
      <c r="BU44" s="1093"/>
      <c r="BV44" s="1093"/>
      <c r="BW44" s="1093"/>
      <c r="BX44" s="1093"/>
      <c r="BY44" s="1093"/>
      <c r="BZ44" s="1093"/>
      <c r="CA44" s="1093"/>
      <c r="CB44" s="1093"/>
      <c r="CC44" s="1093"/>
      <c r="CD44" s="1093"/>
      <c r="CE44" s="1093"/>
      <c r="CF44" s="1093"/>
      <c r="CG44" s="1093"/>
      <c r="CH44" s="1093"/>
      <c r="CI44" s="1093"/>
      <c r="CJ44" s="1093"/>
      <c r="CK44" s="1093"/>
      <c r="CL44" s="1093"/>
      <c r="CM44" s="1093"/>
      <c r="CN44" s="1093"/>
      <c r="CO44" s="1093"/>
      <c r="CP44" s="1093"/>
      <c r="CQ44" s="1093"/>
      <c r="CR44" s="1093"/>
      <c r="CS44" s="1093"/>
      <c r="CT44" s="1093"/>
      <c r="CU44" s="1093"/>
      <c r="CV44" s="1093"/>
      <c r="CW44" s="1093"/>
      <c r="CX44" s="1093"/>
      <c r="CY44" s="1093"/>
      <c r="CZ44" s="1093"/>
      <c r="DA44" s="1093"/>
      <c r="DB44" s="1093"/>
      <c r="DC44" s="1094"/>
    </row>
    <row r="45" spans="2:109" x14ac:dyDescent="0.15">
      <c r="B45" s="80"/>
      <c r="AN45" s="1092"/>
      <c r="AO45" s="1093"/>
      <c r="AP45" s="1093"/>
      <c r="AQ45" s="1093"/>
      <c r="AR45" s="1093"/>
      <c r="AS45" s="1093"/>
      <c r="AT45" s="1093"/>
      <c r="AU45" s="1093"/>
      <c r="AV45" s="1093"/>
      <c r="AW45" s="1093"/>
      <c r="AX45" s="1093"/>
      <c r="AY45" s="1093"/>
      <c r="AZ45" s="1093"/>
      <c r="BA45" s="1093"/>
      <c r="BB45" s="1093"/>
      <c r="BC45" s="1093"/>
      <c r="BD45" s="1093"/>
      <c r="BE45" s="1093"/>
      <c r="BF45" s="1093"/>
      <c r="BG45" s="1093"/>
      <c r="BH45" s="1093"/>
      <c r="BI45" s="1093"/>
      <c r="BJ45" s="1093"/>
      <c r="BK45" s="1093"/>
      <c r="BL45" s="1093"/>
      <c r="BM45" s="1093"/>
      <c r="BN45" s="1093"/>
      <c r="BO45" s="1093"/>
      <c r="BP45" s="1093"/>
      <c r="BQ45" s="1093"/>
      <c r="BR45" s="1093"/>
      <c r="BS45" s="1093"/>
      <c r="BT45" s="1093"/>
      <c r="BU45" s="1093"/>
      <c r="BV45" s="1093"/>
      <c r="BW45" s="1093"/>
      <c r="BX45" s="1093"/>
      <c r="BY45" s="1093"/>
      <c r="BZ45" s="1093"/>
      <c r="CA45" s="1093"/>
      <c r="CB45" s="1093"/>
      <c r="CC45" s="1093"/>
      <c r="CD45" s="1093"/>
      <c r="CE45" s="1093"/>
      <c r="CF45" s="1093"/>
      <c r="CG45" s="1093"/>
      <c r="CH45" s="1093"/>
      <c r="CI45" s="1093"/>
      <c r="CJ45" s="1093"/>
      <c r="CK45" s="1093"/>
      <c r="CL45" s="1093"/>
      <c r="CM45" s="1093"/>
      <c r="CN45" s="1093"/>
      <c r="CO45" s="1093"/>
      <c r="CP45" s="1093"/>
      <c r="CQ45" s="1093"/>
      <c r="CR45" s="1093"/>
      <c r="CS45" s="1093"/>
      <c r="CT45" s="1093"/>
      <c r="CU45" s="1093"/>
      <c r="CV45" s="1093"/>
      <c r="CW45" s="1093"/>
      <c r="CX45" s="1093"/>
      <c r="CY45" s="1093"/>
      <c r="CZ45" s="1093"/>
      <c r="DA45" s="1093"/>
      <c r="DB45" s="1093"/>
      <c r="DC45" s="1094"/>
    </row>
    <row r="46" spans="2:109" x14ac:dyDescent="0.15">
      <c r="B46" s="80"/>
      <c r="AN46" s="1092"/>
      <c r="AO46" s="1093"/>
      <c r="AP46" s="1093"/>
      <c r="AQ46" s="1093"/>
      <c r="AR46" s="1093"/>
      <c r="AS46" s="1093"/>
      <c r="AT46" s="1093"/>
      <c r="AU46" s="1093"/>
      <c r="AV46" s="1093"/>
      <c r="AW46" s="1093"/>
      <c r="AX46" s="1093"/>
      <c r="AY46" s="1093"/>
      <c r="AZ46" s="1093"/>
      <c r="BA46" s="1093"/>
      <c r="BB46" s="1093"/>
      <c r="BC46" s="1093"/>
      <c r="BD46" s="1093"/>
      <c r="BE46" s="1093"/>
      <c r="BF46" s="1093"/>
      <c r="BG46" s="1093"/>
      <c r="BH46" s="1093"/>
      <c r="BI46" s="1093"/>
      <c r="BJ46" s="1093"/>
      <c r="BK46" s="1093"/>
      <c r="BL46" s="1093"/>
      <c r="BM46" s="1093"/>
      <c r="BN46" s="1093"/>
      <c r="BO46" s="1093"/>
      <c r="BP46" s="1093"/>
      <c r="BQ46" s="1093"/>
      <c r="BR46" s="1093"/>
      <c r="BS46" s="1093"/>
      <c r="BT46" s="1093"/>
      <c r="BU46" s="1093"/>
      <c r="BV46" s="1093"/>
      <c r="BW46" s="1093"/>
      <c r="BX46" s="1093"/>
      <c r="BY46" s="1093"/>
      <c r="BZ46" s="1093"/>
      <c r="CA46" s="1093"/>
      <c r="CB46" s="1093"/>
      <c r="CC46" s="1093"/>
      <c r="CD46" s="1093"/>
      <c r="CE46" s="1093"/>
      <c r="CF46" s="1093"/>
      <c r="CG46" s="1093"/>
      <c r="CH46" s="1093"/>
      <c r="CI46" s="1093"/>
      <c r="CJ46" s="1093"/>
      <c r="CK46" s="1093"/>
      <c r="CL46" s="1093"/>
      <c r="CM46" s="1093"/>
      <c r="CN46" s="1093"/>
      <c r="CO46" s="1093"/>
      <c r="CP46" s="1093"/>
      <c r="CQ46" s="1093"/>
      <c r="CR46" s="1093"/>
      <c r="CS46" s="1093"/>
      <c r="CT46" s="1093"/>
      <c r="CU46" s="1093"/>
      <c r="CV46" s="1093"/>
      <c r="CW46" s="1093"/>
      <c r="CX46" s="1093"/>
      <c r="CY46" s="1093"/>
      <c r="CZ46" s="1093"/>
      <c r="DA46" s="1093"/>
      <c r="DB46" s="1093"/>
      <c r="DC46" s="1094"/>
    </row>
    <row r="47" spans="2:109" x14ac:dyDescent="0.15">
      <c r="B47" s="80"/>
      <c r="AN47" s="1095"/>
      <c r="AO47" s="1096"/>
      <c r="AP47" s="1096"/>
      <c r="AQ47" s="1096"/>
      <c r="AR47" s="1096"/>
      <c r="AS47" s="1096"/>
      <c r="AT47" s="1096"/>
      <c r="AU47" s="1096"/>
      <c r="AV47" s="1096"/>
      <c r="AW47" s="1096"/>
      <c r="AX47" s="1096"/>
      <c r="AY47" s="1096"/>
      <c r="AZ47" s="1096"/>
      <c r="BA47" s="1096"/>
      <c r="BB47" s="1096"/>
      <c r="BC47" s="1096"/>
      <c r="BD47" s="1096"/>
      <c r="BE47" s="1096"/>
      <c r="BF47" s="1096"/>
      <c r="BG47" s="1096"/>
      <c r="BH47" s="1096"/>
      <c r="BI47" s="1096"/>
      <c r="BJ47" s="1096"/>
      <c r="BK47" s="1096"/>
      <c r="BL47" s="1096"/>
      <c r="BM47" s="1096"/>
      <c r="BN47" s="1096"/>
      <c r="BO47" s="1096"/>
      <c r="BP47" s="1096"/>
      <c r="BQ47" s="1096"/>
      <c r="BR47" s="1096"/>
      <c r="BS47" s="1096"/>
      <c r="BT47" s="1096"/>
      <c r="BU47" s="1096"/>
      <c r="BV47" s="1096"/>
      <c r="BW47" s="1096"/>
      <c r="BX47" s="1096"/>
      <c r="BY47" s="1096"/>
      <c r="BZ47" s="1096"/>
      <c r="CA47" s="1096"/>
      <c r="CB47" s="1096"/>
      <c r="CC47" s="1096"/>
      <c r="CD47" s="1096"/>
      <c r="CE47" s="1096"/>
      <c r="CF47" s="1096"/>
      <c r="CG47" s="1096"/>
      <c r="CH47" s="1096"/>
      <c r="CI47" s="1096"/>
      <c r="CJ47" s="1096"/>
      <c r="CK47" s="1096"/>
      <c r="CL47" s="1096"/>
      <c r="CM47" s="1096"/>
      <c r="CN47" s="1096"/>
      <c r="CO47" s="1096"/>
      <c r="CP47" s="1096"/>
      <c r="CQ47" s="1096"/>
      <c r="CR47" s="1096"/>
      <c r="CS47" s="1096"/>
      <c r="CT47" s="1096"/>
      <c r="CU47" s="1096"/>
      <c r="CV47" s="1096"/>
      <c r="CW47" s="1096"/>
      <c r="CX47" s="1096"/>
      <c r="CY47" s="1096"/>
      <c r="CZ47" s="1096"/>
      <c r="DA47" s="1096"/>
      <c r="DB47" s="1096"/>
      <c r="DC47" s="1097"/>
    </row>
    <row r="48" spans="2:109" x14ac:dyDescent="0.15">
      <c r="B48" s="80"/>
      <c r="H48" s="1098"/>
      <c r="I48" s="1098"/>
      <c r="J48" s="1098"/>
      <c r="AN48" s="1098"/>
      <c r="AO48" s="1098"/>
      <c r="AP48" s="1098"/>
      <c r="AZ48" s="1098"/>
      <c r="BA48" s="1098"/>
      <c r="BB48" s="1098"/>
      <c r="BL48" s="1098"/>
      <c r="BM48" s="1098"/>
      <c r="BN48" s="1098"/>
      <c r="BX48" s="1098"/>
      <c r="BY48" s="1098"/>
      <c r="BZ48" s="1098"/>
      <c r="CJ48" s="1098"/>
      <c r="CK48" s="1098"/>
      <c r="CL48" s="1098"/>
      <c r="CV48" s="1098"/>
      <c r="CW48" s="1098"/>
      <c r="CX48" s="1098"/>
    </row>
    <row r="49" spans="1:109" x14ac:dyDescent="0.15">
      <c r="B49" s="80"/>
      <c r="AN49" s="90" t="s">
        <v>541</v>
      </c>
    </row>
    <row r="50" spans="1:109" x14ac:dyDescent="0.15">
      <c r="B50" s="80"/>
      <c r="G50" s="1099"/>
      <c r="H50" s="1099"/>
      <c r="I50" s="1099"/>
      <c r="J50" s="1099"/>
      <c r="K50" s="1100"/>
      <c r="L50" s="1100"/>
      <c r="M50" s="1101"/>
      <c r="N50" s="1101"/>
      <c r="AN50" s="1102"/>
      <c r="AO50" s="1103"/>
      <c r="AP50" s="1103"/>
      <c r="AQ50" s="1103"/>
      <c r="AR50" s="1103"/>
      <c r="AS50" s="1103"/>
      <c r="AT50" s="1103"/>
      <c r="AU50" s="1103"/>
      <c r="AV50" s="1103"/>
      <c r="AW50" s="1103"/>
      <c r="AX50" s="1103"/>
      <c r="AY50" s="1103"/>
      <c r="AZ50" s="1103"/>
      <c r="BA50" s="1103"/>
      <c r="BB50" s="1103"/>
      <c r="BC50" s="1103"/>
      <c r="BD50" s="1103"/>
      <c r="BE50" s="1103"/>
      <c r="BF50" s="1103"/>
      <c r="BG50" s="1103"/>
      <c r="BH50" s="1103"/>
      <c r="BI50" s="1103"/>
      <c r="BJ50" s="1103"/>
      <c r="BK50" s="1103"/>
      <c r="BL50" s="1103"/>
      <c r="BM50" s="1103"/>
      <c r="BN50" s="1103"/>
      <c r="BO50" s="1104"/>
      <c r="BP50" s="1105" t="s">
        <v>523</v>
      </c>
      <c r="BQ50" s="1105"/>
      <c r="BR50" s="1105"/>
      <c r="BS50" s="1105"/>
      <c r="BT50" s="1105"/>
      <c r="BU50" s="1105"/>
      <c r="BV50" s="1105"/>
      <c r="BW50" s="1105"/>
      <c r="BX50" s="1105" t="s">
        <v>524</v>
      </c>
      <c r="BY50" s="1105"/>
      <c r="BZ50" s="1105"/>
      <c r="CA50" s="1105"/>
      <c r="CB50" s="1105"/>
      <c r="CC50" s="1105"/>
      <c r="CD50" s="1105"/>
      <c r="CE50" s="1105"/>
      <c r="CF50" s="1105" t="s">
        <v>525</v>
      </c>
      <c r="CG50" s="1105"/>
      <c r="CH50" s="1105"/>
      <c r="CI50" s="1105"/>
      <c r="CJ50" s="1105"/>
      <c r="CK50" s="1105"/>
      <c r="CL50" s="1105"/>
      <c r="CM50" s="1105"/>
      <c r="CN50" s="1105" t="s">
        <v>526</v>
      </c>
      <c r="CO50" s="1105"/>
      <c r="CP50" s="1105"/>
      <c r="CQ50" s="1105"/>
      <c r="CR50" s="1105"/>
      <c r="CS50" s="1105"/>
      <c r="CT50" s="1105"/>
      <c r="CU50" s="1105"/>
      <c r="CV50" s="1105" t="s">
        <v>253</v>
      </c>
      <c r="CW50" s="1105"/>
      <c r="CX50" s="1105"/>
      <c r="CY50" s="1105"/>
      <c r="CZ50" s="1105"/>
      <c r="DA50" s="1105"/>
      <c r="DB50" s="1105"/>
      <c r="DC50" s="1105"/>
    </row>
    <row r="51" spans="1:109" ht="13.5" customHeight="1" x14ac:dyDescent="0.15">
      <c r="B51" s="80"/>
      <c r="G51" s="1106"/>
      <c r="H51" s="1106"/>
      <c r="I51" s="1107"/>
      <c r="J51" s="1107"/>
      <c r="K51" s="1108"/>
      <c r="L51" s="1108"/>
      <c r="M51" s="1108"/>
      <c r="N51" s="1108"/>
      <c r="AM51" s="1098"/>
      <c r="AN51" s="1109" t="s">
        <v>542</v>
      </c>
      <c r="AO51" s="1109"/>
      <c r="AP51" s="1109"/>
      <c r="AQ51" s="1109"/>
      <c r="AR51" s="1109"/>
      <c r="AS51" s="1109"/>
      <c r="AT51" s="1109"/>
      <c r="AU51" s="1109"/>
      <c r="AV51" s="1109"/>
      <c r="AW51" s="1109"/>
      <c r="AX51" s="1109"/>
      <c r="AY51" s="1109"/>
      <c r="AZ51" s="1109"/>
      <c r="BA51" s="1109"/>
      <c r="BB51" s="1109" t="s">
        <v>543</v>
      </c>
      <c r="BC51" s="1109"/>
      <c r="BD51" s="1109"/>
      <c r="BE51" s="1109"/>
      <c r="BF51" s="1109"/>
      <c r="BG51" s="1109"/>
      <c r="BH51" s="1109"/>
      <c r="BI51" s="1109"/>
      <c r="BJ51" s="1109"/>
      <c r="BK51" s="1109"/>
      <c r="BL51" s="1109"/>
      <c r="BM51" s="1109"/>
      <c r="BN51" s="1109"/>
      <c r="BO51" s="1109"/>
      <c r="BP51" s="1110">
        <v>99.1</v>
      </c>
      <c r="BQ51" s="1110"/>
      <c r="BR51" s="1110"/>
      <c r="BS51" s="1110"/>
      <c r="BT51" s="1110"/>
      <c r="BU51" s="1110"/>
      <c r="BV51" s="1110"/>
      <c r="BW51" s="1110"/>
      <c r="BX51" s="1110">
        <v>82</v>
      </c>
      <c r="BY51" s="1110"/>
      <c r="BZ51" s="1110"/>
      <c r="CA51" s="1110"/>
      <c r="CB51" s="1110"/>
      <c r="CC51" s="1110"/>
      <c r="CD51" s="1110"/>
      <c r="CE51" s="1110"/>
      <c r="CF51" s="1110">
        <v>55.1</v>
      </c>
      <c r="CG51" s="1110"/>
      <c r="CH51" s="1110"/>
      <c r="CI51" s="1110"/>
      <c r="CJ51" s="1110"/>
      <c r="CK51" s="1110"/>
      <c r="CL51" s="1110"/>
      <c r="CM51" s="1110"/>
      <c r="CN51" s="1110">
        <v>42.9</v>
      </c>
      <c r="CO51" s="1110"/>
      <c r="CP51" s="1110"/>
      <c r="CQ51" s="1110"/>
      <c r="CR51" s="1110"/>
      <c r="CS51" s="1110"/>
      <c r="CT51" s="1110"/>
      <c r="CU51" s="1110"/>
      <c r="CV51" s="1110">
        <v>33.200000000000003</v>
      </c>
      <c r="CW51" s="1110"/>
      <c r="CX51" s="1110"/>
      <c r="CY51" s="1110"/>
      <c r="CZ51" s="1110"/>
      <c r="DA51" s="1110"/>
      <c r="DB51" s="1110"/>
      <c r="DC51" s="1110"/>
    </row>
    <row r="52" spans="1:109" x14ac:dyDescent="0.15">
      <c r="B52" s="80"/>
      <c r="G52" s="1106"/>
      <c r="H52" s="1106"/>
      <c r="I52" s="1107"/>
      <c r="J52" s="1107"/>
      <c r="K52" s="1108"/>
      <c r="L52" s="1108"/>
      <c r="M52" s="1108"/>
      <c r="N52" s="1108"/>
      <c r="AM52" s="1098"/>
      <c r="AN52" s="1109"/>
      <c r="AO52" s="1109"/>
      <c r="AP52" s="1109"/>
      <c r="AQ52" s="1109"/>
      <c r="AR52" s="1109"/>
      <c r="AS52" s="1109"/>
      <c r="AT52" s="1109"/>
      <c r="AU52" s="1109"/>
      <c r="AV52" s="1109"/>
      <c r="AW52" s="1109"/>
      <c r="AX52" s="1109"/>
      <c r="AY52" s="1109"/>
      <c r="AZ52" s="1109"/>
      <c r="BA52" s="1109"/>
      <c r="BB52" s="1109"/>
      <c r="BC52" s="1109"/>
      <c r="BD52" s="1109"/>
      <c r="BE52" s="1109"/>
      <c r="BF52" s="1109"/>
      <c r="BG52" s="1109"/>
      <c r="BH52" s="1109"/>
      <c r="BI52" s="1109"/>
      <c r="BJ52" s="1109"/>
      <c r="BK52" s="1109"/>
      <c r="BL52" s="1109"/>
      <c r="BM52" s="1109"/>
      <c r="BN52" s="1109"/>
      <c r="BO52" s="1109"/>
      <c r="BP52" s="1110"/>
      <c r="BQ52" s="1110"/>
      <c r="BR52" s="1110"/>
      <c r="BS52" s="1110"/>
      <c r="BT52" s="1110"/>
      <c r="BU52" s="1110"/>
      <c r="BV52" s="1110"/>
      <c r="BW52" s="1110"/>
      <c r="BX52" s="1110"/>
      <c r="BY52" s="1110"/>
      <c r="BZ52" s="1110"/>
      <c r="CA52" s="1110"/>
      <c r="CB52" s="1110"/>
      <c r="CC52" s="1110"/>
      <c r="CD52" s="1110"/>
      <c r="CE52" s="1110"/>
      <c r="CF52" s="1110"/>
      <c r="CG52" s="1110"/>
      <c r="CH52" s="1110"/>
      <c r="CI52" s="1110"/>
      <c r="CJ52" s="1110"/>
      <c r="CK52" s="1110"/>
      <c r="CL52" s="1110"/>
      <c r="CM52" s="1110"/>
      <c r="CN52" s="1110"/>
      <c r="CO52" s="1110"/>
      <c r="CP52" s="1110"/>
      <c r="CQ52" s="1110"/>
      <c r="CR52" s="1110"/>
      <c r="CS52" s="1110"/>
      <c r="CT52" s="1110"/>
      <c r="CU52" s="1110"/>
      <c r="CV52" s="1110"/>
      <c r="CW52" s="1110"/>
      <c r="CX52" s="1110"/>
      <c r="CY52" s="1110"/>
      <c r="CZ52" s="1110"/>
      <c r="DA52" s="1110"/>
      <c r="DB52" s="1110"/>
      <c r="DC52" s="1110"/>
    </row>
    <row r="53" spans="1:109" x14ac:dyDescent="0.15">
      <c r="A53" s="1088"/>
      <c r="B53" s="80"/>
      <c r="G53" s="1106"/>
      <c r="H53" s="1106"/>
      <c r="I53" s="1099"/>
      <c r="J53" s="1099"/>
      <c r="K53" s="1108"/>
      <c r="L53" s="1108"/>
      <c r="M53" s="1108"/>
      <c r="N53" s="1108"/>
      <c r="AM53" s="1098"/>
      <c r="AN53" s="1109"/>
      <c r="AO53" s="1109"/>
      <c r="AP53" s="1109"/>
      <c r="AQ53" s="1109"/>
      <c r="AR53" s="1109"/>
      <c r="AS53" s="1109"/>
      <c r="AT53" s="1109"/>
      <c r="AU53" s="1109"/>
      <c r="AV53" s="1109"/>
      <c r="AW53" s="1109"/>
      <c r="AX53" s="1109"/>
      <c r="AY53" s="1109"/>
      <c r="AZ53" s="1109"/>
      <c r="BA53" s="1109"/>
      <c r="BB53" s="1109" t="s">
        <v>544</v>
      </c>
      <c r="BC53" s="1109"/>
      <c r="BD53" s="1109"/>
      <c r="BE53" s="1109"/>
      <c r="BF53" s="1109"/>
      <c r="BG53" s="1109"/>
      <c r="BH53" s="1109"/>
      <c r="BI53" s="1109"/>
      <c r="BJ53" s="1109"/>
      <c r="BK53" s="1109"/>
      <c r="BL53" s="1109"/>
      <c r="BM53" s="1109"/>
      <c r="BN53" s="1109"/>
      <c r="BO53" s="1109"/>
      <c r="BP53" s="1110">
        <v>54.9</v>
      </c>
      <c r="BQ53" s="1110"/>
      <c r="BR53" s="1110"/>
      <c r="BS53" s="1110"/>
      <c r="BT53" s="1110"/>
      <c r="BU53" s="1110"/>
      <c r="BV53" s="1110"/>
      <c r="BW53" s="1110"/>
      <c r="BX53" s="1110">
        <v>56.5</v>
      </c>
      <c r="BY53" s="1110"/>
      <c r="BZ53" s="1110"/>
      <c r="CA53" s="1110"/>
      <c r="CB53" s="1110"/>
      <c r="CC53" s="1110"/>
      <c r="CD53" s="1110"/>
      <c r="CE53" s="1110"/>
      <c r="CF53" s="1110">
        <v>58.1</v>
      </c>
      <c r="CG53" s="1110"/>
      <c r="CH53" s="1110"/>
      <c r="CI53" s="1110"/>
      <c r="CJ53" s="1110"/>
      <c r="CK53" s="1110"/>
      <c r="CL53" s="1110"/>
      <c r="CM53" s="1110"/>
      <c r="CN53" s="1110">
        <v>59.6</v>
      </c>
      <c r="CO53" s="1110"/>
      <c r="CP53" s="1110"/>
      <c r="CQ53" s="1110"/>
      <c r="CR53" s="1110"/>
      <c r="CS53" s="1110"/>
      <c r="CT53" s="1110"/>
      <c r="CU53" s="1110"/>
      <c r="CV53" s="1110">
        <v>62.7</v>
      </c>
      <c r="CW53" s="1110"/>
      <c r="CX53" s="1110"/>
      <c r="CY53" s="1110"/>
      <c r="CZ53" s="1110"/>
      <c r="DA53" s="1110"/>
      <c r="DB53" s="1110"/>
      <c r="DC53" s="1110"/>
    </row>
    <row r="54" spans="1:109" x14ac:dyDescent="0.15">
      <c r="A54" s="1088"/>
      <c r="B54" s="80"/>
      <c r="G54" s="1106"/>
      <c r="H54" s="1106"/>
      <c r="I54" s="1099"/>
      <c r="J54" s="1099"/>
      <c r="K54" s="1108"/>
      <c r="L54" s="1108"/>
      <c r="M54" s="1108"/>
      <c r="N54" s="1108"/>
      <c r="AM54" s="1098"/>
      <c r="AN54" s="1109"/>
      <c r="AO54" s="1109"/>
      <c r="AP54" s="1109"/>
      <c r="AQ54" s="1109"/>
      <c r="AR54" s="1109"/>
      <c r="AS54" s="1109"/>
      <c r="AT54" s="1109"/>
      <c r="AU54" s="1109"/>
      <c r="AV54" s="1109"/>
      <c r="AW54" s="1109"/>
      <c r="AX54" s="1109"/>
      <c r="AY54" s="1109"/>
      <c r="AZ54" s="1109"/>
      <c r="BA54" s="1109"/>
      <c r="BB54" s="1109"/>
      <c r="BC54" s="1109"/>
      <c r="BD54" s="1109"/>
      <c r="BE54" s="1109"/>
      <c r="BF54" s="1109"/>
      <c r="BG54" s="1109"/>
      <c r="BH54" s="1109"/>
      <c r="BI54" s="1109"/>
      <c r="BJ54" s="1109"/>
      <c r="BK54" s="1109"/>
      <c r="BL54" s="1109"/>
      <c r="BM54" s="1109"/>
      <c r="BN54" s="1109"/>
      <c r="BO54" s="1109"/>
      <c r="BP54" s="1110"/>
      <c r="BQ54" s="1110"/>
      <c r="BR54" s="1110"/>
      <c r="BS54" s="1110"/>
      <c r="BT54" s="1110"/>
      <c r="BU54" s="1110"/>
      <c r="BV54" s="1110"/>
      <c r="BW54" s="1110"/>
      <c r="BX54" s="1110"/>
      <c r="BY54" s="1110"/>
      <c r="BZ54" s="1110"/>
      <c r="CA54" s="1110"/>
      <c r="CB54" s="1110"/>
      <c r="CC54" s="1110"/>
      <c r="CD54" s="1110"/>
      <c r="CE54" s="1110"/>
      <c r="CF54" s="1110"/>
      <c r="CG54" s="1110"/>
      <c r="CH54" s="1110"/>
      <c r="CI54" s="1110"/>
      <c r="CJ54" s="1110"/>
      <c r="CK54" s="1110"/>
      <c r="CL54" s="1110"/>
      <c r="CM54" s="1110"/>
      <c r="CN54" s="1110"/>
      <c r="CO54" s="1110"/>
      <c r="CP54" s="1110"/>
      <c r="CQ54" s="1110"/>
      <c r="CR54" s="1110"/>
      <c r="CS54" s="1110"/>
      <c r="CT54" s="1110"/>
      <c r="CU54" s="1110"/>
      <c r="CV54" s="1110"/>
      <c r="CW54" s="1110"/>
      <c r="CX54" s="1110"/>
      <c r="CY54" s="1110"/>
      <c r="CZ54" s="1110"/>
      <c r="DA54" s="1110"/>
      <c r="DB54" s="1110"/>
      <c r="DC54" s="1110"/>
    </row>
    <row r="55" spans="1:109" x14ac:dyDescent="0.15">
      <c r="A55" s="1088"/>
      <c r="B55" s="80"/>
      <c r="G55" s="1099"/>
      <c r="H55" s="1099"/>
      <c r="I55" s="1099"/>
      <c r="J55" s="1099"/>
      <c r="K55" s="1108"/>
      <c r="L55" s="1108"/>
      <c r="M55" s="1108"/>
      <c r="N55" s="1108"/>
      <c r="AN55" s="1105" t="s">
        <v>545</v>
      </c>
      <c r="AO55" s="1105"/>
      <c r="AP55" s="1105"/>
      <c r="AQ55" s="1105"/>
      <c r="AR55" s="1105"/>
      <c r="AS55" s="1105"/>
      <c r="AT55" s="1105"/>
      <c r="AU55" s="1105"/>
      <c r="AV55" s="1105"/>
      <c r="AW55" s="1105"/>
      <c r="AX55" s="1105"/>
      <c r="AY55" s="1105"/>
      <c r="AZ55" s="1105"/>
      <c r="BA55" s="1105"/>
      <c r="BB55" s="1109" t="s">
        <v>543</v>
      </c>
      <c r="BC55" s="1109"/>
      <c r="BD55" s="1109"/>
      <c r="BE55" s="1109"/>
      <c r="BF55" s="1109"/>
      <c r="BG55" s="1109"/>
      <c r="BH55" s="1109"/>
      <c r="BI55" s="1109"/>
      <c r="BJ55" s="1109"/>
      <c r="BK55" s="1109"/>
      <c r="BL55" s="1109"/>
      <c r="BM55" s="1109"/>
      <c r="BN55" s="1109"/>
      <c r="BO55" s="1109"/>
      <c r="BP55" s="1110">
        <v>20.3</v>
      </c>
      <c r="BQ55" s="1110"/>
      <c r="BR55" s="1110"/>
      <c r="BS55" s="1110"/>
      <c r="BT55" s="1110"/>
      <c r="BU55" s="1110"/>
      <c r="BV55" s="1110"/>
      <c r="BW55" s="1110"/>
      <c r="BX55" s="1110">
        <v>15.5</v>
      </c>
      <c r="BY55" s="1110"/>
      <c r="BZ55" s="1110"/>
      <c r="CA55" s="1110"/>
      <c r="CB55" s="1110"/>
      <c r="CC55" s="1110"/>
      <c r="CD55" s="1110"/>
      <c r="CE55" s="1110"/>
      <c r="CF55" s="1110">
        <v>4.5999999999999996</v>
      </c>
      <c r="CG55" s="1110"/>
      <c r="CH55" s="1110"/>
      <c r="CI55" s="1110"/>
      <c r="CJ55" s="1110"/>
      <c r="CK55" s="1110"/>
      <c r="CL55" s="1110"/>
      <c r="CM55" s="1110"/>
      <c r="CN55" s="1110">
        <v>1.6</v>
      </c>
      <c r="CO55" s="1110"/>
      <c r="CP55" s="1110"/>
      <c r="CQ55" s="1110"/>
      <c r="CR55" s="1110"/>
      <c r="CS55" s="1110"/>
      <c r="CT55" s="1110"/>
      <c r="CU55" s="1110"/>
      <c r="CV55" s="1110">
        <v>0</v>
      </c>
      <c r="CW55" s="1110"/>
      <c r="CX55" s="1110"/>
      <c r="CY55" s="1110"/>
      <c r="CZ55" s="1110"/>
      <c r="DA55" s="1110"/>
      <c r="DB55" s="1110"/>
      <c r="DC55" s="1110"/>
    </row>
    <row r="56" spans="1:109" x14ac:dyDescent="0.15">
      <c r="A56" s="1088"/>
      <c r="B56" s="80"/>
      <c r="G56" s="1099"/>
      <c r="H56" s="1099"/>
      <c r="I56" s="1099"/>
      <c r="J56" s="1099"/>
      <c r="K56" s="1108"/>
      <c r="L56" s="1108"/>
      <c r="M56" s="1108"/>
      <c r="N56" s="1108"/>
      <c r="AN56" s="1105"/>
      <c r="AO56" s="1105"/>
      <c r="AP56" s="1105"/>
      <c r="AQ56" s="1105"/>
      <c r="AR56" s="1105"/>
      <c r="AS56" s="1105"/>
      <c r="AT56" s="1105"/>
      <c r="AU56" s="1105"/>
      <c r="AV56" s="1105"/>
      <c r="AW56" s="1105"/>
      <c r="AX56" s="1105"/>
      <c r="AY56" s="1105"/>
      <c r="AZ56" s="1105"/>
      <c r="BA56" s="1105"/>
      <c r="BB56" s="1109"/>
      <c r="BC56" s="1109"/>
      <c r="BD56" s="1109"/>
      <c r="BE56" s="1109"/>
      <c r="BF56" s="1109"/>
      <c r="BG56" s="1109"/>
      <c r="BH56" s="1109"/>
      <c r="BI56" s="1109"/>
      <c r="BJ56" s="1109"/>
      <c r="BK56" s="1109"/>
      <c r="BL56" s="1109"/>
      <c r="BM56" s="1109"/>
      <c r="BN56" s="1109"/>
      <c r="BO56" s="1109"/>
      <c r="BP56" s="1110"/>
      <c r="BQ56" s="1110"/>
      <c r="BR56" s="1110"/>
      <c r="BS56" s="1110"/>
      <c r="BT56" s="1110"/>
      <c r="BU56" s="1110"/>
      <c r="BV56" s="1110"/>
      <c r="BW56" s="1110"/>
      <c r="BX56" s="1110"/>
      <c r="BY56" s="1110"/>
      <c r="BZ56" s="1110"/>
      <c r="CA56" s="1110"/>
      <c r="CB56" s="1110"/>
      <c r="CC56" s="1110"/>
      <c r="CD56" s="1110"/>
      <c r="CE56" s="1110"/>
      <c r="CF56" s="1110"/>
      <c r="CG56" s="1110"/>
      <c r="CH56" s="1110"/>
      <c r="CI56" s="1110"/>
      <c r="CJ56" s="1110"/>
      <c r="CK56" s="1110"/>
      <c r="CL56" s="1110"/>
      <c r="CM56" s="1110"/>
      <c r="CN56" s="1110"/>
      <c r="CO56" s="1110"/>
      <c r="CP56" s="1110"/>
      <c r="CQ56" s="1110"/>
      <c r="CR56" s="1110"/>
      <c r="CS56" s="1110"/>
      <c r="CT56" s="1110"/>
      <c r="CU56" s="1110"/>
      <c r="CV56" s="1110"/>
      <c r="CW56" s="1110"/>
      <c r="CX56" s="1110"/>
      <c r="CY56" s="1110"/>
      <c r="CZ56" s="1110"/>
      <c r="DA56" s="1110"/>
      <c r="DB56" s="1110"/>
      <c r="DC56" s="1110"/>
    </row>
    <row r="57" spans="1:109" s="1088" customFormat="1" x14ac:dyDescent="0.15">
      <c r="B57" s="1111"/>
      <c r="G57" s="1099"/>
      <c r="H57" s="1099"/>
      <c r="I57" s="1112"/>
      <c r="J57" s="1112"/>
      <c r="K57" s="1108"/>
      <c r="L57" s="1108"/>
      <c r="M57" s="1108"/>
      <c r="N57" s="1108"/>
      <c r="AM57" s="90"/>
      <c r="AN57" s="1105"/>
      <c r="AO57" s="1105"/>
      <c r="AP57" s="1105"/>
      <c r="AQ57" s="1105"/>
      <c r="AR57" s="1105"/>
      <c r="AS57" s="1105"/>
      <c r="AT57" s="1105"/>
      <c r="AU57" s="1105"/>
      <c r="AV57" s="1105"/>
      <c r="AW57" s="1105"/>
      <c r="AX57" s="1105"/>
      <c r="AY57" s="1105"/>
      <c r="AZ57" s="1105"/>
      <c r="BA57" s="1105"/>
      <c r="BB57" s="1109" t="s">
        <v>544</v>
      </c>
      <c r="BC57" s="1109"/>
      <c r="BD57" s="1109"/>
      <c r="BE57" s="1109"/>
      <c r="BF57" s="1109"/>
      <c r="BG57" s="1109"/>
      <c r="BH57" s="1109"/>
      <c r="BI57" s="1109"/>
      <c r="BJ57" s="1109"/>
      <c r="BK57" s="1109"/>
      <c r="BL57" s="1109"/>
      <c r="BM57" s="1109"/>
      <c r="BN57" s="1109"/>
      <c r="BO57" s="1109"/>
      <c r="BP57" s="1110">
        <v>60.4</v>
      </c>
      <c r="BQ57" s="1110"/>
      <c r="BR57" s="1110"/>
      <c r="BS57" s="1110"/>
      <c r="BT57" s="1110"/>
      <c r="BU57" s="1110"/>
      <c r="BV57" s="1110"/>
      <c r="BW57" s="1110"/>
      <c r="BX57" s="1110">
        <v>61.5</v>
      </c>
      <c r="BY57" s="1110"/>
      <c r="BZ57" s="1110"/>
      <c r="CA57" s="1110"/>
      <c r="CB57" s="1110"/>
      <c r="CC57" s="1110"/>
      <c r="CD57" s="1110"/>
      <c r="CE57" s="1110"/>
      <c r="CF57" s="1110">
        <v>61.3</v>
      </c>
      <c r="CG57" s="1110"/>
      <c r="CH57" s="1110"/>
      <c r="CI57" s="1110"/>
      <c r="CJ57" s="1110"/>
      <c r="CK57" s="1110"/>
      <c r="CL57" s="1110"/>
      <c r="CM57" s="1110"/>
      <c r="CN57" s="1110">
        <v>62.4</v>
      </c>
      <c r="CO57" s="1110"/>
      <c r="CP57" s="1110"/>
      <c r="CQ57" s="1110"/>
      <c r="CR57" s="1110"/>
      <c r="CS57" s="1110"/>
      <c r="CT57" s="1110"/>
      <c r="CU57" s="1110"/>
      <c r="CV57" s="1110">
        <v>63.5</v>
      </c>
      <c r="CW57" s="1110"/>
      <c r="CX57" s="1110"/>
      <c r="CY57" s="1110"/>
      <c r="CZ57" s="1110"/>
      <c r="DA57" s="1110"/>
      <c r="DB57" s="1110"/>
      <c r="DC57" s="1110"/>
      <c r="DD57" s="1113"/>
      <c r="DE57" s="1111"/>
    </row>
    <row r="58" spans="1:109" s="1088" customFormat="1" x14ac:dyDescent="0.15">
      <c r="A58" s="90"/>
      <c r="B58" s="1111"/>
      <c r="G58" s="1099"/>
      <c r="H58" s="1099"/>
      <c r="I58" s="1112"/>
      <c r="J58" s="1112"/>
      <c r="K58" s="1108"/>
      <c r="L58" s="1108"/>
      <c r="M58" s="1108"/>
      <c r="N58" s="1108"/>
      <c r="AM58" s="90"/>
      <c r="AN58" s="1105"/>
      <c r="AO58" s="1105"/>
      <c r="AP58" s="1105"/>
      <c r="AQ58" s="1105"/>
      <c r="AR58" s="1105"/>
      <c r="AS58" s="1105"/>
      <c r="AT58" s="1105"/>
      <c r="AU58" s="1105"/>
      <c r="AV58" s="1105"/>
      <c r="AW58" s="1105"/>
      <c r="AX58" s="1105"/>
      <c r="AY58" s="1105"/>
      <c r="AZ58" s="1105"/>
      <c r="BA58" s="1105"/>
      <c r="BB58" s="1109"/>
      <c r="BC58" s="1109"/>
      <c r="BD58" s="1109"/>
      <c r="BE58" s="1109"/>
      <c r="BF58" s="1109"/>
      <c r="BG58" s="1109"/>
      <c r="BH58" s="1109"/>
      <c r="BI58" s="1109"/>
      <c r="BJ58" s="1109"/>
      <c r="BK58" s="1109"/>
      <c r="BL58" s="1109"/>
      <c r="BM58" s="1109"/>
      <c r="BN58" s="1109"/>
      <c r="BO58" s="1109"/>
      <c r="BP58" s="1110"/>
      <c r="BQ58" s="1110"/>
      <c r="BR58" s="1110"/>
      <c r="BS58" s="1110"/>
      <c r="BT58" s="1110"/>
      <c r="BU58" s="1110"/>
      <c r="BV58" s="1110"/>
      <c r="BW58" s="1110"/>
      <c r="BX58" s="1110"/>
      <c r="BY58" s="1110"/>
      <c r="BZ58" s="1110"/>
      <c r="CA58" s="1110"/>
      <c r="CB58" s="1110"/>
      <c r="CC58" s="1110"/>
      <c r="CD58" s="1110"/>
      <c r="CE58" s="1110"/>
      <c r="CF58" s="1110"/>
      <c r="CG58" s="1110"/>
      <c r="CH58" s="1110"/>
      <c r="CI58" s="1110"/>
      <c r="CJ58" s="1110"/>
      <c r="CK58" s="1110"/>
      <c r="CL58" s="1110"/>
      <c r="CM58" s="1110"/>
      <c r="CN58" s="1110"/>
      <c r="CO58" s="1110"/>
      <c r="CP58" s="1110"/>
      <c r="CQ58" s="1110"/>
      <c r="CR58" s="1110"/>
      <c r="CS58" s="1110"/>
      <c r="CT58" s="1110"/>
      <c r="CU58" s="1110"/>
      <c r="CV58" s="1110"/>
      <c r="CW58" s="1110"/>
      <c r="CX58" s="1110"/>
      <c r="CY58" s="1110"/>
      <c r="CZ58" s="1110"/>
      <c r="DA58" s="1110"/>
      <c r="DB58" s="1110"/>
      <c r="DC58" s="1110"/>
      <c r="DD58" s="1113"/>
      <c r="DE58" s="1111"/>
    </row>
    <row r="59" spans="1:109" s="1088" customFormat="1" x14ac:dyDescent="0.15">
      <c r="A59" s="90"/>
      <c r="B59" s="1111"/>
      <c r="K59" s="1114"/>
      <c r="L59" s="1114"/>
      <c r="M59" s="1114"/>
      <c r="N59" s="1114"/>
      <c r="AQ59" s="1114"/>
      <c r="AR59" s="1114"/>
      <c r="AS59" s="1114"/>
      <c r="AT59" s="1114"/>
      <c r="BC59" s="1114"/>
      <c r="BD59" s="1114"/>
      <c r="BE59" s="1114"/>
      <c r="BF59" s="1114"/>
      <c r="BO59" s="1114"/>
      <c r="BP59" s="1114"/>
      <c r="BQ59" s="1114"/>
      <c r="BR59" s="1114"/>
      <c r="CA59" s="1114"/>
      <c r="CB59" s="1114"/>
      <c r="CC59" s="1114"/>
      <c r="CD59" s="1114"/>
      <c r="CM59" s="1114"/>
      <c r="CN59" s="1114"/>
      <c r="CO59" s="1114"/>
      <c r="CP59" s="1114"/>
      <c r="CY59" s="1114"/>
      <c r="CZ59" s="1114"/>
      <c r="DA59" s="1114"/>
      <c r="DB59" s="1114"/>
      <c r="DC59" s="1114"/>
      <c r="DD59" s="1113"/>
      <c r="DE59" s="1111"/>
    </row>
    <row r="60" spans="1:109" s="1088" customFormat="1" x14ac:dyDescent="0.15">
      <c r="A60" s="90"/>
      <c r="B60" s="1111"/>
      <c r="K60" s="1114"/>
      <c r="L60" s="1114"/>
      <c r="M60" s="1114"/>
      <c r="N60" s="1114"/>
      <c r="AQ60" s="1114"/>
      <c r="AR60" s="1114"/>
      <c r="AS60" s="1114"/>
      <c r="AT60" s="1114"/>
      <c r="BC60" s="1114"/>
      <c r="BD60" s="1114"/>
      <c r="BE60" s="1114"/>
      <c r="BF60" s="1114"/>
      <c r="BO60" s="1114"/>
      <c r="BP60" s="1114"/>
      <c r="BQ60" s="1114"/>
      <c r="BR60" s="1114"/>
      <c r="CA60" s="1114"/>
      <c r="CB60" s="1114"/>
      <c r="CC60" s="1114"/>
      <c r="CD60" s="1114"/>
      <c r="CM60" s="1114"/>
      <c r="CN60" s="1114"/>
      <c r="CO60" s="1114"/>
      <c r="CP60" s="1114"/>
      <c r="CY60" s="1114"/>
      <c r="CZ60" s="1114"/>
      <c r="DA60" s="1114"/>
      <c r="DB60" s="1114"/>
      <c r="DC60" s="1114"/>
      <c r="DD60" s="1113"/>
      <c r="DE60" s="1111"/>
    </row>
    <row r="61" spans="1:109" s="1088" customFormat="1" x14ac:dyDescent="0.15">
      <c r="A61" s="90"/>
      <c r="B61" s="1115"/>
      <c r="C61" s="1116"/>
      <c r="D61" s="1116"/>
      <c r="E61" s="1116"/>
      <c r="F61" s="1116"/>
      <c r="G61" s="1116"/>
      <c r="H61" s="1116"/>
      <c r="I61" s="1116"/>
      <c r="J61" s="1116"/>
      <c r="K61" s="1116"/>
      <c r="L61" s="1116"/>
      <c r="M61" s="1117"/>
      <c r="N61" s="1117"/>
      <c r="O61" s="1116"/>
      <c r="P61" s="1116"/>
      <c r="Q61" s="1116"/>
      <c r="R61" s="1116"/>
      <c r="S61" s="1116"/>
      <c r="T61" s="1116"/>
      <c r="U61" s="1116"/>
      <c r="V61" s="1116"/>
      <c r="W61" s="1116"/>
      <c r="X61" s="1116"/>
      <c r="Y61" s="1116"/>
      <c r="Z61" s="1116"/>
      <c r="AA61" s="1116"/>
      <c r="AB61" s="1116"/>
      <c r="AC61" s="1116"/>
      <c r="AD61" s="1116"/>
      <c r="AE61" s="1116"/>
      <c r="AF61" s="1116"/>
      <c r="AG61" s="1116"/>
      <c r="AH61" s="1116"/>
      <c r="AI61" s="1116"/>
      <c r="AJ61" s="1116"/>
      <c r="AK61" s="1116"/>
      <c r="AL61" s="1116"/>
      <c r="AM61" s="1116"/>
      <c r="AN61" s="1116"/>
      <c r="AO61" s="1116"/>
      <c r="AP61" s="1116"/>
      <c r="AQ61" s="1116"/>
      <c r="AR61" s="1116"/>
      <c r="AS61" s="1117"/>
      <c r="AT61" s="1117"/>
      <c r="AU61" s="1116"/>
      <c r="AV61" s="1116"/>
      <c r="AW61" s="1116"/>
      <c r="AX61" s="1116"/>
      <c r="AY61" s="1116"/>
      <c r="AZ61" s="1116"/>
      <c r="BA61" s="1116"/>
      <c r="BB61" s="1116"/>
      <c r="BC61" s="1116"/>
      <c r="BD61" s="1116"/>
      <c r="BE61" s="1117"/>
      <c r="BF61" s="1117"/>
      <c r="BG61" s="1116"/>
      <c r="BH61" s="1116"/>
      <c r="BI61" s="1116"/>
      <c r="BJ61" s="1116"/>
      <c r="BK61" s="1116"/>
      <c r="BL61" s="1116"/>
      <c r="BM61" s="1116"/>
      <c r="BN61" s="1116"/>
      <c r="BO61" s="1116"/>
      <c r="BP61" s="1116"/>
      <c r="BQ61" s="1117"/>
      <c r="BR61" s="1117"/>
      <c r="BS61" s="1116"/>
      <c r="BT61" s="1116"/>
      <c r="BU61" s="1116"/>
      <c r="BV61" s="1116"/>
      <c r="BW61" s="1116"/>
      <c r="BX61" s="1116"/>
      <c r="BY61" s="1116"/>
      <c r="BZ61" s="1116"/>
      <c r="CA61" s="1116"/>
      <c r="CB61" s="1116"/>
      <c r="CC61" s="1117"/>
      <c r="CD61" s="1117"/>
      <c r="CE61" s="1116"/>
      <c r="CF61" s="1116"/>
      <c r="CG61" s="1116"/>
      <c r="CH61" s="1116"/>
      <c r="CI61" s="1116"/>
      <c r="CJ61" s="1116"/>
      <c r="CK61" s="1116"/>
      <c r="CL61" s="1116"/>
      <c r="CM61" s="1116"/>
      <c r="CN61" s="1116"/>
      <c r="CO61" s="1117"/>
      <c r="CP61" s="1117"/>
      <c r="CQ61" s="1116"/>
      <c r="CR61" s="1116"/>
      <c r="CS61" s="1116"/>
      <c r="CT61" s="1116"/>
      <c r="CU61" s="1116"/>
      <c r="CV61" s="1116"/>
      <c r="CW61" s="1116"/>
      <c r="CX61" s="1116"/>
      <c r="CY61" s="1116"/>
      <c r="CZ61" s="1116"/>
      <c r="DA61" s="1117"/>
      <c r="DB61" s="1117"/>
      <c r="DC61" s="1117"/>
      <c r="DD61" s="1118"/>
      <c r="DE61" s="1111"/>
    </row>
    <row r="62" spans="1:109" x14ac:dyDescent="0.15">
      <c r="B62" s="1086"/>
      <c r="C62" s="1086"/>
      <c r="D62" s="1086"/>
      <c r="E62" s="1086"/>
      <c r="F62" s="1086"/>
      <c r="G62" s="1086"/>
      <c r="H62" s="1086"/>
      <c r="I62" s="1086"/>
      <c r="J62" s="1086"/>
      <c r="K62" s="1086"/>
      <c r="L62" s="1086"/>
      <c r="M62" s="1086"/>
      <c r="N62" s="1086"/>
      <c r="O62" s="1086"/>
      <c r="P62" s="1086"/>
      <c r="Q62" s="1086"/>
      <c r="R62" s="1086"/>
      <c r="S62" s="1086"/>
      <c r="T62" s="1086"/>
      <c r="U62" s="1086"/>
      <c r="V62" s="1086"/>
      <c r="W62" s="1086"/>
      <c r="X62" s="1086"/>
      <c r="Y62" s="1086"/>
      <c r="Z62" s="1086"/>
      <c r="AA62" s="1086"/>
      <c r="AB62" s="1086"/>
      <c r="AC62" s="1086"/>
      <c r="AD62" s="1086"/>
      <c r="AE62" s="1086"/>
      <c r="AF62" s="1086"/>
      <c r="AG62" s="1086"/>
      <c r="AH62" s="1086"/>
      <c r="AI62" s="1086"/>
      <c r="AJ62" s="1086"/>
      <c r="AK62" s="1086"/>
      <c r="AL62" s="1086"/>
      <c r="AM62" s="1086"/>
      <c r="AN62" s="1086"/>
      <c r="AO62" s="1086"/>
      <c r="AP62" s="1086"/>
      <c r="AQ62" s="1086"/>
      <c r="AR62" s="1086"/>
      <c r="AS62" s="1086"/>
      <c r="AT62" s="1086"/>
      <c r="AU62" s="1086"/>
      <c r="AV62" s="1086"/>
      <c r="AW62" s="1086"/>
      <c r="AX62" s="1086"/>
      <c r="AY62" s="1086"/>
      <c r="AZ62" s="1086"/>
      <c r="BA62" s="1086"/>
      <c r="BB62" s="1086"/>
      <c r="BC62" s="1086"/>
      <c r="BD62" s="1086"/>
      <c r="BE62" s="1086"/>
      <c r="BF62" s="1086"/>
      <c r="BG62" s="1086"/>
      <c r="BH62" s="1086"/>
      <c r="BI62" s="1086"/>
      <c r="BJ62" s="1086"/>
      <c r="BK62" s="1086"/>
      <c r="BL62" s="1086"/>
      <c r="BM62" s="1086"/>
      <c r="BN62" s="1086"/>
      <c r="BO62" s="1086"/>
      <c r="BP62" s="1086"/>
      <c r="BQ62" s="1086"/>
      <c r="BR62" s="1086"/>
      <c r="BS62" s="1086"/>
      <c r="BT62" s="1086"/>
      <c r="BU62" s="1086"/>
      <c r="BV62" s="1086"/>
      <c r="BW62" s="1086"/>
      <c r="BX62" s="1086"/>
      <c r="BY62" s="1086"/>
      <c r="BZ62" s="1086"/>
      <c r="CA62" s="1086"/>
      <c r="CB62" s="1086"/>
      <c r="CC62" s="1086"/>
      <c r="CD62" s="1086"/>
      <c r="CE62" s="1086"/>
      <c r="CF62" s="1086"/>
      <c r="CG62" s="1086"/>
      <c r="CH62" s="1086"/>
      <c r="CI62" s="1086"/>
      <c r="CJ62" s="1086"/>
      <c r="CK62" s="1086"/>
      <c r="CL62" s="1086"/>
      <c r="CM62" s="1086"/>
      <c r="CN62" s="1086"/>
      <c r="CO62" s="1086"/>
      <c r="CP62" s="1086"/>
      <c r="CQ62" s="1086"/>
      <c r="CR62" s="1086"/>
      <c r="CS62" s="1086"/>
      <c r="CT62" s="1086"/>
      <c r="CU62" s="1086"/>
      <c r="CV62" s="1086"/>
      <c r="CW62" s="1086"/>
      <c r="CX62" s="1086"/>
      <c r="CY62" s="1086"/>
      <c r="CZ62" s="1086"/>
      <c r="DA62" s="1086"/>
      <c r="DB62" s="1086"/>
      <c r="DC62" s="1086"/>
      <c r="DD62" s="1086"/>
      <c r="DE62" s="90"/>
    </row>
    <row r="63" spans="1:109" ht="17.25" x14ac:dyDescent="0.15">
      <c r="B63" s="88" t="s">
        <v>546</v>
      </c>
    </row>
    <row r="64" spans="1:109" x14ac:dyDescent="0.15">
      <c r="B64" s="80"/>
      <c r="G64" s="1087"/>
      <c r="N64" s="1119"/>
      <c r="AM64" s="1087"/>
      <c r="AN64" s="1087" t="s">
        <v>539</v>
      </c>
      <c r="AP64" s="1088"/>
      <c r="AQ64" s="1088"/>
      <c r="AR64" s="1088"/>
      <c r="AY64" s="1087"/>
      <c r="BA64" s="1088"/>
      <c r="BB64" s="1088"/>
      <c r="BC64" s="1088"/>
      <c r="BK64" s="1087"/>
      <c r="BM64" s="1088"/>
      <c r="BN64" s="1088"/>
      <c r="BO64" s="1088"/>
      <c r="BW64" s="1087"/>
      <c r="BY64" s="1088"/>
      <c r="BZ64" s="1088"/>
      <c r="CA64" s="1088"/>
      <c r="CI64" s="1087"/>
      <c r="CK64" s="1088"/>
      <c r="CL64" s="1088"/>
      <c r="CM64" s="1088"/>
      <c r="CU64" s="1087"/>
      <c r="CW64" s="1088"/>
      <c r="CX64" s="1088"/>
      <c r="CY64" s="1088"/>
    </row>
    <row r="65" spans="2:107" x14ac:dyDescent="0.15">
      <c r="B65" s="80"/>
      <c r="AN65" s="1089" t="s">
        <v>547</v>
      </c>
      <c r="AO65" s="1090"/>
      <c r="AP65" s="1090"/>
      <c r="AQ65" s="1090"/>
      <c r="AR65" s="1090"/>
      <c r="AS65" s="1090"/>
      <c r="AT65" s="1090"/>
      <c r="AU65" s="1090"/>
      <c r="AV65" s="1090"/>
      <c r="AW65" s="1090"/>
      <c r="AX65" s="1090"/>
      <c r="AY65" s="1090"/>
      <c r="AZ65" s="1090"/>
      <c r="BA65" s="1090"/>
      <c r="BB65" s="1090"/>
      <c r="BC65" s="1090"/>
      <c r="BD65" s="1090"/>
      <c r="BE65" s="1090"/>
      <c r="BF65" s="1090"/>
      <c r="BG65" s="1090"/>
      <c r="BH65" s="1090"/>
      <c r="BI65" s="1090"/>
      <c r="BJ65" s="1090"/>
      <c r="BK65" s="1090"/>
      <c r="BL65" s="1090"/>
      <c r="BM65" s="1090"/>
      <c r="BN65" s="1090"/>
      <c r="BO65" s="1090"/>
      <c r="BP65" s="1090"/>
      <c r="BQ65" s="1090"/>
      <c r="BR65" s="1090"/>
      <c r="BS65" s="1090"/>
      <c r="BT65" s="1090"/>
      <c r="BU65" s="1090"/>
      <c r="BV65" s="1090"/>
      <c r="BW65" s="1090"/>
      <c r="BX65" s="1090"/>
      <c r="BY65" s="1090"/>
      <c r="BZ65" s="1090"/>
      <c r="CA65" s="1090"/>
      <c r="CB65" s="1090"/>
      <c r="CC65" s="1090"/>
      <c r="CD65" s="1090"/>
      <c r="CE65" s="1090"/>
      <c r="CF65" s="1090"/>
      <c r="CG65" s="1090"/>
      <c r="CH65" s="1090"/>
      <c r="CI65" s="1090"/>
      <c r="CJ65" s="1090"/>
      <c r="CK65" s="1090"/>
      <c r="CL65" s="1090"/>
      <c r="CM65" s="1090"/>
      <c r="CN65" s="1090"/>
      <c r="CO65" s="1090"/>
      <c r="CP65" s="1090"/>
      <c r="CQ65" s="1090"/>
      <c r="CR65" s="1090"/>
      <c r="CS65" s="1090"/>
      <c r="CT65" s="1090"/>
      <c r="CU65" s="1090"/>
      <c r="CV65" s="1090"/>
      <c r="CW65" s="1090"/>
      <c r="CX65" s="1090"/>
      <c r="CY65" s="1090"/>
      <c r="CZ65" s="1090"/>
      <c r="DA65" s="1090"/>
      <c r="DB65" s="1090"/>
      <c r="DC65" s="1091"/>
    </row>
    <row r="66" spans="2:107" x14ac:dyDescent="0.15">
      <c r="B66" s="80"/>
      <c r="AN66" s="1092"/>
      <c r="AO66" s="1093"/>
      <c r="AP66" s="1093"/>
      <c r="AQ66" s="1093"/>
      <c r="AR66" s="1093"/>
      <c r="AS66" s="1093"/>
      <c r="AT66" s="1093"/>
      <c r="AU66" s="1093"/>
      <c r="AV66" s="1093"/>
      <c r="AW66" s="1093"/>
      <c r="AX66" s="1093"/>
      <c r="AY66" s="1093"/>
      <c r="AZ66" s="1093"/>
      <c r="BA66" s="1093"/>
      <c r="BB66" s="1093"/>
      <c r="BC66" s="1093"/>
      <c r="BD66" s="1093"/>
      <c r="BE66" s="1093"/>
      <c r="BF66" s="1093"/>
      <c r="BG66" s="1093"/>
      <c r="BH66" s="1093"/>
      <c r="BI66" s="1093"/>
      <c r="BJ66" s="1093"/>
      <c r="BK66" s="1093"/>
      <c r="BL66" s="1093"/>
      <c r="BM66" s="1093"/>
      <c r="BN66" s="1093"/>
      <c r="BO66" s="1093"/>
      <c r="BP66" s="1093"/>
      <c r="BQ66" s="1093"/>
      <c r="BR66" s="1093"/>
      <c r="BS66" s="1093"/>
      <c r="BT66" s="1093"/>
      <c r="BU66" s="1093"/>
      <c r="BV66" s="1093"/>
      <c r="BW66" s="1093"/>
      <c r="BX66" s="1093"/>
      <c r="BY66" s="1093"/>
      <c r="BZ66" s="1093"/>
      <c r="CA66" s="1093"/>
      <c r="CB66" s="1093"/>
      <c r="CC66" s="1093"/>
      <c r="CD66" s="1093"/>
      <c r="CE66" s="1093"/>
      <c r="CF66" s="1093"/>
      <c r="CG66" s="1093"/>
      <c r="CH66" s="1093"/>
      <c r="CI66" s="1093"/>
      <c r="CJ66" s="1093"/>
      <c r="CK66" s="1093"/>
      <c r="CL66" s="1093"/>
      <c r="CM66" s="1093"/>
      <c r="CN66" s="1093"/>
      <c r="CO66" s="1093"/>
      <c r="CP66" s="1093"/>
      <c r="CQ66" s="1093"/>
      <c r="CR66" s="1093"/>
      <c r="CS66" s="1093"/>
      <c r="CT66" s="1093"/>
      <c r="CU66" s="1093"/>
      <c r="CV66" s="1093"/>
      <c r="CW66" s="1093"/>
      <c r="CX66" s="1093"/>
      <c r="CY66" s="1093"/>
      <c r="CZ66" s="1093"/>
      <c r="DA66" s="1093"/>
      <c r="DB66" s="1093"/>
      <c r="DC66" s="1094"/>
    </row>
    <row r="67" spans="2:107" x14ac:dyDescent="0.15">
      <c r="B67" s="80"/>
      <c r="AN67" s="1092"/>
      <c r="AO67" s="1093"/>
      <c r="AP67" s="1093"/>
      <c r="AQ67" s="1093"/>
      <c r="AR67" s="1093"/>
      <c r="AS67" s="1093"/>
      <c r="AT67" s="1093"/>
      <c r="AU67" s="1093"/>
      <c r="AV67" s="1093"/>
      <c r="AW67" s="1093"/>
      <c r="AX67" s="1093"/>
      <c r="AY67" s="1093"/>
      <c r="AZ67" s="1093"/>
      <c r="BA67" s="1093"/>
      <c r="BB67" s="1093"/>
      <c r="BC67" s="1093"/>
      <c r="BD67" s="1093"/>
      <c r="BE67" s="1093"/>
      <c r="BF67" s="1093"/>
      <c r="BG67" s="1093"/>
      <c r="BH67" s="1093"/>
      <c r="BI67" s="1093"/>
      <c r="BJ67" s="1093"/>
      <c r="BK67" s="1093"/>
      <c r="BL67" s="1093"/>
      <c r="BM67" s="1093"/>
      <c r="BN67" s="1093"/>
      <c r="BO67" s="1093"/>
      <c r="BP67" s="1093"/>
      <c r="BQ67" s="1093"/>
      <c r="BR67" s="1093"/>
      <c r="BS67" s="1093"/>
      <c r="BT67" s="1093"/>
      <c r="BU67" s="1093"/>
      <c r="BV67" s="1093"/>
      <c r="BW67" s="1093"/>
      <c r="BX67" s="1093"/>
      <c r="BY67" s="1093"/>
      <c r="BZ67" s="1093"/>
      <c r="CA67" s="1093"/>
      <c r="CB67" s="1093"/>
      <c r="CC67" s="1093"/>
      <c r="CD67" s="1093"/>
      <c r="CE67" s="1093"/>
      <c r="CF67" s="1093"/>
      <c r="CG67" s="1093"/>
      <c r="CH67" s="1093"/>
      <c r="CI67" s="1093"/>
      <c r="CJ67" s="1093"/>
      <c r="CK67" s="1093"/>
      <c r="CL67" s="1093"/>
      <c r="CM67" s="1093"/>
      <c r="CN67" s="1093"/>
      <c r="CO67" s="1093"/>
      <c r="CP67" s="1093"/>
      <c r="CQ67" s="1093"/>
      <c r="CR67" s="1093"/>
      <c r="CS67" s="1093"/>
      <c r="CT67" s="1093"/>
      <c r="CU67" s="1093"/>
      <c r="CV67" s="1093"/>
      <c r="CW67" s="1093"/>
      <c r="CX67" s="1093"/>
      <c r="CY67" s="1093"/>
      <c r="CZ67" s="1093"/>
      <c r="DA67" s="1093"/>
      <c r="DB67" s="1093"/>
      <c r="DC67" s="1094"/>
    </row>
    <row r="68" spans="2:107" x14ac:dyDescent="0.15">
      <c r="B68" s="80"/>
      <c r="AN68" s="1092"/>
      <c r="AO68" s="1093"/>
      <c r="AP68" s="1093"/>
      <c r="AQ68" s="1093"/>
      <c r="AR68" s="1093"/>
      <c r="AS68" s="1093"/>
      <c r="AT68" s="1093"/>
      <c r="AU68" s="1093"/>
      <c r="AV68" s="1093"/>
      <c r="AW68" s="1093"/>
      <c r="AX68" s="1093"/>
      <c r="AY68" s="1093"/>
      <c r="AZ68" s="1093"/>
      <c r="BA68" s="1093"/>
      <c r="BB68" s="1093"/>
      <c r="BC68" s="1093"/>
      <c r="BD68" s="1093"/>
      <c r="BE68" s="1093"/>
      <c r="BF68" s="1093"/>
      <c r="BG68" s="1093"/>
      <c r="BH68" s="1093"/>
      <c r="BI68" s="1093"/>
      <c r="BJ68" s="1093"/>
      <c r="BK68" s="1093"/>
      <c r="BL68" s="1093"/>
      <c r="BM68" s="1093"/>
      <c r="BN68" s="1093"/>
      <c r="BO68" s="1093"/>
      <c r="BP68" s="1093"/>
      <c r="BQ68" s="1093"/>
      <c r="BR68" s="1093"/>
      <c r="BS68" s="1093"/>
      <c r="BT68" s="1093"/>
      <c r="BU68" s="1093"/>
      <c r="BV68" s="1093"/>
      <c r="BW68" s="1093"/>
      <c r="BX68" s="1093"/>
      <c r="BY68" s="1093"/>
      <c r="BZ68" s="1093"/>
      <c r="CA68" s="1093"/>
      <c r="CB68" s="1093"/>
      <c r="CC68" s="1093"/>
      <c r="CD68" s="1093"/>
      <c r="CE68" s="1093"/>
      <c r="CF68" s="1093"/>
      <c r="CG68" s="1093"/>
      <c r="CH68" s="1093"/>
      <c r="CI68" s="1093"/>
      <c r="CJ68" s="1093"/>
      <c r="CK68" s="1093"/>
      <c r="CL68" s="1093"/>
      <c r="CM68" s="1093"/>
      <c r="CN68" s="1093"/>
      <c r="CO68" s="1093"/>
      <c r="CP68" s="1093"/>
      <c r="CQ68" s="1093"/>
      <c r="CR68" s="1093"/>
      <c r="CS68" s="1093"/>
      <c r="CT68" s="1093"/>
      <c r="CU68" s="1093"/>
      <c r="CV68" s="1093"/>
      <c r="CW68" s="1093"/>
      <c r="CX68" s="1093"/>
      <c r="CY68" s="1093"/>
      <c r="CZ68" s="1093"/>
      <c r="DA68" s="1093"/>
      <c r="DB68" s="1093"/>
      <c r="DC68" s="1094"/>
    </row>
    <row r="69" spans="2:107" x14ac:dyDescent="0.15">
      <c r="B69" s="80"/>
      <c r="AN69" s="1095"/>
      <c r="AO69" s="1096"/>
      <c r="AP69" s="1096"/>
      <c r="AQ69" s="1096"/>
      <c r="AR69" s="1096"/>
      <c r="AS69" s="1096"/>
      <c r="AT69" s="1096"/>
      <c r="AU69" s="1096"/>
      <c r="AV69" s="1096"/>
      <c r="AW69" s="1096"/>
      <c r="AX69" s="1096"/>
      <c r="AY69" s="1096"/>
      <c r="AZ69" s="1096"/>
      <c r="BA69" s="1096"/>
      <c r="BB69" s="1096"/>
      <c r="BC69" s="1096"/>
      <c r="BD69" s="1096"/>
      <c r="BE69" s="1096"/>
      <c r="BF69" s="1096"/>
      <c r="BG69" s="1096"/>
      <c r="BH69" s="1096"/>
      <c r="BI69" s="1096"/>
      <c r="BJ69" s="1096"/>
      <c r="BK69" s="1096"/>
      <c r="BL69" s="1096"/>
      <c r="BM69" s="1096"/>
      <c r="BN69" s="1096"/>
      <c r="BO69" s="1096"/>
      <c r="BP69" s="1096"/>
      <c r="BQ69" s="1096"/>
      <c r="BR69" s="1096"/>
      <c r="BS69" s="1096"/>
      <c r="BT69" s="1096"/>
      <c r="BU69" s="1096"/>
      <c r="BV69" s="1096"/>
      <c r="BW69" s="1096"/>
      <c r="BX69" s="1096"/>
      <c r="BY69" s="1096"/>
      <c r="BZ69" s="1096"/>
      <c r="CA69" s="1096"/>
      <c r="CB69" s="1096"/>
      <c r="CC69" s="1096"/>
      <c r="CD69" s="1096"/>
      <c r="CE69" s="1096"/>
      <c r="CF69" s="1096"/>
      <c r="CG69" s="1096"/>
      <c r="CH69" s="1096"/>
      <c r="CI69" s="1096"/>
      <c r="CJ69" s="1096"/>
      <c r="CK69" s="1096"/>
      <c r="CL69" s="1096"/>
      <c r="CM69" s="1096"/>
      <c r="CN69" s="1096"/>
      <c r="CO69" s="1096"/>
      <c r="CP69" s="1096"/>
      <c r="CQ69" s="1096"/>
      <c r="CR69" s="1096"/>
      <c r="CS69" s="1096"/>
      <c r="CT69" s="1096"/>
      <c r="CU69" s="1096"/>
      <c r="CV69" s="1096"/>
      <c r="CW69" s="1096"/>
      <c r="CX69" s="1096"/>
      <c r="CY69" s="1096"/>
      <c r="CZ69" s="1096"/>
      <c r="DA69" s="1096"/>
      <c r="DB69" s="1096"/>
      <c r="DC69" s="1097"/>
    </row>
    <row r="70" spans="2:107" x14ac:dyDescent="0.15">
      <c r="B70" s="80"/>
      <c r="H70" s="1120"/>
      <c r="I70" s="1120"/>
      <c r="J70" s="1121"/>
      <c r="K70" s="1121"/>
      <c r="L70" s="1122"/>
      <c r="M70" s="1121"/>
      <c r="N70" s="1122"/>
      <c r="AN70" s="1098"/>
      <c r="AO70" s="1098"/>
      <c r="AP70" s="1098"/>
      <c r="AZ70" s="1098"/>
      <c r="BA70" s="1098"/>
      <c r="BB70" s="1098"/>
      <c r="BL70" s="1098"/>
      <c r="BM70" s="1098"/>
      <c r="BN70" s="1098"/>
      <c r="BX70" s="1098"/>
      <c r="BY70" s="1098"/>
      <c r="BZ70" s="1098"/>
      <c r="CJ70" s="1098"/>
      <c r="CK70" s="1098"/>
      <c r="CL70" s="1098"/>
      <c r="CV70" s="1098"/>
      <c r="CW70" s="1098"/>
      <c r="CX70" s="1098"/>
    </row>
    <row r="71" spans="2:107" x14ac:dyDescent="0.15">
      <c r="B71" s="80"/>
      <c r="G71" s="1123"/>
      <c r="I71" s="1124"/>
      <c r="J71" s="1121"/>
      <c r="K71" s="1121"/>
      <c r="L71" s="1122"/>
      <c r="M71" s="1121"/>
      <c r="N71" s="1122"/>
      <c r="AM71" s="1123"/>
      <c r="AN71" s="90" t="s">
        <v>541</v>
      </c>
    </row>
    <row r="72" spans="2:107" x14ac:dyDescent="0.15">
      <c r="B72" s="80"/>
      <c r="G72" s="1099"/>
      <c r="H72" s="1099"/>
      <c r="I72" s="1099"/>
      <c r="J72" s="1099"/>
      <c r="K72" s="1100"/>
      <c r="L72" s="1100"/>
      <c r="M72" s="1101"/>
      <c r="N72" s="1101"/>
      <c r="AN72" s="1102"/>
      <c r="AO72" s="1103"/>
      <c r="AP72" s="1103"/>
      <c r="AQ72" s="1103"/>
      <c r="AR72" s="1103"/>
      <c r="AS72" s="1103"/>
      <c r="AT72" s="1103"/>
      <c r="AU72" s="1103"/>
      <c r="AV72" s="1103"/>
      <c r="AW72" s="1103"/>
      <c r="AX72" s="1103"/>
      <c r="AY72" s="1103"/>
      <c r="AZ72" s="1103"/>
      <c r="BA72" s="1103"/>
      <c r="BB72" s="1103"/>
      <c r="BC72" s="1103"/>
      <c r="BD72" s="1103"/>
      <c r="BE72" s="1103"/>
      <c r="BF72" s="1103"/>
      <c r="BG72" s="1103"/>
      <c r="BH72" s="1103"/>
      <c r="BI72" s="1103"/>
      <c r="BJ72" s="1103"/>
      <c r="BK72" s="1103"/>
      <c r="BL72" s="1103"/>
      <c r="BM72" s="1103"/>
      <c r="BN72" s="1103"/>
      <c r="BO72" s="1104"/>
      <c r="BP72" s="1105" t="s">
        <v>523</v>
      </c>
      <c r="BQ72" s="1105"/>
      <c r="BR72" s="1105"/>
      <c r="BS72" s="1105"/>
      <c r="BT72" s="1105"/>
      <c r="BU72" s="1105"/>
      <c r="BV72" s="1105"/>
      <c r="BW72" s="1105"/>
      <c r="BX72" s="1105" t="s">
        <v>524</v>
      </c>
      <c r="BY72" s="1105"/>
      <c r="BZ72" s="1105"/>
      <c r="CA72" s="1105"/>
      <c r="CB72" s="1105"/>
      <c r="CC72" s="1105"/>
      <c r="CD72" s="1105"/>
      <c r="CE72" s="1105"/>
      <c r="CF72" s="1105" t="s">
        <v>525</v>
      </c>
      <c r="CG72" s="1105"/>
      <c r="CH72" s="1105"/>
      <c r="CI72" s="1105"/>
      <c r="CJ72" s="1105"/>
      <c r="CK72" s="1105"/>
      <c r="CL72" s="1105"/>
      <c r="CM72" s="1105"/>
      <c r="CN72" s="1105" t="s">
        <v>526</v>
      </c>
      <c r="CO72" s="1105"/>
      <c r="CP72" s="1105"/>
      <c r="CQ72" s="1105"/>
      <c r="CR72" s="1105"/>
      <c r="CS72" s="1105"/>
      <c r="CT72" s="1105"/>
      <c r="CU72" s="1105"/>
      <c r="CV72" s="1105" t="s">
        <v>253</v>
      </c>
      <c r="CW72" s="1105"/>
      <c r="CX72" s="1105"/>
      <c r="CY72" s="1105"/>
      <c r="CZ72" s="1105"/>
      <c r="DA72" s="1105"/>
      <c r="DB72" s="1105"/>
      <c r="DC72" s="1105"/>
    </row>
    <row r="73" spans="2:107" x14ac:dyDescent="0.15">
      <c r="B73" s="80"/>
      <c r="G73" s="1106"/>
      <c r="H73" s="1106"/>
      <c r="I73" s="1106"/>
      <c r="J73" s="1106"/>
      <c r="K73" s="1125"/>
      <c r="L73" s="1125"/>
      <c r="M73" s="1125"/>
      <c r="N73" s="1125"/>
      <c r="AM73" s="1098"/>
      <c r="AN73" s="1109" t="s">
        <v>542</v>
      </c>
      <c r="AO73" s="1109"/>
      <c r="AP73" s="1109"/>
      <c r="AQ73" s="1109"/>
      <c r="AR73" s="1109"/>
      <c r="AS73" s="1109"/>
      <c r="AT73" s="1109"/>
      <c r="AU73" s="1109"/>
      <c r="AV73" s="1109"/>
      <c r="AW73" s="1109"/>
      <c r="AX73" s="1109"/>
      <c r="AY73" s="1109"/>
      <c r="AZ73" s="1109"/>
      <c r="BA73" s="1109"/>
      <c r="BB73" s="1109" t="s">
        <v>543</v>
      </c>
      <c r="BC73" s="1109"/>
      <c r="BD73" s="1109"/>
      <c r="BE73" s="1109"/>
      <c r="BF73" s="1109"/>
      <c r="BG73" s="1109"/>
      <c r="BH73" s="1109"/>
      <c r="BI73" s="1109"/>
      <c r="BJ73" s="1109"/>
      <c r="BK73" s="1109"/>
      <c r="BL73" s="1109"/>
      <c r="BM73" s="1109"/>
      <c r="BN73" s="1109"/>
      <c r="BO73" s="1109"/>
      <c r="BP73" s="1110">
        <v>99.1</v>
      </c>
      <c r="BQ73" s="1110"/>
      <c r="BR73" s="1110"/>
      <c r="BS73" s="1110"/>
      <c r="BT73" s="1110"/>
      <c r="BU73" s="1110"/>
      <c r="BV73" s="1110"/>
      <c r="BW73" s="1110"/>
      <c r="BX73" s="1110">
        <v>82</v>
      </c>
      <c r="BY73" s="1110"/>
      <c r="BZ73" s="1110"/>
      <c r="CA73" s="1110"/>
      <c r="CB73" s="1110"/>
      <c r="CC73" s="1110"/>
      <c r="CD73" s="1110"/>
      <c r="CE73" s="1110"/>
      <c r="CF73" s="1110">
        <v>55.1</v>
      </c>
      <c r="CG73" s="1110"/>
      <c r="CH73" s="1110"/>
      <c r="CI73" s="1110"/>
      <c r="CJ73" s="1110"/>
      <c r="CK73" s="1110"/>
      <c r="CL73" s="1110"/>
      <c r="CM73" s="1110"/>
      <c r="CN73" s="1110">
        <v>42.9</v>
      </c>
      <c r="CO73" s="1110"/>
      <c r="CP73" s="1110"/>
      <c r="CQ73" s="1110"/>
      <c r="CR73" s="1110"/>
      <c r="CS73" s="1110"/>
      <c r="CT73" s="1110"/>
      <c r="CU73" s="1110"/>
      <c r="CV73" s="1110">
        <v>33.200000000000003</v>
      </c>
      <c r="CW73" s="1110"/>
      <c r="CX73" s="1110"/>
      <c r="CY73" s="1110"/>
      <c r="CZ73" s="1110"/>
      <c r="DA73" s="1110"/>
      <c r="DB73" s="1110"/>
      <c r="DC73" s="1110"/>
    </row>
    <row r="74" spans="2:107" x14ac:dyDescent="0.15">
      <c r="B74" s="80"/>
      <c r="G74" s="1106"/>
      <c r="H74" s="1106"/>
      <c r="I74" s="1106"/>
      <c r="J74" s="1106"/>
      <c r="K74" s="1125"/>
      <c r="L74" s="1125"/>
      <c r="M74" s="1125"/>
      <c r="N74" s="1125"/>
      <c r="AM74" s="1098"/>
      <c r="AN74" s="1109"/>
      <c r="AO74" s="1109"/>
      <c r="AP74" s="1109"/>
      <c r="AQ74" s="1109"/>
      <c r="AR74" s="1109"/>
      <c r="AS74" s="1109"/>
      <c r="AT74" s="1109"/>
      <c r="AU74" s="1109"/>
      <c r="AV74" s="1109"/>
      <c r="AW74" s="1109"/>
      <c r="AX74" s="1109"/>
      <c r="AY74" s="1109"/>
      <c r="AZ74" s="1109"/>
      <c r="BA74" s="1109"/>
      <c r="BB74" s="1109"/>
      <c r="BC74" s="1109"/>
      <c r="BD74" s="1109"/>
      <c r="BE74" s="1109"/>
      <c r="BF74" s="1109"/>
      <c r="BG74" s="1109"/>
      <c r="BH74" s="1109"/>
      <c r="BI74" s="1109"/>
      <c r="BJ74" s="1109"/>
      <c r="BK74" s="1109"/>
      <c r="BL74" s="1109"/>
      <c r="BM74" s="1109"/>
      <c r="BN74" s="1109"/>
      <c r="BO74" s="1109"/>
      <c r="BP74" s="1110"/>
      <c r="BQ74" s="1110"/>
      <c r="BR74" s="1110"/>
      <c r="BS74" s="1110"/>
      <c r="BT74" s="1110"/>
      <c r="BU74" s="1110"/>
      <c r="BV74" s="1110"/>
      <c r="BW74" s="1110"/>
      <c r="BX74" s="1110"/>
      <c r="BY74" s="1110"/>
      <c r="BZ74" s="1110"/>
      <c r="CA74" s="1110"/>
      <c r="CB74" s="1110"/>
      <c r="CC74" s="1110"/>
      <c r="CD74" s="1110"/>
      <c r="CE74" s="1110"/>
      <c r="CF74" s="1110"/>
      <c r="CG74" s="1110"/>
      <c r="CH74" s="1110"/>
      <c r="CI74" s="1110"/>
      <c r="CJ74" s="1110"/>
      <c r="CK74" s="1110"/>
      <c r="CL74" s="1110"/>
      <c r="CM74" s="1110"/>
      <c r="CN74" s="1110"/>
      <c r="CO74" s="1110"/>
      <c r="CP74" s="1110"/>
      <c r="CQ74" s="1110"/>
      <c r="CR74" s="1110"/>
      <c r="CS74" s="1110"/>
      <c r="CT74" s="1110"/>
      <c r="CU74" s="1110"/>
      <c r="CV74" s="1110"/>
      <c r="CW74" s="1110"/>
      <c r="CX74" s="1110"/>
      <c r="CY74" s="1110"/>
      <c r="CZ74" s="1110"/>
      <c r="DA74" s="1110"/>
      <c r="DB74" s="1110"/>
      <c r="DC74" s="1110"/>
    </row>
    <row r="75" spans="2:107" x14ac:dyDescent="0.15">
      <c r="B75" s="80"/>
      <c r="G75" s="1106"/>
      <c r="H75" s="1106"/>
      <c r="I75" s="1099"/>
      <c r="J75" s="1099"/>
      <c r="K75" s="1108"/>
      <c r="L75" s="1108"/>
      <c r="M75" s="1108"/>
      <c r="N75" s="1108"/>
      <c r="AM75" s="1098"/>
      <c r="AN75" s="1109"/>
      <c r="AO75" s="1109"/>
      <c r="AP75" s="1109"/>
      <c r="AQ75" s="1109"/>
      <c r="AR75" s="1109"/>
      <c r="AS75" s="1109"/>
      <c r="AT75" s="1109"/>
      <c r="AU75" s="1109"/>
      <c r="AV75" s="1109"/>
      <c r="AW75" s="1109"/>
      <c r="AX75" s="1109"/>
      <c r="AY75" s="1109"/>
      <c r="AZ75" s="1109"/>
      <c r="BA75" s="1109"/>
      <c r="BB75" s="1109" t="s">
        <v>548</v>
      </c>
      <c r="BC75" s="1109"/>
      <c r="BD75" s="1109"/>
      <c r="BE75" s="1109"/>
      <c r="BF75" s="1109"/>
      <c r="BG75" s="1109"/>
      <c r="BH75" s="1109"/>
      <c r="BI75" s="1109"/>
      <c r="BJ75" s="1109"/>
      <c r="BK75" s="1109"/>
      <c r="BL75" s="1109"/>
      <c r="BM75" s="1109"/>
      <c r="BN75" s="1109"/>
      <c r="BO75" s="1109"/>
      <c r="BP75" s="1110">
        <v>13.6</v>
      </c>
      <c r="BQ75" s="1110"/>
      <c r="BR75" s="1110"/>
      <c r="BS75" s="1110"/>
      <c r="BT75" s="1110"/>
      <c r="BU75" s="1110"/>
      <c r="BV75" s="1110"/>
      <c r="BW75" s="1110"/>
      <c r="BX75" s="1110">
        <v>12.9</v>
      </c>
      <c r="BY75" s="1110"/>
      <c r="BZ75" s="1110"/>
      <c r="CA75" s="1110"/>
      <c r="CB75" s="1110"/>
      <c r="CC75" s="1110"/>
      <c r="CD75" s="1110"/>
      <c r="CE75" s="1110"/>
      <c r="CF75" s="1110">
        <v>11.8</v>
      </c>
      <c r="CG75" s="1110"/>
      <c r="CH75" s="1110"/>
      <c r="CI75" s="1110"/>
      <c r="CJ75" s="1110"/>
      <c r="CK75" s="1110"/>
      <c r="CL75" s="1110"/>
      <c r="CM75" s="1110"/>
      <c r="CN75" s="1110">
        <v>11</v>
      </c>
      <c r="CO75" s="1110"/>
      <c r="CP75" s="1110"/>
      <c r="CQ75" s="1110"/>
      <c r="CR75" s="1110"/>
      <c r="CS75" s="1110"/>
      <c r="CT75" s="1110"/>
      <c r="CU75" s="1110"/>
      <c r="CV75" s="1110">
        <v>10.199999999999999</v>
      </c>
      <c r="CW75" s="1110"/>
      <c r="CX75" s="1110"/>
      <c r="CY75" s="1110"/>
      <c r="CZ75" s="1110"/>
      <c r="DA75" s="1110"/>
      <c r="DB75" s="1110"/>
      <c r="DC75" s="1110"/>
    </row>
    <row r="76" spans="2:107" x14ac:dyDescent="0.15">
      <c r="B76" s="80"/>
      <c r="G76" s="1106"/>
      <c r="H76" s="1106"/>
      <c r="I76" s="1099"/>
      <c r="J76" s="1099"/>
      <c r="K76" s="1108"/>
      <c r="L76" s="1108"/>
      <c r="M76" s="1108"/>
      <c r="N76" s="1108"/>
      <c r="AM76" s="1098"/>
      <c r="AN76" s="1109"/>
      <c r="AO76" s="1109"/>
      <c r="AP76" s="1109"/>
      <c r="AQ76" s="1109"/>
      <c r="AR76" s="1109"/>
      <c r="AS76" s="1109"/>
      <c r="AT76" s="1109"/>
      <c r="AU76" s="1109"/>
      <c r="AV76" s="1109"/>
      <c r="AW76" s="1109"/>
      <c r="AX76" s="1109"/>
      <c r="AY76" s="1109"/>
      <c r="AZ76" s="1109"/>
      <c r="BA76" s="1109"/>
      <c r="BB76" s="1109"/>
      <c r="BC76" s="1109"/>
      <c r="BD76" s="1109"/>
      <c r="BE76" s="1109"/>
      <c r="BF76" s="1109"/>
      <c r="BG76" s="1109"/>
      <c r="BH76" s="1109"/>
      <c r="BI76" s="1109"/>
      <c r="BJ76" s="1109"/>
      <c r="BK76" s="1109"/>
      <c r="BL76" s="1109"/>
      <c r="BM76" s="1109"/>
      <c r="BN76" s="1109"/>
      <c r="BO76" s="1109"/>
      <c r="BP76" s="1110"/>
      <c r="BQ76" s="1110"/>
      <c r="BR76" s="1110"/>
      <c r="BS76" s="1110"/>
      <c r="BT76" s="1110"/>
      <c r="BU76" s="1110"/>
      <c r="BV76" s="1110"/>
      <c r="BW76" s="1110"/>
      <c r="BX76" s="1110"/>
      <c r="BY76" s="1110"/>
      <c r="BZ76" s="1110"/>
      <c r="CA76" s="1110"/>
      <c r="CB76" s="1110"/>
      <c r="CC76" s="1110"/>
      <c r="CD76" s="1110"/>
      <c r="CE76" s="1110"/>
      <c r="CF76" s="1110"/>
      <c r="CG76" s="1110"/>
      <c r="CH76" s="1110"/>
      <c r="CI76" s="1110"/>
      <c r="CJ76" s="1110"/>
      <c r="CK76" s="1110"/>
      <c r="CL76" s="1110"/>
      <c r="CM76" s="1110"/>
      <c r="CN76" s="1110"/>
      <c r="CO76" s="1110"/>
      <c r="CP76" s="1110"/>
      <c r="CQ76" s="1110"/>
      <c r="CR76" s="1110"/>
      <c r="CS76" s="1110"/>
      <c r="CT76" s="1110"/>
      <c r="CU76" s="1110"/>
      <c r="CV76" s="1110"/>
      <c r="CW76" s="1110"/>
      <c r="CX76" s="1110"/>
      <c r="CY76" s="1110"/>
      <c r="CZ76" s="1110"/>
      <c r="DA76" s="1110"/>
      <c r="DB76" s="1110"/>
      <c r="DC76" s="1110"/>
    </row>
    <row r="77" spans="2:107" x14ac:dyDescent="0.15">
      <c r="B77" s="80"/>
      <c r="G77" s="1099"/>
      <c r="H77" s="1099"/>
      <c r="I77" s="1099"/>
      <c r="J77" s="1099"/>
      <c r="K77" s="1125"/>
      <c r="L77" s="1125"/>
      <c r="M77" s="1125"/>
      <c r="N77" s="1125"/>
      <c r="AN77" s="1105" t="s">
        <v>545</v>
      </c>
      <c r="AO77" s="1105"/>
      <c r="AP77" s="1105"/>
      <c r="AQ77" s="1105"/>
      <c r="AR77" s="1105"/>
      <c r="AS77" s="1105"/>
      <c r="AT77" s="1105"/>
      <c r="AU77" s="1105"/>
      <c r="AV77" s="1105"/>
      <c r="AW77" s="1105"/>
      <c r="AX77" s="1105"/>
      <c r="AY77" s="1105"/>
      <c r="AZ77" s="1105"/>
      <c r="BA77" s="1105"/>
      <c r="BB77" s="1109" t="s">
        <v>543</v>
      </c>
      <c r="BC77" s="1109"/>
      <c r="BD77" s="1109"/>
      <c r="BE77" s="1109"/>
      <c r="BF77" s="1109"/>
      <c r="BG77" s="1109"/>
      <c r="BH77" s="1109"/>
      <c r="BI77" s="1109"/>
      <c r="BJ77" s="1109"/>
      <c r="BK77" s="1109"/>
      <c r="BL77" s="1109"/>
      <c r="BM77" s="1109"/>
      <c r="BN77" s="1109"/>
      <c r="BO77" s="1109"/>
      <c r="BP77" s="1110">
        <v>20.3</v>
      </c>
      <c r="BQ77" s="1110"/>
      <c r="BR77" s="1110"/>
      <c r="BS77" s="1110"/>
      <c r="BT77" s="1110"/>
      <c r="BU77" s="1110"/>
      <c r="BV77" s="1110"/>
      <c r="BW77" s="1110"/>
      <c r="BX77" s="1110">
        <v>15.5</v>
      </c>
      <c r="BY77" s="1110"/>
      <c r="BZ77" s="1110"/>
      <c r="CA77" s="1110"/>
      <c r="CB77" s="1110"/>
      <c r="CC77" s="1110"/>
      <c r="CD77" s="1110"/>
      <c r="CE77" s="1110"/>
      <c r="CF77" s="1110">
        <v>4.5999999999999996</v>
      </c>
      <c r="CG77" s="1110"/>
      <c r="CH77" s="1110"/>
      <c r="CI77" s="1110"/>
      <c r="CJ77" s="1110"/>
      <c r="CK77" s="1110"/>
      <c r="CL77" s="1110"/>
      <c r="CM77" s="1110"/>
      <c r="CN77" s="1110">
        <v>1.6</v>
      </c>
      <c r="CO77" s="1110"/>
      <c r="CP77" s="1110"/>
      <c r="CQ77" s="1110"/>
      <c r="CR77" s="1110"/>
      <c r="CS77" s="1110"/>
      <c r="CT77" s="1110"/>
      <c r="CU77" s="1110"/>
      <c r="CV77" s="1110">
        <v>0</v>
      </c>
      <c r="CW77" s="1110"/>
      <c r="CX77" s="1110"/>
      <c r="CY77" s="1110"/>
      <c r="CZ77" s="1110"/>
      <c r="DA77" s="1110"/>
      <c r="DB77" s="1110"/>
      <c r="DC77" s="1110"/>
    </row>
    <row r="78" spans="2:107" x14ac:dyDescent="0.15">
      <c r="B78" s="80"/>
      <c r="G78" s="1099"/>
      <c r="H78" s="1099"/>
      <c r="I78" s="1099"/>
      <c r="J78" s="1099"/>
      <c r="K78" s="1125"/>
      <c r="L78" s="1125"/>
      <c r="M78" s="1125"/>
      <c r="N78" s="1125"/>
      <c r="AN78" s="1105"/>
      <c r="AO78" s="1105"/>
      <c r="AP78" s="1105"/>
      <c r="AQ78" s="1105"/>
      <c r="AR78" s="1105"/>
      <c r="AS78" s="1105"/>
      <c r="AT78" s="1105"/>
      <c r="AU78" s="1105"/>
      <c r="AV78" s="1105"/>
      <c r="AW78" s="1105"/>
      <c r="AX78" s="1105"/>
      <c r="AY78" s="1105"/>
      <c r="AZ78" s="1105"/>
      <c r="BA78" s="1105"/>
      <c r="BB78" s="1109"/>
      <c r="BC78" s="1109"/>
      <c r="BD78" s="1109"/>
      <c r="BE78" s="1109"/>
      <c r="BF78" s="1109"/>
      <c r="BG78" s="1109"/>
      <c r="BH78" s="1109"/>
      <c r="BI78" s="1109"/>
      <c r="BJ78" s="1109"/>
      <c r="BK78" s="1109"/>
      <c r="BL78" s="1109"/>
      <c r="BM78" s="1109"/>
      <c r="BN78" s="1109"/>
      <c r="BO78" s="1109"/>
      <c r="BP78" s="1110"/>
      <c r="BQ78" s="1110"/>
      <c r="BR78" s="1110"/>
      <c r="BS78" s="1110"/>
      <c r="BT78" s="1110"/>
      <c r="BU78" s="1110"/>
      <c r="BV78" s="1110"/>
      <c r="BW78" s="1110"/>
      <c r="BX78" s="1110"/>
      <c r="BY78" s="1110"/>
      <c r="BZ78" s="1110"/>
      <c r="CA78" s="1110"/>
      <c r="CB78" s="1110"/>
      <c r="CC78" s="1110"/>
      <c r="CD78" s="1110"/>
      <c r="CE78" s="1110"/>
      <c r="CF78" s="1110"/>
      <c r="CG78" s="1110"/>
      <c r="CH78" s="1110"/>
      <c r="CI78" s="1110"/>
      <c r="CJ78" s="1110"/>
      <c r="CK78" s="1110"/>
      <c r="CL78" s="1110"/>
      <c r="CM78" s="1110"/>
      <c r="CN78" s="1110"/>
      <c r="CO78" s="1110"/>
      <c r="CP78" s="1110"/>
      <c r="CQ78" s="1110"/>
      <c r="CR78" s="1110"/>
      <c r="CS78" s="1110"/>
      <c r="CT78" s="1110"/>
      <c r="CU78" s="1110"/>
      <c r="CV78" s="1110"/>
      <c r="CW78" s="1110"/>
      <c r="CX78" s="1110"/>
      <c r="CY78" s="1110"/>
      <c r="CZ78" s="1110"/>
      <c r="DA78" s="1110"/>
      <c r="DB78" s="1110"/>
      <c r="DC78" s="1110"/>
    </row>
    <row r="79" spans="2:107" x14ac:dyDescent="0.15">
      <c r="B79" s="80"/>
      <c r="G79" s="1099"/>
      <c r="H79" s="1099"/>
      <c r="I79" s="1112"/>
      <c r="J79" s="1112"/>
      <c r="K79" s="1126"/>
      <c r="L79" s="1126"/>
      <c r="M79" s="1126"/>
      <c r="N79" s="1126"/>
      <c r="AN79" s="1105"/>
      <c r="AO79" s="1105"/>
      <c r="AP79" s="1105"/>
      <c r="AQ79" s="1105"/>
      <c r="AR79" s="1105"/>
      <c r="AS79" s="1105"/>
      <c r="AT79" s="1105"/>
      <c r="AU79" s="1105"/>
      <c r="AV79" s="1105"/>
      <c r="AW79" s="1105"/>
      <c r="AX79" s="1105"/>
      <c r="AY79" s="1105"/>
      <c r="AZ79" s="1105"/>
      <c r="BA79" s="1105"/>
      <c r="BB79" s="1109" t="s">
        <v>548</v>
      </c>
      <c r="BC79" s="1109"/>
      <c r="BD79" s="1109"/>
      <c r="BE79" s="1109"/>
      <c r="BF79" s="1109"/>
      <c r="BG79" s="1109"/>
      <c r="BH79" s="1109"/>
      <c r="BI79" s="1109"/>
      <c r="BJ79" s="1109"/>
      <c r="BK79" s="1109"/>
      <c r="BL79" s="1109"/>
      <c r="BM79" s="1109"/>
      <c r="BN79" s="1109"/>
      <c r="BO79" s="1109"/>
      <c r="BP79" s="1110">
        <v>6.6</v>
      </c>
      <c r="BQ79" s="1110"/>
      <c r="BR79" s="1110"/>
      <c r="BS79" s="1110"/>
      <c r="BT79" s="1110"/>
      <c r="BU79" s="1110"/>
      <c r="BV79" s="1110"/>
      <c r="BW79" s="1110"/>
      <c r="BX79" s="1110">
        <v>6.4</v>
      </c>
      <c r="BY79" s="1110"/>
      <c r="BZ79" s="1110"/>
      <c r="CA79" s="1110"/>
      <c r="CB79" s="1110"/>
      <c r="CC79" s="1110"/>
      <c r="CD79" s="1110"/>
      <c r="CE79" s="1110"/>
      <c r="CF79" s="1110">
        <v>6.3</v>
      </c>
      <c r="CG79" s="1110"/>
      <c r="CH79" s="1110"/>
      <c r="CI79" s="1110"/>
      <c r="CJ79" s="1110"/>
      <c r="CK79" s="1110"/>
      <c r="CL79" s="1110"/>
      <c r="CM79" s="1110"/>
      <c r="CN79" s="1110">
        <v>6.6</v>
      </c>
      <c r="CO79" s="1110"/>
      <c r="CP79" s="1110"/>
      <c r="CQ79" s="1110"/>
      <c r="CR79" s="1110"/>
      <c r="CS79" s="1110"/>
      <c r="CT79" s="1110"/>
      <c r="CU79" s="1110"/>
      <c r="CV79" s="1110">
        <v>6.8</v>
      </c>
      <c r="CW79" s="1110"/>
      <c r="CX79" s="1110"/>
      <c r="CY79" s="1110"/>
      <c r="CZ79" s="1110"/>
      <c r="DA79" s="1110"/>
      <c r="DB79" s="1110"/>
      <c r="DC79" s="1110"/>
    </row>
    <row r="80" spans="2:107" x14ac:dyDescent="0.15">
      <c r="B80" s="80"/>
      <c r="G80" s="1099"/>
      <c r="H80" s="1099"/>
      <c r="I80" s="1112"/>
      <c r="J80" s="1112"/>
      <c r="K80" s="1126"/>
      <c r="L80" s="1126"/>
      <c r="M80" s="1126"/>
      <c r="N80" s="1126"/>
      <c r="AN80" s="1105"/>
      <c r="AO80" s="1105"/>
      <c r="AP80" s="1105"/>
      <c r="AQ80" s="1105"/>
      <c r="AR80" s="1105"/>
      <c r="AS80" s="1105"/>
      <c r="AT80" s="1105"/>
      <c r="AU80" s="1105"/>
      <c r="AV80" s="1105"/>
      <c r="AW80" s="1105"/>
      <c r="AX80" s="1105"/>
      <c r="AY80" s="1105"/>
      <c r="AZ80" s="1105"/>
      <c r="BA80" s="1105"/>
      <c r="BB80" s="1109"/>
      <c r="BC80" s="1109"/>
      <c r="BD80" s="1109"/>
      <c r="BE80" s="1109"/>
      <c r="BF80" s="1109"/>
      <c r="BG80" s="1109"/>
      <c r="BH80" s="1109"/>
      <c r="BI80" s="1109"/>
      <c r="BJ80" s="1109"/>
      <c r="BK80" s="1109"/>
      <c r="BL80" s="1109"/>
      <c r="BM80" s="1109"/>
      <c r="BN80" s="1109"/>
      <c r="BO80" s="1109"/>
      <c r="BP80" s="1110"/>
      <c r="BQ80" s="1110"/>
      <c r="BR80" s="1110"/>
      <c r="BS80" s="1110"/>
      <c r="BT80" s="1110"/>
      <c r="BU80" s="1110"/>
      <c r="BV80" s="1110"/>
      <c r="BW80" s="1110"/>
      <c r="BX80" s="1110"/>
      <c r="BY80" s="1110"/>
      <c r="BZ80" s="1110"/>
      <c r="CA80" s="1110"/>
      <c r="CB80" s="1110"/>
      <c r="CC80" s="1110"/>
      <c r="CD80" s="1110"/>
      <c r="CE80" s="1110"/>
      <c r="CF80" s="1110"/>
      <c r="CG80" s="1110"/>
      <c r="CH80" s="1110"/>
      <c r="CI80" s="1110"/>
      <c r="CJ80" s="1110"/>
      <c r="CK80" s="1110"/>
      <c r="CL80" s="1110"/>
      <c r="CM80" s="1110"/>
      <c r="CN80" s="1110"/>
      <c r="CO80" s="1110"/>
      <c r="CP80" s="1110"/>
      <c r="CQ80" s="1110"/>
      <c r="CR80" s="1110"/>
      <c r="CS80" s="1110"/>
      <c r="CT80" s="1110"/>
      <c r="CU80" s="1110"/>
      <c r="CV80" s="1110"/>
      <c r="CW80" s="1110"/>
      <c r="CX80" s="1110"/>
      <c r="CY80" s="1110"/>
      <c r="CZ80" s="1110"/>
      <c r="DA80" s="1110"/>
      <c r="DB80" s="1110"/>
      <c r="DC80" s="1110"/>
    </row>
    <row r="81" spans="2:109" x14ac:dyDescent="0.15">
      <c r="B81" s="80"/>
    </row>
    <row r="82" spans="2:109" ht="17.25" x14ac:dyDescent="0.15">
      <c r="B82" s="80"/>
      <c r="K82" s="1127"/>
      <c r="L82" s="1127"/>
      <c r="M82" s="1127"/>
      <c r="N82" s="1127"/>
      <c r="AQ82" s="1127"/>
      <c r="AR82" s="1127"/>
      <c r="AS82" s="1127"/>
      <c r="AT82" s="1127"/>
      <c r="BC82" s="1127"/>
      <c r="BD82" s="1127"/>
      <c r="BE82" s="1127"/>
      <c r="BF82" s="1127"/>
      <c r="BO82" s="1127"/>
      <c r="BP82" s="1127"/>
      <c r="BQ82" s="1127"/>
      <c r="BR82" s="1127"/>
      <c r="CA82" s="1127"/>
      <c r="CB82" s="1127"/>
      <c r="CC82" s="1127"/>
      <c r="CD82" s="1127"/>
      <c r="CM82" s="1127"/>
      <c r="CN82" s="1127"/>
      <c r="CO82" s="1127"/>
      <c r="CP82" s="1127"/>
      <c r="CY82" s="1127"/>
      <c r="CZ82" s="1127"/>
      <c r="DA82" s="1127"/>
      <c r="DB82" s="1127"/>
      <c r="DC82" s="1127"/>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90"/>
      <c r="DE84" s="90"/>
    </row>
    <row r="85" spans="2:109" x14ac:dyDescent="0.15">
      <c r="DD85" s="90"/>
      <c r="DE85" s="90"/>
    </row>
  </sheetData>
  <sheetProtection algorithmName="SHA-512" hashValue="ep3h3WKngxAYLBMu02ge2ybSvmAHvE66pvb/agFwV2dnc1MxrYLSMs63aHq2B8oXcIKlNsKFoURbZQB23xfAlA==" saltValue="PEwCO73iHGpSekAVDWM1SA=="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33"/>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ADF29-0B82-4711-9546-EE57B72CFA10}">
  <sheetPr>
    <pageSetUpPr fitToPage="1"/>
  </sheetPr>
  <dimension ref="A1:DR125"/>
  <sheetViews>
    <sheetView showGridLines="0" topLeftCell="C1" zoomScale="80" zoomScaleNormal="80" zoomScaleSheetLayoutView="70" workbookViewId="0">
      <selection activeCell="AN65" sqref="AN65:DC69"/>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103</v>
      </c>
    </row>
  </sheetData>
  <sheetProtection algorithmName="SHA-512" hashValue="j9BVS8HzaaLV825cQ/YRouxirxhrV4PfP3k0OLxKAtJ5fY/r4k4bYUWC7aZ5NCZXRP2PMf1CJa9DXVWK4KCoPg==" saltValue="8+NHDloWv1ukO99JFYALJw==" spinCount="100000" sheet="1" objects="1" scenarios="1"/>
  <phoneticPr fontId="3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C90CD-5370-4448-9101-EDFB18D21F0B}">
  <sheetPr>
    <pageSetUpPr fitToPage="1"/>
  </sheetPr>
  <dimension ref="A1:DR125"/>
  <sheetViews>
    <sheetView showGridLines="0" zoomScaleSheetLayoutView="55" workbookViewId="0">
      <selection activeCell="AN65" sqref="AN65:DC69"/>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103</v>
      </c>
    </row>
  </sheetData>
  <sheetProtection algorithmName="SHA-512" hashValue="1/nNWiF7/nKVlZ//p8GibpaIBI2fST4lUhFRyf1FEHF+oU8RBaK6NHI13XGiCylscJvTpDfZAwZRo7ZCTaxJ1g==" saltValue="tVWC4jL0uFsugQ16Y+CKwg==" spinCount="100000" sheet="1" objects="1" scenarios="1"/>
  <phoneticPr fontId="3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82</v>
      </c>
      <c r="E2" s="123"/>
      <c r="F2" s="306" t="s">
        <v>522</v>
      </c>
      <c r="G2" s="147"/>
      <c r="H2" s="157"/>
    </row>
    <row r="3" spans="1:8" x14ac:dyDescent="0.15">
      <c r="A3" s="113" t="s">
        <v>519</v>
      </c>
      <c r="B3" s="105"/>
      <c r="C3" s="299"/>
      <c r="D3" s="302">
        <v>23777</v>
      </c>
      <c r="E3" s="304"/>
      <c r="F3" s="307">
        <v>51264</v>
      </c>
      <c r="G3" s="309"/>
      <c r="H3" s="312"/>
    </row>
    <row r="4" spans="1:8" x14ac:dyDescent="0.15">
      <c r="A4" s="98"/>
      <c r="B4" s="104"/>
      <c r="C4" s="300"/>
      <c r="D4" s="303">
        <v>18497</v>
      </c>
      <c r="E4" s="305"/>
      <c r="F4" s="308">
        <v>26040</v>
      </c>
      <c r="G4" s="310"/>
      <c r="H4" s="313"/>
    </row>
    <row r="5" spans="1:8" x14ac:dyDescent="0.15">
      <c r="A5" s="113" t="s">
        <v>477</v>
      </c>
      <c r="B5" s="105"/>
      <c r="C5" s="299"/>
      <c r="D5" s="302">
        <v>35756</v>
      </c>
      <c r="E5" s="304"/>
      <c r="F5" s="307">
        <v>52068</v>
      </c>
      <c r="G5" s="309"/>
      <c r="H5" s="312"/>
    </row>
    <row r="6" spans="1:8" x14ac:dyDescent="0.15">
      <c r="A6" s="98"/>
      <c r="B6" s="104"/>
      <c r="C6" s="300"/>
      <c r="D6" s="303">
        <v>26377</v>
      </c>
      <c r="E6" s="305"/>
      <c r="F6" s="308">
        <v>26936</v>
      </c>
      <c r="G6" s="310"/>
      <c r="H6" s="313"/>
    </row>
    <row r="7" spans="1:8" x14ac:dyDescent="0.15">
      <c r="A7" s="113" t="s">
        <v>318</v>
      </c>
      <c r="B7" s="105"/>
      <c r="C7" s="299"/>
      <c r="D7" s="302">
        <v>48155</v>
      </c>
      <c r="E7" s="304"/>
      <c r="F7" s="307">
        <v>47161</v>
      </c>
      <c r="G7" s="309"/>
      <c r="H7" s="312"/>
    </row>
    <row r="8" spans="1:8" x14ac:dyDescent="0.15">
      <c r="A8" s="98"/>
      <c r="B8" s="104"/>
      <c r="C8" s="300"/>
      <c r="D8" s="303">
        <v>30199</v>
      </c>
      <c r="E8" s="305"/>
      <c r="F8" s="308">
        <v>24595</v>
      </c>
      <c r="G8" s="310"/>
      <c r="H8" s="313"/>
    </row>
    <row r="9" spans="1:8" x14ac:dyDescent="0.15">
      <c r="A9" s="113" t="s">
        <v>138</v>
      </c>
      <c r="B9" s="105"/>
      <c r="C9" s="299"/>
      <c r="D9" s="302">
        <v>44177</v>
      </c>
      <c r="E9" s="304"/>
      <c r="F9" s="307">
        <v>43423</v>
      </c>
      <c r="G9" s="309"/>
      <c r="H9" s="312"/>
    </row>
    <row r="10" spans="1:8" x14ac:dyDescent="0.15">
      <c r="A10" s="98"/>
      <c r="B10" s="104"/>
      <c r="C10" s="300"/>
      <c r="D10" s="303">
        <v>25457</v>
      </c>
      <c r="E10" s="305"/>
      <c r="F10" s="308">
        <v>22207</v>
      </c>
      <c r="G10" s="310"/>
      <c r="H10" s="313"/>
    </row>
    <row r="11" spans="1:8" x14ac:dyDescent="0.15">
      <c r="A11" s="113" t="s">
        <v>520</v>
      </c>
      <c r="B11" s="105"/>
      <c r="C11" s="299"/>
      <c r="D11" s="302">
        <v>54084</v>
      </c>
      <c r="E11" s="304"/>
      <c r="F11" s="307">
        <v>45265</v>
      </c>
      <c r="G11" s="309"/>
      <c r="H11" s="312"/>
    </row>
    <row r="12" spans="1:8" x14ac:dyDescent="0.15">
      <c r="A12" s="98"/>
      <c r="B12" s="104"/>
      <c r="C12" s="301"/>
      <c r="D12" s="303">
        <v>29664</v>
      </c>
      <c r="E12" s="305"/>
      <c r="F12" s="308">
        <v>22600</v>
      </c>
      <c r="G12" s="310"/>
      <c r="H12" s="313"/>
    </row>
    <row r="13" spans="1:8" x14ac:dyDescent="0.15">
      <c r="A13" s="113"/>
      <c r="B13" s="105"/>
      <c r="C13" s="299"/>
      <c r="D13" s="302">
        <v>41190</v>
      </c>
      <c r="E13" s="304"/>
      <c r="F13" s="307">
        <v>47836</v>
      </c>
      <c r="G13" s="311"/>
      <c r="H13" s="312"/>
    </row>
    <row r="14" spans="1:8" x14ac:dyDescent="0.15">
      <c r="A14" s="98"/>
      <c r="B14" s="104"/>
      <c r="C14" s="300"/>
      <c r="D14" s="303">
        <v>26039</v>
      </c>
      <c r="E14" s="305"/>
      <c r="F14" s="308">
        <v>24476</v>
      </c>
      <c r="G14" s="310"/>
      <c r="H14" s="313"/>
    </row>
    <row r="17" spans="1:11" x14ac:dyDescent="0.15">
      <c r="A17" s="291" t="s">
        <v>24</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89</v>
      </c>
      <c r="B19" s="292">
        <f>ROUND(VALUE(SUBSTITUTE(実質収支比率等に係る経年分析!F$48,"▲","-")),2)</f>
        <v>1.18</v>
      </c>
      <c r="C19" s="292">
        <f>ROUND(VALUE(SUBSTITUTE(実質収支比率等に係る経年分析!G$48,"▲","-")),2)</f>
        <v>1.43</v>
      </c>
      <c r="D19" s="292">
        <f>ROUND(VALUE(SUBSTITUTE(実質収支比率等に係る経年分析!H$48,"▲","-")),2)</f>
        <v>2.4700000000000002</v>
      </c>
      <c r="E19" s="292">
        <f>ROUND(VALUE(SUBSTITUTE(実質収支比率等に係る経年分析!I$48,"▲","-")),2)</f>
        <v>1.93</v>
      </c>
      <c r="F19" s="292">
        <f>ROUND(VALUE(SUBSTITUTE(実質収支比率等に係る経年分析!J$48,"▲","-")),2)</f>
        <v>1.83</v>
      </c>
    </row>
    <row r="20" spans="1:11" x14ac:dyDescent="0.15">
      <c r="A20" s="292" t="s">
        <v>38</v>
      </c>
      <c r="B20" s="292">
        <f>ROUND(VALUE(SUBSTITUTE(実質収支比率等に係る経年分析!F$47,"▲","-")),2)</f>
        <v>10.09</v>
      </c>
      <c r="C20" s="292">
        <f>ROUND(VALUE(SUBSTITUTE(実質収支比率等に係る経年分析!G$47,"▲","-")),2)</f>
        <v>7.86</v>
      </c>
      <c r="D20" s="292">
        <f>ROUND(VALUE(SUBSTITUTE(実質収支比率等に係る経年分析!H$47,"▲","-")),2)</f>
        <v>9.6999999999999993</v>
      </c>
      <c r="E20" s="292">
        <f>ROUND(VALUE(SUBSTITUTE(実質収支比率等に係る経年分析!I$47,"▲","-")),2)</f>
        <v>11.93</v>
      </c>
      <c r="F20" s="292">
        <f>ROUND(VALUE(SUBSTITUTE(実質収支比率等に係る経年分析!J$47,"▲","-")),2)</f>
        <v>12.74</v>
      </c>
    </row>
    <row r="21" spans="1:11" x14ac:dyDescent="0.15">
      <c r="A21" s="292" t="s">
        <v>112</v>
      </c>
      <c r="B21" s="292">
        <f>IF(ISNUMBER(VALUE(SUBSTITUTE(実質収支比率等に係る経年分析!F$49,"▲","-"))),ROUND(VALUE(SUBSTITUTE(実質収支比率等に係る経年分析!F$49,"▲","-")),2),NA())</f>
        <v>0.53</v>
      </c>
      <c r="C21" s="292">
        <f>IF(ISNUMBER(VALUE(SUBSTITUTE(実質収支比率等に係る経年分析!G$49,"▲","-"))),ROUND(VALUE(SUBSTITUTE(実質収支比率等に係る経年分析!G$49,"▲","-")),2),NA())</f>
        <v>-1.99</v>
      </c>
      <c r="D21" s="292">
        <f>IF(ISNUMBER(VALUE(SUBSTITUTE(実質収支比率等に係る経年分析!H$49,"▲","-"))),ROUND(VALUE(SUBSTITUTE(実質収支比率等に係る経年分析!H$49,"▲","-")),2),NA())</f>
        <v>2.2000000000000002</v>
      </c>
      <c r="E21" s="292">
        <f>IF(ISNUMBER(VALUE(SUBSTITUTE(実質収支比率等に係る経年分析!I$49,"▲","-"))),ROUND(VALUE(SUBSTITUTE(実質収支比率等に係る経年分析!I$49,"▲","-")),2),NA())</f>
        <v>-0.02</v>
      </c>
      <c r="F21" s="292">
        <f>IF(ISNUMBER(VALUE(SUBSTITUTE(実質収支比率等に係る経年分析!J$49,"▲","-"))),ROUND(VALUE(SUBSTITUTE(実質収支比率等に係る経年分析!J$49,"▲","-")),2),NA())</f>
        <v>-7.0000000000000007E-2</v>
      </c>
    </row>
    <row r="24" spans="1:11" x14ac:dyDescent="0.15">
      <c r="A24" s="291" t="s">
        <v>101</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114</v>
      </c>
      <c r="C26" s="293" t="s">
        <v>68</v>
      </c>
      <c r="D26" s="293" t="s">
        <v>114</v>
      </c>
      <c r="E26" s="293" t="s">
        <v>68</v>
      </c>
      <c r="F26" s="293" t="s">
        <v>114</v>
      </c>
      <c r="G26" s="293" t="s">
        <v>68</v>
      </c>
      <c r="H26" s="293" t="s">
        <v>114</v>
      </c>
      <c r="I26" s="293" t="s">
        <v>68</v>
      </c>
      <c r="J26" s="293" t="s">
        <v>114</v>
      </c>
      <c r="K26" s="293" t="s">
        <v>68</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str">
        <f>IF(連結実質赤字比率に係る赤字・黒字の構成分析!C$40="",NA(),連結実質赤字比率に係る赤字・黒字の構成分析!C$40)</f>
        <v>国民健康保険病院事業特別会計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0.13</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0.12</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0.11</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0.12</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0.11</v>
      </c>
    </row>
    <row r="31" spans="1:11" x14ac:dyDescent="0.15">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0.17</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0.18</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0.16</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0.22</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0.23</v>
      </c>
    </row>
    <row r="32" spans="1:11" x14ac:dyDescent="0.15">
      <c r="A32" s="293" t="str">
        <f>IF(連結実質赤字比率に係る赤字・黒字の構成分析!C$38="",NA(),連結実質赤字比率に係る赤字・黒字の構成分析!C$38)</f>
        <v>公共下水道事業特別会計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0.08</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0.22</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0.72</v>
      </c>
    </row>
    <row r="33" spans="1:16" x14ac:dyDescent="0.15">
      <c r="A33" s="293" t="str">
        <f>IF(連結実質赤字比率に係る赤字・黒字の構成分析!C$37="",NA(),連結実質赤字比率に係る赤字・黒字の構成分析!C$37)</f>
        <v>一般会計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1.18</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1.42</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2.4700000000000002</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1.93</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1.82</v>
      </c>
    </row>
    <row r="34" spans="1:16" x14ac:dyDescent="0.15">
      <c r="A34" s="293" t="str">
        <f>IF(連結実質赤字比率に係る赤字・黒字の構成分析!C$36="",NA(),連結実質赤字比率に係る赤字・黒字の構成分析!C$36)</f>
        <v>国民健康保険事業特別会計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2.58</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2.69</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4.05</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2.59</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2.54</v>
      </c>
    </row>
    <row r="35" spans="1:16" x14ac:dyDescent="0.15">
      <c r="A35" s="293" t="str">
        <f>IF(連結実質赤字比率に係る赤字・黒字の構成分析!C$35="",NA(),連結実質赤字比率に係る赤字・黒字の構成分析!C$35)</f>
        <v>介護保険事業特別会計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3.59</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1.53</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2.02</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2.15</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2.78</v>
      </c>
    </row>
    <row r="36" spans="1:16" x14ac:dyDescent="0.15">
      <c r="A36" s="293" t="str">
        <f>IF(連結実質赤字比率に係る赤字・黒字の構成分析!C$34="",NA(),連結実質赤字比率に係る赤字・黒字の構成分析!C$34)</f>
        <v>水道事業特別会計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37.83</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38.799999999999997</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37.549999999999997</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38.72</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34.64</v>
      </c>
    </row>
    <row r="39" spans="1:16" x14ac:dyDescent="0.15">
      <c r="A39" s="291" t="s">
        <v>16</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115</v>
      </c>
      <c r="C41" s="294"/>
      <c r="D41" s="294" t="s">
        <v>117</v>
      </c>
      <c r="E41" s="294" t="s">
        <v>115</v>
      </c>
      <c r="F41" s="294"/>
      <c r="G41" s="294" t="s">
        <v>117</v>
      </c>
      <c r="H41" s="294" t="s">
        <v>115</v>
      </c>
      <c r="I41" s="294"/>
      <c r="J41" s="294" t="s">
        <v>117</v>
      </c>
      <c r="K41" s="294" t="s">
        <v>115</v>
      </c>
      <c r="L41" s="294"/>
      <c r="M41" s="294" t="s">
        <v>117</v>
      </c>
      <c r="N41" s="294" t="s">
        <v>115</v>
      </c>
      <c r="O41" s="294"/>
      <c r="P41" s="294" t="s">
        <v>117</v>
      </c>
    </row>
    <row r="42" spans="1:16" x14ac:dyDescent="0.15">
      <c r="A42" s="294" t="s">
        <v>118</v>
      </c>
      <c r="B42" s="294"/>
      <c r="C42" s="294"/>
      <c r="D42" s="294">
        <f>'実質公債費比率（分子）の構造'!K$52</f>
        <v>1531</v>
      </c>
      <c r="E42" s="294"/>
      <c r="F42" s="294"/>
      <c r="G42" s="294">
        <f>'実質公債費比率（分子）の構造'!L$52</f>
        <v>1506</v>
      </c>
      <c r="H42" s="294"/>
      <c r="I42" s="294"/>
      <c r="J42" s="294">
        <f>'実質公債費比率（分子）の構造'!M$52</f>
        <v>1507</v>
      </c>
      <c r="K42" s="294"/>
      <c r="L42" s="294"/>
      <c r="M42" s="294">
        <f>'実質公債費比率（分子）の構造'!N$52</f>
        <v>1527</v>
      </c>
      <c r="N42" s="294"/>
      <c r="O42" s="294"/>
      <c r="P42" s="294">
        <f>'実質公債費比率（分子）の構造'!O$52</f>
        <v>1478</v>
      </c>
    </row>
    <row r="43" spans="1:16" x14ac:dyDescent="0.15">
      <c r="A43" s="294" t="s">
        <v>42</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40</v>
      </c>
      <c r="B44" s="294">
        <f>'実質公債費比率（分子）の構造'!K$50</f>
        <v>310</v>
      </c>
      <c r="C44" s="294"/>
      <c r="D44" s="294"/>
      <c r="E44" s="294">
        <f>'実質公債費比率（分子）の構造'!L$50</f>
        <v>310</v>
      </c>
      <c r="F44" s="294"/>
      <c r="G44" s="294"/>
      <c r="H44" s="294">
        <f>'実質公債費比率（分子）の構造'!M$50</f>
        <v>309</v>
      </c>
      <c r="I44" s="294"/>
      <c r="J44" s="294"/>
      <c r="K44" s="294">
        <f>'実質公債費比率（分子）の構造'!N$50</f>
        <v>309</v>
      </c>
      <c r="L44" s="294"/>
      <c r="M44" s="294"/>
      <c r="N44" s="294">
        <f>'実質公債費比率（分子）の構造'!O$50</f>
        <v>189</v>
      </c>
      <c r="O44" s="294"/>
      <c r="P44" s="294"/>
    </row>
    <row r="45" spans="1:16" x14ac:dyDescent="0.15">
      <c r="A45" s="294" t="s">
        <v>0</v>
      </c>
      <c r="B45" s="294" t="str">
        <f>'実質公債費比率（分子）の構造'!K$49</f>
        <v>-</v>
      </c>
      <c r="C45" s="294"/>
      <c r="D45" s="294"/>
      <c r="E45" s="294" t="str">
        <f>'実質公債費比率（分子）の構造'!L$49</f>
        <v>-</v>
      </c>
      <c r="F45" s="294"/>
      <c r="G45" s="294"/>
      <c r="H45" s="294">
        <f>'実質公債費比率（分子）の構造'!M$49</f>
        <v>0</v>
      </c>
      <c r="I45" s="294"/>
      <c r="J45" s="294"/>
      <c r="K45" s="294">
        <f>'実質公債費比率（分子）の構造'!N$49</f>
        <v>6</v>
      </c>
      <c r="L45" s="294"/>
      <c r="M45" s="294"/>
      <c r="N45" s="294">
        <f>'実質公債費比率（分子）の構造'!O$49</f>
        <v>12</v>
      </c>
      <c r="O45" s="294"/>
      <c r="P45" s="294"/>
    </row>
    <row r="46" spans="1:16" x14ac:dyDescent="0.15">
      <c r="A46" s="294" t="s">
        <v>35</v>
      </c>
      <c r="B46" s="294">
        <f>'実質公債費比率（分子）の構造'!K$48</f>
        <v>556</v>
      </c>
      <c r="C46" s="294"/>
      <c r="D46" s="294"/>
      <c r="E46" s="294">
        <f>'実質公債費比率（分子）の構造'!L$48</f>
        <v>604</v>
      </c>
      <c r="F46" s="294"/>
      <c r="G46" s="294"/>
      <c r="H46" s="294">
        <f>'実質公債費比率（分子）の構造'!M$48</f>
        <v>545</v>
      </c>
      <c r="I46" s="294"/>
      <c r="J46" s="294"/>
      <c r="K46" s="294">
        <f>'実質公債費比率（分子）の構造'!N$48</f>
        <v>554</v>
      </c>
      <c r="L46" s="294"/>
      <c r="M46" s="294"/>
      <c r="N46" s="294">
        <f>'実質公債費比率（分子）の構造'!O$48</f>
        <v>556</v>
      </c>
      <c r="O46" s="294"/>
      <c r="P46" s="294"/>
    </row>
    <row r="47" spans="1:16" x14ac:dyDescent="0.15">
      <c r="A47" s="294" t="s">
        <v>32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30</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23</v>
      </c>
      <c r="B49" s="294">
        <f>'実質公債費比率（分子）の構造'!K$45</f>
        <v>1536</v>
      </c>
      <c r="C49" s="294"/>
      <c r="D49" s="294"/>
      <c r="E49" s="294">
        <f>'実質公債費比率（分子）の構造'!L$45</f>
        <v>1534</v>
      </c>
      <c r="F49" s="294"/>
      <c r="G49" s="294"/>
      <c r="H49" s="294">
        <f>'実質公債費比率（分子）の構造'!M$45</f>
        <v>1493</v>
      </c>
      <c r="I49" s="294"/>
      <c r="J49" s="294"/>
      <c r="K49" s="294">
        <f>'実質公債費比率（分子）の構造'!N$45</f>
        <v>1446</v>
      </c>
      <c r="L49" s="294"/>
      <c r="M49" s="294"/>
      <c r="N49" s="294">
        <f>'実質公債費比率（分子）の構造'!O$45</f>
        <v>1522</v>
      </c>
      <c r="O49" s="294"/>
      <c r="P49" s="294"/>
    </row>
    <row r="50" spans="1:16" x14ac:dyDescent="0.15">
      <c r="A50" s="294" t="s">
        <v>52</v>
      </c>
      <c r="B50" s="294" t="e">
        <f>NA()</f>
        <v>#N/A</v>
      </c>
      <c r="C50" s="294">
        <f>IF(ISNUMBER('実質公債費比率（分子）の構造'!K$53),'実質公債費比率（分子）の構造'!K$53,NA())</f>
        <v>871</v>
      </c>
      <c r="D50" s="294" t="e">
        <f>NA()</f>
        <v>#N/A</v>
      </c>
      <c r="E50" s="294" t="e">
        <f>NA()</f>
        <v>#N/A</v>
      </c>
      <c r="F50" s="294">
        <f>IF(ISNUMBER('実質公債費比率（分子）の構造'!L$53),'実質公債費比率（分子）の構造'!L$53,NA())</f>
        <v>942</v>
      </c>
      <c r="G50" s="294" t="e">
        <f>NA()</f>
        <v>#N/A</v>
      </c>
      <c r="H50" s="294" t="e">
        <f>NA()</f>
        <v>#N/A</v>
      </c>
      <c r="I50" s="294">
        <f>IF(ISNUMBER('実質公債費比率（分子）の構造'!M$53),'実質公債費比率（分子）の構造'!M$53,NA())</f>
        <v>840</v>
      </c>
      <c r="J50" s="294" t="e">
        <f>NA()</f>
        <v>#N/A</v>
      </c>
      <c r="K50" s="294" t="e">
        <f>NA()</f>
        <v>#N/A</v>
      </c>
      <c r="L50" s="294">
        <f>IF(ISNUMBER('実質公債費比率（分子）の構造'!N$53),'実質公債費比率（分子）の構造'!N$53,NA())</f>
        <v>788</v>
      </c>
      <c r="M50" s="294" t="e">
        <f>NA()</f>
        <v>#N/A</v>
      </c>
      <c r="N50" s="294" t="e">
        <f>NA()</f>
        <v>#N/A</v>
      </c>
      <c r="O50" s="294">
        <f>IF(ISNUMBER('実質公債費比率（分子）の構造'!O$53),'実質公債費比率（分子）の構造'!O$53,NA())</f>
        <v>801</v>
      </c>
      <c r="P50" s="294" t="e">
        <f>NA()</f>
        <v>#N/A</v>
      </c>
    </row>
    <row r="53" spans="1:16" x14ac:dyDescent="0.15">
      <c r="A53" s="291" t="s">
        <v>62</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120</v>
      </c>
      <c r="C55" s="293"/>
      <c r="D55" s="293" t="s">
        <v>123</v>
      </c>
      <c r="E55" s="293" t="s">
        <v>120</v>
      </c>
      <c r="F55" s="293"/>
      <c r="G55" s="293" t="s">
        <v>123</v>
      </c>
      <c r="H55" s="293" t="s">
        <v>120</v>
      </c>
      <c r="I55" s="293"/>
      <c r="J55" s="293" t="s">
        <v>123</v>
      </c>
      <c r="K55" s="293" t="s">
        <v>120</v>
      </c>
      <c r="L55" s="293"/>
      <c r="M55" s="293" t="s">
        <v>123</v>
      </c>
      <c r="N55" s="293" t="s">
        <v>120</v>
      </c>
      <c r="O55" s="293"/>
      <c r="P55" s="293" t="s">
        <v>123</v>
      </c>
    </row>
    <row r="56" spans="1:16" x14ac:dyDescent="0.15">
      <c r="A56" s="293" t="s">
        <v>44</v>
      </c>
      <c r="B56" s="293"/>
      <c r="C56" s="293"/>
      <c r="D56" s="293">
        <f>'将来負担比率（分子）の構造'!I$52</f>
        <v>14065</v>
      </c>
      <c r="E56" s="293"/>
      <c r="F56" s="293"/>
      <c r="G56" s="293">
        <f>'将来負担比率（分子）の構造'!J$52</f>
        <v>13960</v>
      </c>
      <c r="H56" s="293"/>
      <c r="I56" s="293"/>
      <c r="J56" s="293">
        <f>'将来負担比率（分子）の構造'!K$52</f>
        <v>14085</v>
      </c>
      <c r="K56" s="293"/>
      <c r="L56" s="293"/>
      <c r="M56" s="293">
        <f>'将来負担比率（分子）の構造'!L$52</f>
        <v>13765</v>
      </c>
      <c r="N56" s="293"/>
      <c r="O56" s="293"/>
      <c r="P56" s="293">
        <f>'将来負担比率（分子）の構造'!M$52</f>
        <v>13088</v>
      </c>
    </row>
    <row r="57" spans="1:16" x14ac:dyDescent="0.15">
      <c r="A57" s="293" t="s">
        <v>96</v>
      </c>
      <c r="B57" s="293"/>
      <c r="C57" s="293"/>
      <c r="D57" s="293">
        <f>'将来負担比率（分子）の構造'!I$51</f>
        <v>3575</v>
      </c>
      <c r="E57" s="293"/>
      <c r="F57" s="293"/>
      <c r="G57" s="293">
        <f>'将来負担比率（分子）の構造'!J$51</f>
        <v>3101</v>
      </c>
      <c r="H57" s="293"/>
      <c r="I57" s="293"/>
      <c r="J57" s="293">
        <f>'将来負担比率（分子）の構造'!K$51</f>
        <v>2878</v>
      </c>
      <c r="K57" s="293"/>
      <c r="L57" s="293"/>
      <c r="M57" s="293">
        <f>'将来負担比率（分子）の構造'!L$51</f>
        <v>2842</v>
      </c>
      <c r="N57" s="293"/>
      <c r="O57" s="293"/>
      <c r="P57" s="293">
        <f>'将来負担比率（分子）の構造'!M$51</f>
        <v>2855</v>
      </c>
    </row>
    <row r="58" spans="1:16" x14ac:dyDescent="0.15">
      <c r="A58" s="293" t="s">
        <v>94</v>
      </c>
      <c r="B58" s="293"/>
      <c r="C58" s="293"/>
      <c r="D58" s="293">
        <f>'将来負担比率（分子）の構造'!I$50</f>
        <v>1584</v>
      </c>
      <c r="E58" s="293"/>
      <c r="F58" s="293"/>
      <c r="G58" s="293">
        <f>'将来負担比率（分子）の構造'!J$50</f>
        <v>1994</v>
      </c>
      <c r="H58" s="293"/>
      <c r="I58" s="293"/>
      <c r="J58" s="293">
        <f>'将来負担比率（分子）の構造'!K$50</f>
        <v>2642</v>
      </c>
      <c r="K58" s="293"/>
      <c r="L58" s="293"/>
      <c r="M58" s="293">
        <f>'将来負担比率（分子）の構造'!L$50</f>
        <v>3012</v>
      </c>
      <c r="N58" s="293"/>
      <c r="O58" s="293"/>
      <c r="P58" s="293">
        <f>'将来負担比率（分子）の構造'!M$50</f>
        <v>3479</v>
      </c>
    </row>
    <row r="59" spans="1:16" x14ac:dyDescent="0.15">
      <c r="A59" s="293" t="s">
        <v>91</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86</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77</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78</v>
      </c>
      <c r="B62" s="293">
        <f>'将来負担比率（分子）の構造'!I$45</f>
        <v>1526</v>
      </c>
      <c r="C62" s="293"/>
      <c r="D62" s="293"/>
      <c r="E62" s="293">
        <f>'将来負担比率（分子）の構造'!J$45</f>
        <v>1486</v>
      </c>
      <c r="F62" s="293"/>
      <c r="G62" s="293"/>
      <c r="H62" s="293">
        <f>'将来負担比率（分子）の構造'!K$45</f>
        <v>1529</v>
      </c>
      <c r="I62" s="293"/>
      <c r="J62" s="293"/>
      <c r="K62" s="293">
        <f>'将来負担比率（分子）の構造'!L$45</f>
        <v>1511</v>
      </c>
      <c r="L62" s="293"/>
      <c r="M62" s="293"/>
      <c r="N62" s="293">
        <f>'将来負担比率（分子）の構造'!M$45</f>
        <v>1518</v>
      </c>
      <c r="O62" s="293"/>
      <c r="P62" s="293"/>
    </row>
    <row r="63" spans="1:16" x14ac:dyDescent="0.15">
      <c r="A63" s="293" t="s">
        <v>76</v>
      </c>
      <c r="B63" s="293">
        <f>'将来負担比率（分子）の構造'!I$44</f>
        <v>1</v>
      </c>
      <c r="C63" s="293"/>
      <c r="D63" s="293"/>
      <c r="E63" s="293">
        <f>'将来負担比率（分子）の構造'!J$44</f>
        <v>163</v>
      </c>
      <c r="F63" s="293"/>
      <c r="G63" s="293"/>
      <c r="H63" s="293">
        <f>'将来負担比率（分子）の構造'!K$44</f>
        <v>163</v>
      </c>
      <c r="I63" s="293"/>
      <c r="J63" s="293"/>
      <c r="K63" s="293">
        <f>'将来負担比率（分子）の構造'!L$44</f>
        <v>156</v>
      </c>
      <c r="L63" s="293"/>
      <c r="M63" s="293"/>
      <c r="N63" s="293">
        <f>'将来負担比率（分子）の構造'!M$44</f>
        <v>136</v>
      </c>
      <c r="O63" s="293"/>
      <c r="P63" s="293"/>
    </row>
    <row r="64" spans="1:16" x14ac:dyDescent="0.15">
      <c r="A64" s="293" t="s">
        <v>74</v>
      </c>
      <c r="B64" s="293">
        <f>'将来負担比率（分子）の構造'!I$43</f>
        <v>7660</v>
      </c>
      <c r="C64" s="293"/>
      <c r="D64" s="293"/>
      <c r="E64" s="293">
        <f>'将来負担比率（分子）の構造'!J$43</f>
        <v>7193</v>
      </c>
      <c r="F64" s="293"/>
      <c r="G64" s="293"/>
      <c r="H64" s="293">
        <f>'将来負担比率（分子）の構造'!K$43</f>
        <v>6422</v>
      </c>
      <c r="I64" s="293"/>
      <c r="J64" s="293"/>
      <c r="K64" s="293">
        <f>'将来負担比率（分子）の構造'!L$43</f>
        <v>6165</v>
      </c>
      <c r="L64" s="293"/>
      <c r="M64" s="293"/>
      <c r="N64" s="293">
        <f>'将来負担比率（分子）の構造'!M$43</f>
        <v>5965</v>
      </c>
      <c r="O64" s="293"/>
      <c r="P64" s="293"/>
    </row>
    <row r="65" spans="1:16" x14ac:dyDescent="0.15">
      <c r="A65" s="293" t="s">
        <v>72</v>
      </c>
      <c r="B65" s="293">
        <f>'将来負担比率（分子）の構造'!I$42</f>
        <v>1657</v>
      </c>
      <c r="C65" s="293"/>
      <c r="D65" s="293"/>
      <c r="E65" s="293">
        <f>'将来負担比率（分子）の構造'!J$42</f>
        <v>1349</v>
      </c>
      <c r="F65" s="293"/>
      <c r="G65" s="293"/>
      <c r="H65" s="293">
        <f>'将来負担比率（分子）の構造'!K$42</f>
        <v>999</v>
      </c>
      <c r="I65" s="293"/>
      <c r="J65" s="293"/>
      <c r="K65" s="293">
        <f>'将来負担比率（分子）の構造'!L$42</f>
        <v>690</v>
      </c>
      <c r="L65" s="293"/>
      <c r="M65" s="293"/>
      <c r="N65" s="293">
        <f>'将来負担比率（分子）の構造'!M$42</f>
        <v>501</v>
      </c>
      <c r="O65" s="293"/>
      <c r="P65" s="293"/>
    </row>
    <row r="66" spans="1:16" x14ac:dyDescent="0.15">
      <c r="A66" s="293" t="s">
        <v>56</v>
      </c>
      <c r="B66" s="293">
        <f>'将来負担比率（分子）の構造'!I$41</f>
        <v>15375</v>
      </c>
      <c r="C66" s="293"/>
      <c r="D66" s="293"/>
      <c r="E66" s="293">
        <f>'将来負担比率（分子）の構造'!J$41</f>
        <v>15016</v>
      </c>
      <c r="F66" s="293"/>
      <c r="G66" s="293"/>
      <c r="H66" s="293">
        <f>'将来負担比率（分子）の構造'!K$41</f>
        <v>14875</v>
      </c>
      <c r="I66" s="293"/>
      <c r="J66" s="293"/>
      <c r="K66" s="293">
        <f>'将来負担比率（分子）の構造'!L$41</f>
        <v>14423</v>
      </c>
      <c r="L66" s="293"/>
      <c r="M66" s="293"/>
      <c r="N66" s="293">
        <f>'将来負担比率（分子）の構造'!M$41</f>
        <v>13940</v>
      </c>
      <c r="O66" s="293"/>
      <c r="P66" s="293"/>
    </row>
    <row r="67" spans="1:16" x14ac:dyDescent="0.15">
      <c r="A67" s="293" t="s">
        <v>100</v>
      </c>
      <c r="B67" s="293" t="e">
        <f>NA()</f>
        <v>#N/A</v>
      </c>
      <c r="C67" s="293">
        <f>IF(ISNUMBER('将来負担比率（分子）の構造'!I$53),IF('将来負担比率（分子）の構造'!I$53&lt;0,0,'将来負担比率（分子）の構造'!I$53),NA())</f>
        <v>6994</v>
      </c>
      <c r="D67" s="293" t="e">
        <f>NA()</f>
        <v>#N/A</v>
      </c>
      <c r="E67" s="293" t="e">
        <f>NA()</f>
        <v>#N/A</v>
      </c>
      <c r="F67" s="293">
        <f>IF(ISNUMBER('将来負担比率（分子）の構造'!J$53),IF('将来負担比率（分子）の構造'!J$53&lt;0,0,'将来負担比率（分子）の構造'!J$53),NA())</f>
        <v>6153</v>
      </c>
      <c r="G67" s="293" t="e">
        <f>NA()</f>
        <v>#N/A</v>
      </c>
      <c r="H67" s="293" t="e">
        <f>NA()</f>
        <v>#N/A</v>
      </c>
      <c r="I67" s="293">
        <f>IF(ISNUMBER('将来負担比率（分子）の構造'!K$53),IF('将来負担比率（分子）の構造'!K$53&lt;0,0,'将来負担比率（分子）の構造'!K$53),NA())</f>
        <v>4384</v>
      </c>
      <c r="J67" s="293" t="e">
        <f>NA()</f>
        <v>#N/A</v>
      </c>
      <c r="K67" s="293" t="e">
        <f>NA()</f>
        <v>#N/A</v>
      </c>
      <c r="L67" s="293">
        <f>IF(ISNUMBER('将来負担比率（分子）の構造'!L$53),IF('将来負担比率（分子）の構造'!L$53&lt;0,0,'将来負担比率（分子）の構造'!L$53),NA())</f>
        <v>3325</v>
      </c>
      <c r="M67" s="293" t="e">
        <f>NA()</f>
        <v>#N/A</v>
      </c>
      <c r="N67" s="293" t="e">
        <f>NA()</f>
        <v>#N/A</v>
      </c>
      <c r="O67" s="293">
        <f>IF(ISNUMBER('将来負担比率（分子）の構造'!M$53),IF('将来負担比率（分子）の構造'!M$53&lt;0,0,'将来負担比率（分子）の構造'!M$53),NA())</f>
        <v>2637</v>
      </c>
      <c r="P67" s="293" t="e">
        <f>NA()</f>
        <v>#N/A</v>
      </c>
    </row>
    <row r="70" spans="1:16" x14ac:dyDescent="0.15">
      <c r="A70" s="296" t="s">
        <v>125</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126</v>
      </c>
      <c r="B72" s="297">
        <f>基金残高に係る経年分析!F55</f>
        <v>889</v>
      </c>
      <c r="C72" s="297">
        <f>基金残高に係る経年分析!G55</f>
        <v>1067</v>
      </c>
      <c r="D72" s="297">
        <f>基金残高に係る経年分析!H55</f>
        <v>1160</v>
      </c>
    </row>
    <row r="73" spans="1:16" x14ac:dyDescent="0.15">
      <c r="A73" s="295" t="s">
        <v>127</v>
      </c>
      <c r="B73" s="297">
        <f>基金残高に係る経年分析!F56</f>
        <v>305</v>
      </c>
      <c r="C73" s="297">
        <f>基金残高に係る経年分析!G56</f>
        <v>379</v>
      </c>
      <c r="D73" s="297">
        <f>基金残高に係る経年分析!H56</f>
        <v>421</v>
      </c>
    </row>
    <row r="74" spans="1:16" x14ac:dyDescent="0.15">
      <c r="A74" s="295" t="s">
        <v>129</v>
      </c>
      <c r="B74" s="297">
        <f>基金残高に係る経年分析!F57</f>
        <v>1207</v>
      </c>
      <c r="C74" s="297">
        <f>基金残高に係る経年分析!G57</f>
        <v>1174</v>
      </c>
      <c r="D74" s="297">
        <f>基金残高に係る経年分析!H57</f>
        <v>1493</v>
      </c>
    </row>
  </sheetData>
  <sheetProtection algorithmName="SHA-512" hashValue="xzZqmWzwI3Pa4cF9FYPJqYi+fcGbSqj5AYGaWCEQapORCy2MO0lKB2PM0DuhJD8gSUv0MZSqQ17yUY0v7vsyBQ==" saltValue="8x3V6tHJABiLdIMK3O9S2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298</v>
      </c>
      <c r="DI1" s="646"/>
      <c r="DJ1" s="646"/>
      <c r="DK1" s="646"/>
      <c r="DL1" s="646"/>
      <c r="DM1" s="646"/>
      <c r="DN1" s="647"/>
      <c r="DO1" s="1"/>
      <c r="DP1" s="645" t="s">
        <v>299</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15">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3" t="s">
        <v>116</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303</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304</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15">
      <c r="B4" s="483" t="s">
        <v>6</v>
      </c>
      <c r="C4" s="484"/>
      <c r="D4" s="484"/>
      <c r="E4" s="484"/>
      <c r="F4" s="484"/>
      <c r="G4" s="484"/>
      <c r="H4" s="484"/>
      <c r="I4" s="484"/>
      <c r="J4" s="484"/>
      <c r="K4" s="484"/>
      <c r="L4" s="484"/>
      <c r="M4" s="484"/>
      <c r="N4" s="484"/>
      <c r="O4" s="484"/>
      <c r="P4" s="484"/>
      <c r="Q4" s="526"/>
      <c r="R4" s="483" t="s">
        <v>308</v>
      </c>
      <c r="S4" s="484"/>
      <c r="T4" s="484"/>
      <c r="U4" s="484"/>
      <c r="V4" s="484"/>
      <c r="W4" s="484"/>
      <c r="X4" s="484"/>
      <c r="Y4" s="526"/>
      <c r="Z4" s="483" t="s">
        <v>310</v>
      </c>
      <c r="AA4" s="484"/>
      <c r="AB4" s="484"/>
      <c r="AC4" s="526"/>
      <c r="AD4" s="483" t="s">
        <v>254</v>
      </c>
      <c r="AE4" s="484"/>
      <c r="AF4" s="484"/>
      <c r="AG4" s="484"/>
      <c r="AH4" s="484"/>
      <c r="AI4" s="484"/>
      <c r="AJ4" s="484"/>
      <c r="AK4" s="526"/>
      <c r="AL4" s="483" t="s">
        <v>310</v>
      </c>
      <c r="AM4" s="484"/>
      <c r="AN4" s="484"/>
      <c r="AO4" s="526"/>
      <c r="AP4" s="648" t="s">
        <v>312</v>
      </c>
      <c r="AQ4" s="648"/>
      <c r="AR4" s="648"/>
      <c r="AS4" s="648"/>
      <c r="AT4" s="648"/>
      <c r="AU4" s="648"/>
      <c r="AV4" s="648"/>
      <c r="AW4" s="648"/>
      <c r="AX4" s="648"/>
      <c r="AY4" s="648"/>
      <c r="AZ4" s="648"/>
      <c r="BA4" s="648"/>
      <c r="BB4" s="648"/>
      <c r="BC4" s="648"/>
      <c r="BD4" s="648"/>
      <c r="BE4" s="648"/>
      <c r="BF4" s="648"/>
      <c r="BG4" s="648" t="s">
        <v>288</v>
      </c>
      <c r="BH4" s="648"/>
      <c r="BI4" s="648"/>
      <c r="BJ4" s="648"/>
      <c r="BK4" s="648"/>
      <c r="BL4" s="648"/>
      <c r="BM4" s="648"/>
      <c r="BN4" s="648"/>
      <c r="BO4" s="648" t="s">
        <v>310</v>
      </c>
      <c r="BP4" s="648"/>
      <c r="BQ4" s="648"/>
      <c r="BR4" s="648"/>
      <c r="BS4" s="648" t="s">
        <v>314</v>
      </c>
      <c r="BT4" s="648"/>
      <c r="BU4" s="648"/>
      <c r="BV4" s="648"/>
      <c r="BW4" s="648"/>
      <c r="BX4" s="648"/>
      <c r="BY4" s="648"/>
      <c r="BZ4" s="648"/>
      <c r="CA4" s="648"/>
      <c r="CB4" s="648"/>
      <c r="CD4" s="483" t="s">
        <v>315</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15">
      <c r="B5" s="612" t="s">
        <v>307</v>
      </c>
      <c r="C5" s="613"/>
      <c r="D5" s="613"/>
      <c r="E5" s="613"/>
      <c r="F5" s="613"/>
      <c r="G5" s="613"/>
      <c r="H5" s="613"/>
      <c r="I5" s="613"/>
      <c r="J5" s="613"/>
      <c r="K5" s="613"/>
      <c r="L5" s="613"/>
      <c r="M5" s="613"/>
      <c r="N5" s="613"/>
      <c r="O5" s="613"/>
      <c r="P5" s="613"/>
      <c r="Q5" s="614"/>
      <c r="R5" s="609">
        <v>6431348</v>
      </c>
      <c r="S5" s="610"/>
      <c r="T5" s="610"/>
      <c r="U5" s="610"/>
      <c r="V5" s="610"/>
      <c r="W5" s="610"/>
      <c r="X5" s="610"/>
      <c r="Y5" s="632"/>
      <c r="Z5" s="643">
        <v>40.799999999999997</v>
      </c>
      <c r="AA5" s="643"/>
      <c r="AB5" s="643"/>
      <c r="AC5" s="643"/>
      <c r="AD5" s="644">
        <v>6033362</v>
      </c>
      <c r="AE5" s="644"/>
      <c r="AF5" s="644"/>
      <c r="AG5" s="644"/>
      <c r="AH5" s="644"/>
      <c r="AI5" s="644"/>
      <c r="AJ5" s="644"/>
      <c r="AK5" s="644"/>
      <c r="AL5" s="633">
        <v>63.3</v>
      </c>
      <c r="AM5" s="616"/>
      <c r="AN5" s="616"/>
      <c r="AO5" s="636"/>
      <c r="AP5" s="612" t="s">
        <v>316</v>
      </c>
      <c r="AQ5" s="613"/>
      <c r="AR5" s="613"/>
      <c r="AS5" s="613"/>
      <c r="AT5" s="613"/>
      <c r="AU5" s="613"/>
      <c r="AV5" s="613"/>
      <c r="AW5" s="613"/>
      <c r="AX5" s="613"/>
      <c r="AY5" s="613"/>
      <c r="AZ5" s="613"/>
      <c r="BA5" s="613"/>
      <c r="BB5" s="613"/>
      <c r="BC5" s="613"/>
      <c r="BD5" s="613"/>
      <c r="BE5" s="613"/>
      <c r="BF5" s="614"/>
      <c r="BG5" s="570">
        <v>6033362</v>
      </c>
      <c r="BH5" s="454"/>
      <c r="BI5" s="454"/>
      <c r="BJ5" s="454"/>
      <c r="BK5" s="454"/>
      <c r="BL5" s="454"/>
      <c r="BM5" s="454"/>
      <c r="BN5" s="583"/>
      <c r="BO5" s="603">
        <v>93.8</v>
      </c>
      <c r="BP5" s="603"/>
      <c r="BQ5" s="603"/>
      <c r="BR5" s="603"/>
      <c r="BS5" s="604">
        <v>202475</v>
      </c>
      <c r="BT5" s="604"/>
      <c r="BU5" s="604"/>
      <c r="BV5" s="604"/>
      <c r="BW5" s="604"/>
      <c r="BX5" s="604"/>
      <c r="BY5" s="604"/>
      <c r="BZ5" s="604"/>
      <c r="CA5" s="604"/>
      <c r="CB5" s="626"/>
      <c r="CD5" s="483" t="s">
        <v>312</v>
      </c>
      <c r="CE5" s="484"/>
      <c r="CF5" s="484"/>
      <c r="CG5" s="484"/>
      <c r="CH5" s="484"/>
      <c r="CI5" s="484"/>
      <c r="CJ5" s="484"/>
      <c r="CK5" s="484"/>
      <c r="CL5" s="484"/>
      <c r="CM5" s="484"/>
      <c r="CN5" s="484"/>
      <c r="CO5" s="484"/>
      <c r="CP5" s="484"/>
      <c r="CQ5" s="526"/>
      <c r="CR5" s="483" t="s">
        <v>227</v>
      </c>
      <c r="CS5" s="484"/>
      <c r="CT5" s="484"/>
      <c r="CU5" s="484"/>
      <c r="CV5" s="484"/>
      <c r="CW5" s="484"/>
      <c r="CX5" s="484"/>
      <c r="CY5" s="526"/>
      <c r="CZ5" s="483" t="s">
        <v>310</v>
      </c>
      <c r="DA5" s="484"/>
      <c r="DB5" s="484"/>
      <c r="DC5" s="526"/>
      <c r="DD5" s="483" t="s">
        <v>319</v>
      </c>
      <c r="DE5" s="484"/>
      <c r="DF5" s="484"/>
      <c r="DG5" s="484"/>
      <c r="DH5" s="484"/>
      <c r="DI5" s="484"/>
      <c r="DJ5" s="484"/>
      <c r="DK5" s="484"/>
      <c r="DL5" s="484"/>
      <c r="DM5" s="484"/>
      <c r="DN5" s="484"/>
      <c r="DO5" s="484"/>
      <c r="DP5" s="526"/>
      <c r="DQ5" s="483" t="s">
        <v>321</v>
      </c>
      <c r="DR5" s="484"/>
      <c r="DS5" s="484"/>
      <c r="DT5" s="484"/>
      <c r="DU5" s="484"/>
      <c r="DV5" s="484"/>
      <c r="DW5" s="484"/>
      <c r="DX5" s="484"/>
      <c r="DY5" s="484"/>
      <c r="DZ5" s="484"/>
      <c r="EA5" s="484"/>
      <c r="EB5" s="484"/>
      <c r="EC5" s="526"/>
    </row>
    <row r="6" spans="2:143" ht="11.25" customHeight="1" x14ac:dyDescent="0.15">
      <c r="B6" s="568" t="s">
        <v>322</v>
      </c>
      <c r="C6" s="357"/>
      <c r="D6" s="357"/>
      <c r="E6" s="357"/>
      <c r="F6" s="357"/>
      <c r="G6" s="357"/>
      <c r="H6" s="357"/>
      <c r="I6" s="357"/>
      <c r="J6" s="357"/>
      <c r="K6" s="357"/>
      <c r="L6" s="357"/>
      <c r="M6" s="357"/>
      <c r="N6" s="357"/>
      <c r="O6" s="357"/>
      <c r="P6" s="357"/>
      <c r="Q6" s="569"/>
      <c r="R6" s="570">
        <v>97570</v>
      </c>
      <c r="S6" s="454"/>
      <c r="T6" s="454"/>
      <c r="U6" s="454"/>
      <c r="V6" s="454"/>
      <c r="W6" s="454"/>
      <c r="X6" s="454"/>
      <c r="Y6" s="583"/>
      <c r="Z6" s="603">
        <v>0.6</v>
      </c>
      <c r="AA6" s="603"/>
      <c r="AB6" s="603"/>
      <c r="AC6" s="603"/>
      <c r="AD6" s="604">
        <v>97570</v>
      </c>
      <c r="AE6" s="604"/>
      <c r="AF6" s="604"/>
      <c r="AG6" s="604"/>
      <c r="AH6" s="604"/>
      <c r="AI6" s="604"/>
      <c r="AJ6" s="604"/>
      <c r="AK6" s="604"/>
      <c r="AL6" s="573">
        <v>1</v>
      </c>
      <c r="AM6" s="317"/>
      <c r="AN6" s="317"/>
      <c r="AO6" s="605"/>
      <c r="AP6" s="568" t="s">
        <v>108</v>
      </c>
      <c r="AQ6" s="357"/>
      <c r="AR6" s="357"/>
      <c r="AS6" s="357"/>
      <c r="AT6" s="357"/>
      <c r="AU6" s="357"/>
      <c r="AV6" s="357"/>
      <c r="AW6" s="357"/>
      <c r="AX6" s="357"/>
      <c r="AY6" s="357"/>
      <c r="AZ6" s="357"/>
      <c r="BA6" s="357"/>
      <c r="BB6" s="357"/>
      <c r="BC6" s="357"/>
      <c r="BD6" s="357"/>
      <c r="BE6" s="357"/>
      <c r="BF6" s="569"/>
      <c r="BG6" s="570">
        <v>6033362</v>
      </c>
      <c r="BH6" s="454"/>
      <c r="BI6" s="454"/>
      <c r="BJ6" s="454"/>
      <c r="BK6" s="454"/>
      <c r="BL6" s="454"/>
      <c r="BM6" s="454"/>
      <c r="BN6" s="583"/>
      <c r="BO6" s="603">
        <v>93.8</v>
      </c>
      <c r="BP6" s="603"/>
      <c r="BQ6" s="603"/>
      <c r="BR6" s="603"/>
      <c r="BS6" s="604">
        <v>202475</v>
      </c>
      <c r="BT6" s="604"/>
      <c r="BU6" s="604"/>
      <c r="BV6" s="604"/>
      <c r="BW6" s="604"/>
      <c r="BX6" s="604"/>
      <c r="BY6" s="604"/>
      <c r="BZ6" s="604"/>
      <c r="CA6" s="604"/>
      <c r="CB6" s="626"/>
      <c r="CD6" s="612" t="s">
        <v>323</v>
      </c>
      <c r="CE6" s="613"/>
      <c r="CF6" s="613"/>
      <c r="CG6" s="613"/>
      <c r="CH6" s="613"/>
      <c r="CI6" s="613"/>
      <c r="CJ6" s="613"/>
      <c r="CK6" s="613"/>
      <c r="CL6" s="613"/>
      <c r="CM6" s="613"/>
      <c r="CN6" s="613"/>
      <c r="CO6" s="613"/>
      <c r="CP6" s="613"/>
      <c r="CQ6" s="614"/>
      <c r="CR6" s="570">
        <v>150888</v>
      </c>
      <c r="CS6" s="454"/>
      <c r="CT6" s="454"/>
      <c r="CU6" s="454"/>
      <c r="CV6" s="454"/>
      <c r="CW6" s="454"/>
      <c r="CX6" s="454"/>
      <c r="CY6" s="583"/>
      <c r="CZ6" s="633">
        <v>1</v>
      </c>
      <c r="DA6" s="616"/>
      <c r="DB6" s="616"/>
      <c r="DC6" s="634"/>
      <c r="DD6" s="576" t="s">
        <v>197</v>
      </c>
      <c r="DE6" s="454"/>
      <c r="DF6" s="454"/>
      <c r="DG6" s="454"/>
      <c r="DH6" s="454"/>
      <c r="DI6" s="454"/>
      <c r="DJ6" s="454"/>
      <c r="DK6" s="454"/>
      <c r="DL6" s="454"/>
      <c r="DM6" s="454"/>
      <c r="DN6" s="454"/>
      <c r="DO6" s="454"/>
      <c r="DP6" s="583"/>
      <c r="DQ6" s="576">
        <v>150872</v>
      </c>
      <c r="DR6" s="454"/>
      <c r="DS6" s="454"/>
      <c r="DT6" s="454"/>
      <c r="DU6" s="454"/>
      <c r="DV6" s="454"/>
      <c r="DW6" s="454"/>
      <c r="DX6" s="454"/>
      <c r="DY6" s="454"/>
      <c r="DZ6" s="454"/>
      <c r="EA6" s="454"/>
      <c r="EB6" s="454"/>
      <c r="EC6" s="601"/>
    </row>
    <row r="7" spans="2:143" ht="11.25" customHeight="1" x14ac:dyDescent="0.15">
      <c r="B7" s="568" t="s">
        <v>43</v>
      </c>
      <c r="C7" s="357"/>
      <c r="D7" s="357"/>
      <c r="E7" s="357"/>
      <c r="F7" s="357"/>
      <c r="G7" s="357"/>
      <c r="H7" s="357"/>
      <c r="I7" s="357"/>
      <c r="J7" s="357"/>
      <c r="K7" s="357"/>
      <c r="L7" s="357"/>
      <c r="M7" s="357"/>
      <c r="N7" s="357"/>
      <c r="O7" s="357"/>
      <c r="P7" s="357"/>
      <c r="Q7" s="569"/>
      <c r="R7" s="570">
        <v>2313</v>
      </c>
      <c r="S7" s="454"/>
      <c r="T7" s="454"/>
      <c r="U7" s="454"/>
      <c r="V7" s="454"/>
      <c r="W7" s="454"/>
      <c r="X7" s="454"/>
      <c r="Y7" s="583"/>
      <c r="Z7" s="603">
        <v>0</v>
      </c>
      <c r="AA7" s="603"/>
      <c r="AB7" s="603"/>
      <c r="AC7" s="603"/>
      <c r="AD7" s="604">
        <v>2313</v>
      </c>
      <c r="AE7" s="604"/>
      <c r="AF7" s="604"/>
      <c r="AG7" s="604"/>
      <c r="AH7" s="604"/>
      <c r="AI7" s="604"/>
      <c r="AJ7" s="604"/>
      <c r="AK7" s="604"/>
      <c r="AL7" s="573">
        <v>0</v>
      </c>
      <c r="AM7" s="317"/>
      <c r="AN7" s="317"/>
      <c r="AO7" s="605"/>
      <c r="AP7" s="568" t="s">
        <v>324</v>
      </c>
      <c r="AQ7" s="357"/>
      <c r="AR7" s="357"/>
      <c r="AS7" s="357"/>
      <c r="AT7" s="357"/>
      <c r="AU7" s="357"/>
      <c r="AV7" s="357"/>
      <c r="AW7" s="357"/>
      <c r="AX7" s="357"/>
      <c r="AY7" s="357"/>
      <c r="AZ7" s="357"/>
      <c r="BA7" s="357"/>
      <c r="BB7" s="357"/>
      <c r="BC7" s="357"/>
      <c r="BD7" s="357"/>
      <c r="BE7" s="357"/>
      <c r="BF7" s="569"/>
      <c r="BG7" s="570">
        <v>3154838</v>
      </c>
      <c r="BH7" s="454"/>
      <c r="BI7" s="454"/>
      <c r="BJ7" s="454"/>
      <c r="BK7" s="454"/>
      <c r="BL7" s="454"/>
      <c r="BM7" s="454"/>
      <c r="BN7" s="583"/>
      <c r="BO7" s="603">
        <v>49.1</v>
      </c>
      <c r="BP7" s="603"/>
      <c r="BQ7" s="603"/>
      <c r="BR7" s="603"/>
      <c r="BS7" s="604">
        <v>202475</v>
      </c>
      <c r="BT7" s="604"/>
      <c r="BU7" s="604"/>
      <c r="BV7" s="604"/>
      <c r="BW7" s="604"/>
      <c r="BX7" s="604"/>
      <c r="BY7" s="604"/>
      <c r="BZ7" s="604"/>
      <c r="CA7" s="604"/>
      <c r="CB7" s="626"/>
      <c r="CD7" s="568" t="s">
        <v>326</v>
      </c>
      <c r="CE7" s="357"/>
      <c r="CF7" s="357"/>
      <c r="CG7" s="357"/>
      <c r="CH7" s="357"/>
      <c r="CI7" s="357"/>
      <c r="CJ7" s="357"/>
      <c r="CK7" s="357"/>
      <c r="CL7" s="357"/>
      <c r="CM7" s="357"/>
      <c r="CN7" s="357"/>
      <c r="CO7" s="357"/>
      <c r="CP7" s="357"/>
      <c r="CQ7" s="569"/>
      <c r="CR7" s="570">
        <v>2478873</v>
      </c>
      <c r="CS7" s="454"/>
      <c r="CT7" s="454"/>
      <c r="CU7" s="454"/>
      <c r="CV7" s="454"/>
      <c r="CW7" s="454"/>
      <c r="CX7" s="454"/>
      <c r="CY7" s="583"/>
      <c r="CZ7" s="603">
        <v>15.9</v>
      </c>
      <c r="DA7" s="603"/>
      <c r="DB7" s="603"/>
      <c r="DC7" s="603"/>
      <c r="DD7" s="576">
        <v>44242</v>
      </c>
      <c r="DE7" s="454"/>
      <c r="DF7" s="454"/>
      <c r="DG7" s="454"/>
      <c r="DH7" s="454"/>
      <c r="DI7" s="454"/>
      <c r="DJ7" s="454"/>
      <c r="DK7" s="454"/>
      <c r="DL7" s="454"/>
      <c r="DM7" s="454"/>
      <c r="DN7" s="454"/>
      <c r="DO7" s="454"/>
      <c r="DP7" s="583"/>
      <c r="DQ7" s="576">
        <v>2035586</v>
      </c>
      <c r="DR7" s="454"/>
      <c r="DS7" s="454"/>
      <c r="DT7" s="454"/>
      <c r="DU7" s="454"/>
      <c r="DV7" s="454"/>
      <c r="DW7" s="454"/>
      <c r="DX7" s="454"/>
      <c r="DY7" s="454"/>
      <c r="DZ7" s="454"/>
      <c r="EA7" s="454"/>
      <c r="EB7" s="454"/>
      <c r="EC7" s="601"/>
    </row>
    <row r="8" spans="2:143" ht="11.25" customHeight="1" x14ac:dyDescent="0.15">
      <c r="B8" s="568" t="s">
        <v>327</v>
      </c>
      <c r="C8" s="357"/>
      <c r="D8" s="357"/>
      <c r="E8" s="357"/>
      <c r="F8" s="357"/>
      <c r="G8" s="357"/>
      <c r="H8" s="357"/>
      <c r="I8" s="357"/>
      <c r="J8" s="357"/>
      <c r="K8" s="357"/>
      <c r="L8" s="357"/>
      <c r="M8" s="357"/>
      <c r="N8" s="357"/>
      <c r="O8" s="357"/>
      <c r="P8" s="357"/>
      <c r="Q8" s="569"/>
      <c r="R8" s="570">
        <v>56778</v>
      </c>
      <c r="S8" s="454"/>
      <c r="T8" s="454"/>
      <c r="U8" s="454"/>
      <c r="V8" s="454"/>
      <c r="W8" s="454"/>
      <c r="X8" s="454"/>
      <c r="Y8" s="583"/>
      <c r="Z8" s="603">
        <v>0.4</v>
      </c>
      <c r="AA8" s="603"/>
      <c r="AB8" s="603"/>
      <c r="AC8" s="603"/>
      <c r="AD8" s="604">
        <v>56778</v>
      </c>
      <c r="AE8" s="604"/>
      <c r="AF8" s="604"/>
      <c r="AG8" s="604"/>
      <c r="AH8" s="604"/>
      <c r="AI8" s="604"/>
      <c r="AJ8" s="604"/>
      <c r="AK8" s="604"/>
      <c r="AL8" s="573">
        <v>0.6</v>
      </c>
      <c r="AM8" s="317"/>
      <c r="AN8" s="317"/>
      <c r="AO8" s="605"/>
      <c r="AP8" s="568" t="s">
        <v>121</v>
      </c>
      <c r="AQ8" s="357"/>
      <c r="AR8" s="357"/>
      <c r="AS8" s="357"/>
      <c r="AT8" s="357"/>
      <c r="AU8" s="357"/>
      <c r="AV8" s="357"/>
      <c r="AW8" s="357"/>
      <c r="AX8" s="357"/>
      <c r="AY8" s="357"/>
      <c r="AZ8" s="357"/>
      <c r="BA8" s="357"/>
      <c r="BB8" s="357"/>
      <c r="BC8" s="357"/>
      <c r="BD8" s="357"/>
      <c r="BE8" s="357"/>
      <c r="BF8" s="569"/>
      <c r="BG8" s="570">
        <v>65506</v>
      </c>
      <c r="BH8" s="454"/>
      <c r="BI8" s="454"/>
      <c r="BJ8" s="454"/>
      <c r="BK8" s="454"/>
      <c r="BL8" s="454"/>
      <c r="BM8" s="454"/>
      <c r="BN8" s="583"/>
      <c r="BO8" s="603">
        <v>1</v>
      </c>
      <c r="BP8" s="603"/>
      <c r="BQ8" s="603"/>
      <c r="BR8" s="603"/>
      <c r="BS8" s="604" t="s">
        <v>197</v>
      </c>
      <c r="BT8" s="604"/>
      <c r="BU8" s="604"/>
      <c r="BV8" s="604"/>
      <c r="BW8" s="604"/>
      <c r="BX8" s="604"/>
      <c r="BY8" s="604"/>
      <c r="BZ8" s="604"/>
      <c r="CA8" s="604"/>
      <c r="CB8" s="626"/>
      <c r="CD8" s="568" t="s">
        <v>329</v>
      </c>
      <c r="CE8" s="357"/>
      <c r="CF8" s="357"/>
      <c r="CG8" s="357"/>
      <c r="CH8" s="357"/>
      <c r="CI8" s="357"/>
      <c r="CJ8" s="357"/>
      <c r="CK8" s="357"/>
      <c r="CL8" s="357"/>
      <c r="CM8" s="357"/>
      <c r="CN8" s="357"/>
      <c r="CO8" s="357"/>
      <c r="CP8" s="357"/>
      <c r="CQ8" s="569"/>
      <c r="CR8" s="570">
        <v>5426732</v>
      </c>
      <c r="CS8" s="454"/>
      <c r="CT8" s="454"/>
      <c r="CU8" s="454"/>
      <c r="CV8" s="454"/>
      <c r="CW8" s="454"/>
      <c r="CX8" s="454"/>
      <c r="CY8" s="583"/>
      <c r="CZ8" s="603">
        <v>34.9</v>
      </c>
      <c r="DA8" s="603"/>
      <c r="DB8" s="603"/>
      <c r="DC8" s="603"/>
      <c r="DD8" s="576">
        <v>160368</v>
      </c>
      <c r="DE8" s="454"/>
      <c r="DF8" s="454"/>
      <c r="DG8" s="454"/>
      <c r="DH8" s="454"/>
      <c r="DI8" s="454"/>
      <c r="DJ8" s="454"/>
      <c r="DK8" s="454"/>
      <c r="DL8" s="454"/>
      <c r="DM8" s="454"/>
      <c r="DN8" s="454"/>
      <c r="DO8" s="454"/>
      <c r="DP8" s="583"/>
      <c r="DQ8" s="576">
        <v>3236293</v>
      </c>
      <c r="DR8" s="454"/>
      <c r="DS8" s="454"/>
      <c r="DT8" s="454"/>
      <c r="DU8" s="454"/>
      <c r="DV8" s="454"/>
      <c r="DW8" s="454"/>
      <c r="DX8" s="454"/>
      <c r="DY8" s="454"/>
      <c r="DZ8" s="454"/>
      <c r="EA8" s="454"/>
      <c r="EB8" s="454"/>
      <c r="EC8" s="601"/>
    </row>
    <row r="9" spans="2:143" ht="11.25" customHeight="1" x14ac:dyDescent="0.15">
      <c r="B9" s="568" t="s">
        <v>330</v>
      </c>
      <c r="C9" s="357"/>
      <c r="D9" s="357"/>
      <c r="E9" s="357"/>
      <c r="F9" s="357"/>
      <c r="G9" s="357"/>
      <c r="H9" s="357"/>
      <c r="I9" s="357"/>
      <c r="J9" s="357"/>
      <c r="K9" s="357"/>
      <c r="L9" s="357"/>
      <c r="M9" s="357"/>
      <c r="N9" s="357"/>
      <c r="O9" s="357"/>
      <c r="P9" s="357"/>
      <c r="Q9" s="569"/>
      <c r="R9" s="570">
        <v>57775</v>
      </c>
      <c r="S9" s="454"/>
      <c r="T9" s="454"/>
      <c r="U9" s="454"/>
      <c r="V9" s="454"/>
      <c r="W9" s="454"/>
      <c r="X9" s="454"/>
      <c r="Y9" s="583"/>
      <c r="Z9" s="603">
        <v>0.4</v>
      </c>
      <c r="AA9" s="603"/>
      <c r="AB9" s="603"/>
      <c r="AC9" s="603"/>
      <c r="AD9" s="604">
        <v>57775</v>
      </c>
      <c r="AE9" s="604"/>
      <c r="AF9" s="604"/>
      <c r="AG9" s="604"/>
      <c r="AH9" s="604"/>
      <c r="AI9" s="604"/>
      <c r="AJ9" s="604"/>
      <c r="AK9" s="604"/>
      <c r="AL9" s="573">
        <v>0.6</v>
      </c>
      <c r="AM9" s="317"/>
      <c r="AN9" s="317"/>
      <c r="AO9" s="605"/>
      <c r="AP9" s="568" t="s">
        <v>332</v>
      </c>
      <c r="AQ9" s="357"/>
      <c r="AR9" s="357"/>
      <c r="AS9" s="357"/>
      <c r="AT9" s="357"/>
      <c r="AU9" s="357"/>
      <c r="AV9" s="357"/>
      <c r="AW9" s="357"/>
      <c r="AX9" s="357"/>
      <c r="AY9" s="357"/>
      <c r="AZ9" s="357"/>
      <c r="BA9" s="357"/>
      <c r="BB9" s="357"/>
      <c r="BC9" s="357"/>
      <c r="BD9" s="357"/>
      <c r="BE9" s="357"/>
      <c r="BF9" s="569"/>
      <c r="BG9" s="570">
        <v>2330066</v>
      </c>
      <c r="BH9" s="454"/>
      <c r="BI9" s="454"/>
      <c r="BJ9" s="454"/>
      <c r="BK9" s="454"/>
      <c r="BL9" s="454"/>
      <c r="BM9" s="454"/>
      <c r="BN9" s="583"/>
      <c r="BO9" s="603">
        <v>36.200000000000003</v>
      </c>
      <c r="BP9" s="603"/>
      <c r="BQ9" s="603"/>
      <c r="BR9" s="603"/>
      <c r="BS9" s="604" t="s">
        <v>197</v>
      </c>
      <c r="BT9" s="604"/>
      <c r="BU9" s="604"/>
      <c r="BV9" s="604"/>
      <c r="BW9" s="604"/>
      <c r="BX9" s="604"/>
      <c r="BY9" s="604"/>
      <c r="BZ9" s="604"/>
      <c r="CA9" s="604"/>
      <c r="CB9" s="626"/>
      <c r="CD9" s="568" t="s">
        <v>334</v>
      </c>
      <c r="CE9" s="357"/>
      <c r="CF9" s="357"/>
      <c r="CG9" s="357"/>
      <c r="CH9" s="357"/>
      <c r="CI9" s="357"/>
      <c r="CJ9" s="357"/>
      <c r="CK9" s="357"/>
      <c r="CL9" s="357"/>
      <c r="CM9" s="357"/>
      <c r="CN9" s="357"/>
      <c r="CO9" s="357"/>
      <c r="CP9" s="357"/>
      <c r="CQ9" s="569"/>
      <c r="CR9" s="570">
        <v>1017551</v>
      </c>
      <c r="CS9" s="454"/>
      <c r="CT9" s="454"/>
      <c r="CU9" s="454"/>
      <c r="CV9" s="454"/>
      <c r="CW9" s="454"/>
      <c r="CX9" s="454"/>
      <c r="CY9" s="583"/>
      <c r="CZ9" s="603">
        <v>6.5</v>
      </c>
      <c r="DA9" s="603"/>
      <c r="DB9" s="603"/>
      <c r="DC9" s="603"/>
      <c r="DD9" s="576">
        <v>2035</v>
      </c>
      <c r="DE9" s="454"/>
      <c r="DF9" s="454"/>
      <c r="DG9" s="454"/>
      <c r="DH9" s="454"/>
      <c r="DI9" s="454"/>
      <c r="DJ9" s="454"/>
      <c r="DK9" s="454"/>
      <c r="DL9" s="454"/>
      <c r="DM9" s="454"/>
      <c r="DN9" s="454"/>
      <c r="DO9" s="454"/>
      <c r="DP9" s="583"/>
      <c r="DQ9" s="576">
        <v>801830</v>
      </c>
      <c r="DR9" s="454"/>
      <c r="DS9" s="454"/>
      <c r="DT9" s="454"/>
      <c r="DU9" s="454"/>
      <c r="DV9" s="454"/>
      <c r="DW9" s="454"/>
      <c r="DX9" s="454"/>
      <c r="DY9" s="454"/>
      <c r="DZ9" s="454"/>
      <c r="EA9" s="454"/>
      <c r="EB9" s="454"/>
      <c r="EC9" s="601"/>
    </row>
    <row r="10" spans="2:143" ht="11.25" customHeight="1" x14ac:dyDescent="0.15">
      <c r="B10" s="568" t="s">
        <v>128</v>
      </c>
      <c r="C10" s="357"/>
      <c r="D10" s="357"/>
      <c r="E10" s="357"/>
      <c r="F10" s="357"/>
      <c r="G10" s="357"/>
      <c r="H10" s="357"/>
      <c r="I10" s="357"/>
      <c r="J10" s="357"/>
      <c r="K10" s="357"/>
      <c r="L10" s="357"/>
      <c r="M10" s="357"/>
      <c r="N10" s="357"/>
      <c r="O10" s="357"/>
      <c r="P10" s="357"/>
      <c r="Q10" s="569"/>
      <c r="R10" s="570" t="s">
        <v>197</v>
      </c>
      <c r="S10" s="454"/>
      <c r="T10" s="454"/>
      <c r="U10" s="454"/>
      <c r="V10" s="454"/>
      <c r="W10" s="454"/>
      <c r="X10" s="454"/>
      <c r="Y10" s="583"/>
      <c r="Z10" s="603" t="s">
        <v>197</v>
      </c>
      <c r="AA10" s="603"/>
      <c r="AB10" s="603"/>
      <c r="AC10" s="603"/>
      <c r="AD10" s="604" t="s">
        <v>197</v>
      </c>
      <c r="AE10" s="604"/>
      <c r="AF10" s="604"/>
      <c r="AG10" s="604"/>
      <c r="AH10" s="604"/>
      <c r="AI10" s="604"/>
      <c r="AJ10" s="604"/>
      <c r="AK10" s="604"/>
      <c r="AL10" s="573" t="s">
        <v>197</v>
      </c>
      <c r="AM10" s="317"/>
      <c r="AN10" s="317"/>
      <c r="AO10" s="605"/>
      <c r="AP10" s="568" t="s">
        <v>190</v>
      </c>
      <c r="AQ10" s="357"/>
      <c r="AR10" s="357"/>
      <c r="AS10" s="357"/>
      <c r="AT10" s="357"/>
      <c r="AU10" s="357"/>
      <c r="AV10" s="357"/>
      <c r="AW10" s="357"/>
      <c r="AX10" s="357"/>
      <c r="AY10" s="357"/>
      <c r="AZ10" s="357"/>
      <c r="BA10" s="357"/>
      <c r="BB10" s="357"/>
      <c r="BC10" s="357"/>
      <c r="BD10" s="357"/>
      <c r="BE10" s="357"/>
      <c r="BF10" s="569"/>
      <c r="BG10" s="570">
        <v>124915</v>
      </c>
      <c r="BH10" s="454"/>
      <c r="BI10" s="454"/>
      <c r="BJ10" s="454"/>
      <c r="BK10" s="454"/>
      <c r="BL10" s="454"/>
      <c r="BM10" s="454"/>
      <c r="BN10" s="583"/>
      <c r="BO10" s="603">
        <v>1.9</v>
      </c>
      <c r="BP10" s="603"/>
      <c r="BQ10" s="603"/>
      <c r="BR10" s="603"/>
      <c r="BS10" s="604">
        <v>21218</v>
      </c>
      <c r="BT10" s="604"/>
      <c r="BU10" s="604"/>
      <c r="BV10" s="604"/>
      <c r="BW10" s="604"/>
      <c r="BX10" s="604"/>
      <c r="BY10" s="604"/>
      <c r="BZ10" s="604"/>
      <c r="CA10" s="604"/>
      <c r="CB10" s="626"/>
      <c r="CD10" s="568" t="s">
        <v>225</v>
      </c>
      <c r="CE10" s="357"/>
      <c r="CF10" s="357"/>
      <c r="CG10" s="357"/>
      <c r="CH10" s="357"/>
      <c r="CI10" s="357"/>
      <c r="CJ10" s="357"/>
      <c r="CK10" s="357"/>
      <c r="CL10" s="357"/>
      <c r="CM10" s="357"/>
      <c r="CN10" s="357"/>
      <c r="CO10" s="357"/>
      <c r="CP10" s="357"/>
      <c r="CQ10" s="569"/>
      <c r="CR10" s="570" t="s">
        <v>197</v>
      </c>
      <c r="CS10" s="454"/>
      <c r="CT10" s="454"/>
      <c r="CU10" s="454"/>
      <c r="CV10" s="454"/>
      <c r="CW10" s="454"/>
      <c r="CX10" s="454"/>
      <c r="CY10" s="583"/>
      <c r="CZ10" s="603" t="s">
        <v>197</v>
      </c>
      <c r="DA10" s="603"/>
      <c r="DB10" s="603"/>
      <c r="DC10" s="603"/>
      <c r="DD10" s="576" t="s">
        <v>197</v>
      </c>
      <c r="DE10" s="454"/>
      <c r="DF10" s="454"/>
      <c r="DG10" s="454"/>
      <c r="DH10" s="454"/>
      <c r="DI10" s="454"/>
      <c r="DJ10" s="454"/>
      <c r="DK10" s="454"/>
      <c r="DL10" s="454"/>
      <c r="DM10" s="454"/>
      <c r="DN10" s="454"/>
      <c r="DO10" s="454"/>
      <c r="DP10" s="583"/>
      <c r="DQ10" s="576" t="s">
        <v>197</v>
      </c>
      <c r="DR10" s="454"/>
      <c r="DS10" s="454"/>
      <c r="DT10" s="454"/>
      <c r="DU10" s="454"/>
      <c r="DV10" s="454"/>
      <c r="DW10" s="454"/>
      <c r="DX10" s="454"/>
      <c r="DY10" s="454"/>
      <c r="DZ10" s="454"/>
      <c r="EA10" s="454"/>
      <c r="EB10" s="454"/>
      <c r="EC10" s="601"/>
    </row>
    <row r="11" spans="2:143" ht="11.25" customHeight="1" x14ac:dyDescent="0.15">
      <c r="B11" s="568" t="s">
        <v>106</v>
      </c>
      <c r="C11" s="357"/>
      <c r="D11" s="357"/>
      <c r="E11" s="357"/>
      <c r="F11" s="357"/>
      <c r="G11" s="357"/>
      <c r="H11" s="357"/>
      <c r="I11" s="357"/>
      <c r="J11" s="357"/>
      <c r="K11" s="357"/>
      <c r="L11" s="357"/>
      <c r="M11" s="357"/>
      <c r="N11" s="357"/>
      <c r="O11" s="357"/>
      <c r="P11" s="357"/>
      <c r="Q11" s="569"/>
      <c r="R11" s="570">
        <v>803026</v>
      </c>
      <c r="S11" s="454"/>
      <c r="T11" s="454"/>
      <c r="U11" s="454"/>
      <c r="V11" s="454"/>
      <c r="W11" s="454"/>
      <c r="X11" s="454"/>
      <c r="Y11" s="583"/>
      <c r="Z11" s="573">
        <v>5.0999999999999996</v>
      </c>
      <c r="AA11" s="317"/>
      <c r="AB11" s="317"/>
      <c r="AC11" s="584"/>
      <c r="AD11" s="576">
        <v>803026</v>
      </c>
      <c r="AE11" s="454"/>
      <c r="AF11" s="454"/>
      <c r="AG11" s="454"/>
      <c r="AH11" s="454"/>
      <c r="AI11" s="454"/>
      <c r="AJ11" s="454"/>
      <c r="AK11" s="583"/>
      <c r="AL11" s="573">
        <v>8.4</v>
      </c>
      <c r="AM11" s="317"/>
      <c r="AN11" s="317"/>
      <c r="AO11" s="605"/>
      <c r="AP11" s="568" t="s">
        <v>336</v>
      </c>
      <c r="AQ11" s="357"/>
      <c r="AR11" s="357"/>
      <c r="AS11" s="357"/>
      <c r="AT11" s="357"/>
      <c r="AU11" s="357"/>
      <c r="AV11" s="357"/>
      <c r="AW11" s="357"/>
      <c r="AX11" s="357"/>
      <c r="AY11" s="357"/>
      <c r="AZ11" s="357"/>
      <c r="BA11" s="357"/>
      <c r="BB11" s="357"/>
      <c r="BC11" s="357"/>
      <c r="BD11" s="357"/>
      <c r="BE11" s="357"/>
      <c r="BF11" s="569"/>
      <c r="BG11" s="570">
        <v>634351</v>
      </c>
      <c r="BH11" s="454"/>
      <c r="BI11" s="454"/>
      <c r="BJ11" s="454"/>
      <c r="BK11" s="454"/>
      <c r="BL11" s="454"/>
      <c r="BM11" s="454"/>
      <c r="BN11" s="583"/>
      <c r="BO11" s="603">
        <v>9.9</v>
      </c>
      <c r="BP11" s="603"/>
      <c r="BQ11" s="603"/>
      <c r="BR11" s="603"/>
      <c r="BS11" s="604">
        <v>181257</v>
      </c>
      <c r="BT11" s="604"/>
      <c r="BU11" s="604"/>
      <c r="BV11" s="604"/>
      <c r="BW11" s="604"/>
      <c r="BX11" s="604"/>
      <c r="BY11" s="604"/>
      <c r="BZ11" s="604"/>
      <c r="CA11" s="604"/>
      <c r="CB11" s="626"/>
      <c r="CD11" s="568" t="s">
        <v>339</v>
      </c>
      <c r="CE11" s="357"/>
      <c r="CF11" s="357"/>
      <c r="CG11" s="357"/>
      <c r="CH11" s="357"/>
      <c r="CI11" s="357"/>
      <c r="CJ11" s="357"/>
      <c r="CK11" s="357"/>
      <c r="CL11" s="357"/>
      <c r="CM11" s="357"/>
      <c r="CN11" s="357"/>
      <c r="CO11" s="357"/>
      <c r="CP11" s="357"/>
      <c r="CQ11" s="569"/>
      <c r="CR11" s="570">
        <v>102797</v>
      </c>
      <c r="CS11" s="454"/>
      <c r="CT11" s="454"/>
      <c r="CU11" s="454"/>
      <c r="CV11" s="454"/>
      <c r="CW11" s="454"/>
      <c r="CX11" s="454"/>
      <c r="CY11" s="583"/>
      <c r="CZ11" s="603">
        <v>0.7</v>
      </c>
      <c r="DA11" s="603"/>
      <c r="DB11" s="603"/>
      <c r="DC11" s="603"/>
      <c r="DD11" s="576" t="s">
        <v>197</v>
      </c>
      <c r="DE11" s="454"/>
      <c r="DF11" s="454"/>
      <c r="DG11" s="454"/>
      <c r="DH11" s="454"/>
      <c r="DI11" s="454"/>
      <c r="DJ11" s="454"/>
      <c r="DK11" s="454"/>
      <c r="DL11" s="454"/>
      <c r="DM11" s="454"/>
      <c r="DN11" s="454"/>
      <c r="DO11" s="454"/>
      <c r="DP11" s="583"/>
      <c r="DQ11" s="576">
        <v>82614</v>
      </c>
      <c r="DR11" s="454"/>
      <c r="DS11" s="454"/>
      <c r="DT11" s="454"/>
      <c r="DU11" s="454"/>
      <c r="DV11" s="454"/>
      <c r="DW11" s="454"/>
      <c r="DX11" s="454"/>
      <c r="DY11" s="454"/>
      <c r="DZ11" s="454"/>
      <c r="EA11" s="454"/>
      <c r="EB11" s="454"/>
      <c r="EC11" s="601"/>
    </row>
    <row r="12" spans="2:143" ht="11.25" customHeight="1" x14ac:dyDescent="0.15">
      <c r="B12" s="568" t="s">
        <v>146</v>
      </c>
      <c r="C12" s="357"/>
      <c r="D12" s="357"/>
      <c r="E12" s="357"/>
      <c r="F12" s="357"/>
      <c r="G12" s="357"/>
      <c r="H12" s="357"/>
      <c r="I12" s="357"/>
      <c r="J12" s="357"/>
      <c r="K12" s="357"/>
      <c r="L12" s="357"/>
      <c r="M12" s="357"/>
      <c r="N12" s="357"/>
      <c r="O12" s="357"/>
      <c r="P12" s="357"/>
      <c r="Q12" s="569"/>
      <c r="R12" s="570" t="s">
        <v>197</v>
      </c>
      <c r="S12" s="454"/>
      <c r="T12" s="454"/>
      <c r="U12" s="454"/>
      <c r="V12" s="454"/>
      <c r="W12" s="454"/>
      <c r="X12" s="454"/>
      <c r="Y12" s="583"/>
      <c r="Z12" s="603" t="s">
        <v>197</v>
      </c>
      <c r="AA12" s="603"/>
      <c r="AB12" s="603"/>
      <c r="AC12" s="603"/>
      <c r="AD12" s="604" t="s">
        <v>197</v>
      </c>
      <c r="AE12" s="604"/>
      <c r="AF12" s="604"/>
      <c r="AG12" s="604"/>
      <c r="AH12" s="604"/>
      <c r="AI12" s="604"/>
      <c r="AJ12" s="604"/>
      <c r="AK12" s="604"/>
      <c r="AL12" s="573" t="s">
        <v>197</v>
      </c>
      <c r="AM12" s="317"/>
      <c r="AN12" s="317"/>
      <c r="AO12" s="605"/>
      <c r="AP12" s="568" t="s">
        <v>340</v>
      </c>
      <c r="AQ12" s="357"/>
      <c r="AR12" s="357"/>
      <c r="AS12" s="357"/>
      <c r="AT12" s="357"/>
      <c r="AU12" s="357"/>
      <c r="AV12" s="357"/>
      <c r="AW12" s="357"/>
      <c r="AX12" s="357"/>
      <c r="AY12" s="357"/>
      <c r="AZ12" s="357"/>
      <c r="BA12" s="357"/>
      <c r="BB12" s="357"/>
      <c r="BC12" s="357"/>
      <c r="BD12" s="357"/>
      <c r="BE12" s="357"/>
      <c r="BF12" s="569"/>
      <c r="BG12" s="570">
        <v>2670496</v>
      </c>
      <c r="BH12" s="454"/>
      <c r="BI12" s="454"/>
      <c r="BJ12" s="454"/>
      <c r="BK12" s="454"/>
      <c r="BL12" s="454"/>
      <c r="BM12" s="454"/>
      <c r="BN12" s="583"/>
      <c r="BO12" s="603">
        <v>41.5</v>
      </c>
      <c r="BP12" s="603"/>
      <c r="BQ12" s="603"/>
      <c r="BR12" s="603"/>
      <c r="BS12" s="604" t="s">
        <v>197</v>
      </c>
      <c r="BT12" s="604"/>
      <c r="BU12" s="604"/>
      <c r="BV12" s="604"/>
      <c r="BW12" s="604"/>
      <c r="BX12" s="604"/>
      <c r="BY12" s="604"/>
      <c r="BZ12" s="604"/>
      <c r="CA12" s="604"/>
      <c r="CB12" s="626"/>
      <c r="CD12" s="568" t="s">
        <v>92</v>
      </c>
      <c r="CE12" s="357"/>
      <c r="CF12" s="357"/>
      <c r="CG12" s="357"/>
      <c r="CH12" s="357"/>
      <c r="CI12" s="357"/>
      <c r="CJ12" s="357"/>
      <c r="CK12" s="357"/>
      <c r="CL12" s="357"/>
      <c r="CM12" s="357"/>
      <c r="CN12" s="357"/>
      <c r="CO12" s="357"/>
      <c r="CP12" s="357"/>
      <c r="CQ12" s="569"/>
      <c r="CR12" s="570">
        <v>107393</v>
      </c>
      <c r="CS12" s="454"/>
      <c r="CT12" s="454"/>
      <c r="CU12" s="454"/>
      <c r="CV12" s="454"/>
      <c r="CW12" s="454"/>
      <c r="CX12" s="454"/>
      <c r="CY12" s="583"/>
      <c r="CZ12" s="603">
        <v>0.7</v>
      </c>
      <c r="DA12" s="603"/>
      <c r="DB12" s="603"/>
      <c r="DC12" s="603"/>
      <c r="DD12" s="576" t="s">
        <v>197</v>
      </c>
      <c r="DE12" s="454"/>
      <c r="DF12" s="454"/>
      <c r="DG12" s="454"/>
      <c r="DH12" s="454"/>
      <c r="DI12" s="454"/>
      <c r="DJ12" s="454"/>
      <c r="DK12" s="454"/>
      <c r="DL12" s="454"/>
      <c r="DM12" s="454"/>
      <c r="DN12" s="454"/>
      <c r="DO12" s="454"/>
      <c r="DP12" s="583"/>
      <c r="DQ12" s="576">
        <v>90780</v>
      </c>
      <c r="DR12" s="454"/>
      <c r="DS12" s="454"/>
      <c r="DT12" s="454"/>
      <c r="DU12" s="454"/>
      <c r="DV12" s="454"/>
      <c r="DW12" s="454"/>
      <c r="DX12" s="454"/>
      <c r="DY12" s="454"/>
      <c r="DZ12" s="454"/>
      <c r="EA12" s="454"/>
      <c r="EB12" s="454"/>
      <c r="EC12" s="601"/>
    </row>
    <row r="13" spans="2:143" ht="11.25" customHeight="1" x14ac:dyDescent="0.15">
      <c r="B13" s="568" t="s">
        <v>341</v>
      </c>
      <c r="C13" s="357"/>
      <c r="D13" s="357"/>
      <c r="E13" s="357"/>
      <c r="F13" s="357"/>
      <c r="G13" s="357"/>
      <c r="H13" s="357"/>
      <c r="I13" s="357"/>
      <c r="J13" s="357"/>
      <c r="K13" s="357"/>
      <c r="L13" s="357"/>
      <c r="M13" s="357"/>
      <c r="N13" s="357"/>
      <c r="O13" s="357"/>
      <c r="P13" s="357"/>
      <c r="Q13" s="569"/>
      <c r="R13" s="570" t="s">
        <v>197</v>
      </c>
      <c r="S13" s="454"/>
      <c r="T13" s="454"/>
      <c r="U13" s="454"/>
      <c r="V13" s="454"/>
      <c r="W13" s="454"/>
      <c r="X13" s="454"/>
      <c r="Y13" s="583"/>
      <c r="Z13" s="603" t="s">
        <v>197</v>
      </c>
      <c r="AA13" s="603"/>
      <c r="AB13" s="603"/>
      <c r="AC13" s="603"/>
      <c r="AD13" s="604" t="s">
        <v>197</v>
      </c>
      <c r="AE13" s="604"/>
      <c r="AF13" s="604"/>
      <c r="AG13" s="604"/>
      <c r="AH13" s="604"/>
      <c r="AI13" s="604"/>
      <c r="AJ13" s="604"/>
      <c r="AK13" s="604"/>
      <c r="AL13" s="573" t="s">
        <v>197</v>
      </c>
      <c r="AM13" s="317"/>
      <c r="AN13" s="317"/>
      <c r="AO13" s="605"/>
      <c r="AP13" s="568" t="s">
        <v>342</v>
      </c>
      <c r="AQ13" s="357"/>
      <c r="AR13" s="357"/>
      <c r="AS13" s="357"/>
      <c r="AT13" s="357"/>
      <c r="AU13" s="357"/>
      <c r="AV13" s="357"/>
      <c r="AW13" s="357"/>
      <c r="AX13" s="357"/>
      <c r="AY13" s="357"/>
      <c r="AZ13" s="357"/>
      <c r="BA13" s="357"/>
      <c r="BB13" s="357"/>
      <c r="BC13" s="357"/>
      <c r="BD13" s="357"/>
      <c r="BE13" s="357"/>
      <c r="BF13" s="569"/>
      <c r="BG13" s="570">
        <v>2662478</v>
      </c>
      <c r="BH13" s="454"/>
      <c r="BI13" s="454"/>
      <c r="BJ13" s="454"/>
      <c r="BK13" s="454"/>
      <c r="BL13" s="454"/>
      <c r="BM13" s="454"/>
      <c r="BN13" s="583"/>
      <c r="BO13" s="603">
        <v>41.4</v>
      </c>
      <c r="BP13" s="603"/>
      <c r="BQ13" s="603"/>
      <c r="BR13" s="603"/>
      <c r="BS13" s="604" t="s">
        <v>197</v>
      </c>
      <c r="BT13" s="604"/>
      <c r="BU13" s="604"/>
      <c r="BV13" s="604"/>
      <c r="BW13" s="604"/>
      <c r="BX13" s="604"/>
      <c r="BY13" s="604"/>
      <c r="BZ13" s="604"/>
      <c r="CA13" s="604"/>
      <c r="CB13" s="626"/>
      <c r="CD13" s="568" t="s">
        <v>344</v>
      </c>
      <c r="CE13" s="357"/>
      <c r="CF13" s="357"/>
      <c r="CG13" s="357"/>
      <c r="CH13" s="357"/>
      <c r="CI13" s="357"/>
      <c r="CJ13" s="357"/>
      <c r="CK13" s="357"/>
      <c r="CL13" s="357"/>
      <c r="CM13" s="357"/>
      <c r="CN13" s="357"/>
      <c r="CO13" s="357"/>
      <c r="CP13" s="357"/>
      <c r="CQ13" s="569"/>
      <c r="CR13" s="570">
        <v>1870392</v>
      </c>
      <c r="CS13" s="454"/>
      <c r="CT13" s="454"/>
      <c r="CU13" s="454"/>
      <c r="CV13" s="454"/>
      <c r="CW13" s="454"/>
      <c r="CX13" s="454"/>
      <c r="CY13" s="583"/>
      <c r="CZ13" s="603">
        <v>12</v>
      </c>
      <c r="DA13" s="603"/>
      <c r="DB13" s="603"/>
      <c r="DC13" s="603"/>
      <c r="DD13" s="576">
        <v>566654</v>
      </c>
      <c r="DE13" s="454"/>
      <c r="DF13" s="454"/>
      <c r="DG13" s="454"/>
      <c r="DH13" s="454"/>
      <c r="DI13" s="454"/>
      <c r="DJ13" s="454"/>
      <c r="DK13" s="454"/>
      <c r="DL13" s="454"/>
      <c r="DM13" s="454"/>
      <c r="DN13" s="454"/>
      <c r="DO13" s="454"/>
      <c r="DP13" s="583"/>
      <c r="DQ13" s="576">
        <v>1325971</v>
      </c>
      <c r="DR13" s="454"/>
      <c r="DS13" s="454"/>
      <c r="DT13" s="454"/>
      <c r="DU13" s="454"/>
      <c r="DV13" s="454"/>
      <c r="DW13" s="454"/>
      <c r="DX13" s="454"/>
      <c r="DY13" s="454"/>
      <c r="DZ13" s="454"/>
      <c r="EA13" s="454"/>
      <c r="EB13" s="454"/>
      <c r="EC13" s="601"/>
    </row>
    <row r="14" spans="2:143" ht="11.25" customHeight="1" x14ac:dyDescent="0.15">
      <c r="B14" s="568" t="s">
        <v>345</v>
      </c>
      <c r="C14" s="357"/>
      <c r="D14" s="357"/>
      <c r="E14" s="357"/>
      <c r="F14" s="357"/>
      <c r="G14" s="357"/>
      <c r="H14" s="357"/>
      <c r="I14" s="357"/>
      <c r="J14" s="357"/>
      <c r="K14" s="357"/>
      <c r="L14" s="357"/>
      <c r="M14" s="357"/>
      <c r="N14" s="357"/>
      <c r="O14" s="357"/>
      <c r="P14" s="357"/>
      <c r="Q14" s="569"/>
      <c r="R14" s="570">
        <v>1050</v>
      </c>
      <c r="S14" s="454"/>
      <c r="T14" s="454"/>
      <c r="U14" s="454"/>
      <c r="V14" s="454"/>
      <c r="W14" s="454"/>
      <c r="X14" s="454"/>
      <c r="Y14" s="583"/>
      <c r="Z14" s="603">
        <v>0</v>
      </c>
      <c r="AA14" s="603"/>
      <c r="AB14" s="603"/>
      <c r="AC14" s="603"/>
      <c r="AD14" s="604">
        <v>1050</v>
      </c>
      <c r="AE14" s="604"/>
      <c r="AF14" s="604"/>
      <c r="AG14" s="604"/>
      <c r="AH14" s="604"/>
      <c r="AI14" s="604"/>
      <c r="AJ14" s="604"/>
      <c r="AK14" s="604"/>
      <c r="AL14" s="573">
        <v>0</v>
      </c>
      <c r="AM14" s="317"/>
      <c r="AN14" s="317"/>
      <c r="AO14" s="605"/>
      <c r="AP14" s="568" t="s">
        <v>215</v>
      </c>
      <c r="AQ14" s="357"/>
      <c r="AR14" s="357"/>
      <c r="AS14" s="357"/>
      <c r="AT14" s="357"/>
      <c r="AU14" s="357"/>
      <c r="AV14" s="357"/>
      <c r="AW14" s="357"/>
      <c r="AX14" s="357"/>
      <c r="AY14" s="357"/>
      <c r="AZ14" s="357"/>
      <c r="BA14" s="357"/>
      <c r="BB14" s="357"/>
      <c r="BC14" s="357"/>
      <c r="BD14" s="357"/>
      <c r="BE14" s="357"/>
      <c r="BF14" s="569"/>
      <c r="BG14" s="570">
        <v>84870</v>
      </c>
      <c r="BH14" s="454"/>
      <c r="BI14" s="454"/>
      <c r="BJ14" s="454"/>
      <c r="BK14" s="454"/>
      <c r="BL14" s="454"/>
      <c r="BM14" s="454"/>
      <c r="BN14" s="583"/>
      <c r="BO14" s="603">
        <v>1.3</v>
      </c>
      <c r="BP14" s="603"/>
      <c r="BQ14" s="603"/>
      <c r="BR14" s="603"/>
      <c r="BS14" s="604" t="s">
        <v>197</v>
      </c>
      <c r="BT14" s="604"/>
      <c r="BU14" s="604"/>
      <c r="BV14" s="604"/>
      <c r="BW14" s="604"/>
      <c r="BX14" s="604"/>
      <c r="BY14" s="604"/>
      <c r="BZ14" s="604"/>
      <c r="CA14" s="604"/>
      <c r="CB14" s="626"/>
      <c r="CD14" s="568" t="s">
        <v>67</v>
      </c>
      <c r="CE14" s="357"/>
      <c r="CF14" s="357"/>
      <c r="CG14" s="357"/>
      <c r="CH14" s="357"/>
      <c r="CI14" s="357"/>
      <c r="CJ14" s="357"/>
      <c r="CK14" s="357"/>
      <c r="CL14" s="357"/>
      <c r="CM14" s="357"/>
      <c r="CN14" s="357"/>
      <c r="CO14" s="357"/>
      <c r="CP14" s="357"/>
      <c r="CQ14" s="569"/>
      <c r="CR14" s="570">
        <v>646134</v>
      </c>
      <c r="CS14" s="454"/>
      <c r="CT14" s="454"/>
      <c r="CU14" s="454"/>
      <c r="CV14" s="454"/>
      <c r="CW14" s="454"/>
      <c r="CX14" s="454"/>
      <c r="CY14" s="583"/>
      <c r="CZ14" s="603">
        <v>4.2</v>
      </c>
      <c r="DA14" s="603"/>
      <c r="DB14" s="603"/>
      <c r="DC14" s="603"/>
      <c r="DD14" s="576">
        <v>90195</v>
      </c>
      <c r="DE14" s="454"/>
      <c r="DF14" s="454"/>
      <c r="DG14" s="454"/>
      <c r="DH14" s="454"/>
      <c r="DI14" s="454"/>
      <c r="DJ14" s="454"/>
      <c r="DK14" s="454"/>
      <c r="DL14" s="454"/>
      <c r="DM14" s="454"/>
      <c r="DN14" s="454"/>
      <c r="DO14" s="454"/>
      <c r="DP14" s="583"/>
      <c r="DQ14" s="576">
        <v>551403</v>
      </c>
      <c r="DR14" s="454"/>
      <c r="DS14" s="454"/>
      <c r="DT14" s="454"/>
      <c r="DU14" s="454"/>
      <c r="DV14" s="454"/>
      <c r="DW14" s="454"/>
      <c r="DX14" s="454"/>
      <c r="DY14" s="454"/>
      <c r="DZ14" s="454"/>
      <c r="EA14" s="454"/>
      <c r="EB14" s="454"/>
      <c r="EC14" s="601"/>
    </row>
    <row r="15" spans="2:143" ht="11.25" customHeight="1" x14ac:dyDescent="0.15">
      <c r="B15" s="568" t="s">
        <v>317</v>
      </c>
      <c r="C15" s="357"/>
      <c r="D15" s="357"/>
      <c r="E15" s="357"/>
      <c r="F15" s="357"/>
      <c r="G15" s="357"/>
      <c r="H15" s="357"/>
      <c r="I15" s="357"/>
      <c r="J15" s="357"/>
      <c r="K15" s="357"/>
      <c r="L15" s="357"/>
      <c r="M15" s="357"/>
      <c r="N15" s="357"/>
      <c r="O15" s="357"/>
      <c r="P15" s="357"/>
      <c r="Q15" s="569"/>
      <c r="R15" s="570" t="s">
        <v>197</v>
      </c>
      <c r="S15" s="454"/>
      <c r="T15" s="454"/>
      <c r="U15" s="454"/>
      <c r="V15" s="454"/>
      <c r="W15" s="454"/>
      <c r="X15" s="454"/>
      <c r="Y15" s="583"/>
      <c r="Z15" s="603" t="s">
        <v>197</v>
      </c>
      <c r="AA15" s="603"/>
      <c r="AB15" s="603"/>
      <c r="AC15" s="603"/>
      <c r="AD15" s="604" t="s">
        <v>197</v>
      </c>
      <c r="AE15" s="604"/>
      <c r="AF15" s="604"/>
      <c r="AG15" s="604"/>
      <c r="AH15" s="604"/>
      <c r="AI15" s="604"/>
      <c r="AJ15" s="604"/>
      <c r="AK15" s="604"/>
      <c r="AL15" s="573" t="s">
        <v>197</v>
      </c>
      <c r="AM15" s="317"/>
      <c r="AN15" s="317"/>
      <c r="AO15" s="605"/>
      <c r="AP15" s="568" t="s">
        <v>347</v>
      </c>
      <c r="AQ15" s="357"/>
      <c r="AR15" s="357"/>
      <c r="AS15" s="357"/>
      <c r="AT15" s="357"/>
      <c r="AU15" s="357"/>
      <c r="AV15" s="357"/>
      <c r="AW15" s="357"/>
      <c r="AX15" s="357"/>
      <c r="AY15" s="357"/>
      <c r="AZ15" s="357"/>
      <c r="BA15" s="357"/>
      <c r="BB15" s="357"/>
      <c r="BC15" s="357"/>
      <c r="BD15" s="357"/>
      <c r="BE15" s="357"/>
      <c r="BF15" s="569"/>
      <c r="BG15" s="570">
        <v>123158</v>
      </c>
      <c r="BH15" s="454"/>
      <c r="BI15" s="454"/>
      <c r="BJ15" s="454"/>
      <c r="BK15" s="454"/>
      <c r="BL15" s="454"/>
      <c r="BM15" s="454"/>
      <c r="BN15" s="583"/>
      <c r="BO15" s="603">
        <v>1.9</v>
      </c>
      <c r="BP15" s="603"/>
      <c r="BQ15" s="603"/>
      <c r="BR15" s="603"/>
      <c r="BS15" s="604" t="s">
        <v>197</v>
      </c>
      <c r="BT15" s="604"/>
      <c r="BU15" s="604"/>
      <c r="BV15" s="604"/>
      <c r="BW15" s="604"/>
      <c r="BX15" s="604"/>
      <c r="BY15" s="604"/>
      <c r="BZ15" s="604"/>
      <c r="CA15" s="604"/>
      <c r="CB15" s="626"/>
      <c r="CD15" s="568" t="s">
        <v>348</v>
      </c>
      <c r="CE15" s="357"/>
      <c r="CF15" s="357"/>
      <c r="CG15" s="357"/>
      <c r="CH15" s="357"/>
      <c r="CI15" s="357"/>
      <c r="CJ15" s="357"/>
      <c r="CK15" s="357"/>
      <c r="CL15" s="357"/>
      <c r="CM15" s="357"/>
      <c r="CN15" s="357"/>
      <c r="CO15" s="357"/>
      <c r="CP15" s="357"/>
      <c r="CQ15" s="569"/>
      <c r="CR15" s="570">
        <v>2233906</v>
      </c>
      <c r="CS15" s="454"/>
      <c r="CT15" s="454"/>
      <c r="CU15" s="454"/>
      <c r="CV15" s="454"/>
      <c r="CW15" s="454"/>
      <c r="CX15" s="454"/>
      <c r="CY15" s="583"/>
      <c r="CZ15" s="603">
        <v>14.4</v>
      </c>
      <c r="DA15" s="603"/>
      <c r="DB15" s="603"/>
      <c r="DC15" s="603"/>
      <c r="DD15" s="576">
        <v>1112889</v>
      </c>
      <c r="DE15" s="454"/>
      <c r="DF15" s="454"/>
      <c r="DG15" s="454"/>
      <c r="DH15" s="454"/>
      <c r="DI15" s="454"/>
      <c r="DJ15" s="454"/>
      <c r="DK15" s="454"/>
      <c r="DL15" s="454"/>
      <c r="DM15" s="454"/>
      <c r="DN15" s="454"/>
      <c r="DO15" s="454"/>
      <c r="DP15" s="583"/>
      <c r="DQ15" s="576">
        <v>1146615</v>
      </c>
      <c r="DR15" s="454"/>
      <c r="DS15" s="454"/>
      <c r="DT15" s="454"/>
      <c r="DU15" s="454"/>
      <c r="DV15" s="454"/>
      <c r="DW15" s="454"/>
      <c r="DX15" s="454"/>
      <c r="DY15" s="454"/>
      <c r="DZ15" s="454"/>
      <c r="EA15" s="454"/>
      <c r="EB15" s="454"/>
      <c r="EC15" s="601"/>
    </row>
    <row r="16" spans="2:143" ht="11.25" customHeight="1" x14ac:dyDescent="0.15">
      <c r="B16" s="568" t="s">
        <v>349</v>
      </c>
      <c r="C16" s="357"/>
      <c r="D16" s="357"/>
      <c r="E16" s="357"/>
      <c r="F16" s="357"/>
      <c r="G16" s="357"/>
      <c r="H16" s="357"/>
      <c r="I16" s="357"/>
      <c r="J16" s="357"/>
      <c r="K16" s="357"/>
      <c r="L16" s="357"/>
      <c r="M16" s="357"/>
      <c r="N16" s="357"/>
      <c r="O16" s="357"/>
      <c r="P16" s="357"/>
      <c r="Q16" s="569"/>
      <c r="R16" s="570">
        <v>19080</v>
      </c>
      <c r="S16" s="454"/>
      <c r="T16" s="454"/>
      <c r="U16" s="454"/>
      <c r="V16" s="454"/>
      <c r="W16" s="454"/>
      <c r="X16" s="454"/>
      <c r="Y16" s="583"/>
      <c r="Z16" s="603">
        <v>0.1</v>
      </c>
      <c r="AA16" s="603"/>
      <c r="AB16" s="603"/>
      <c r="AC16" s="603"/>
      <c r="AD16" s="604">
        <v>19080</v>
      </c>
      <c r="AE16" s="604"/>
      <c r="AF16" s="604"/>
      <c r="AG16" s="604"/>
      <c r="AH16" s="604"/>
      <c r="AI16" s="604"/>
      <c r="AJ16" s="604"/>
      <c r="AK16" s="604"/>
      <c r="AL16" s="573">
        <v>0.2</v>
      </c>
      <c r="AM16" s="317"/>
      <c r="AN16" s="317"/>
      <c r="AO16" s="605"/>
      <c r="AP16" s="568" t="s">
        <v>350</v>
      </c>
      <c r="AQ16" s="357"/>
      <c r="AR16" s="357"/>
      <c r="AS16" s="357"/>
      <c r="AT16" s="357"/>
      <c r="AU16" s="357"/>
      <c r="AV16" s="357"/>
      <c r="AW16" s="357"/>
      <c r="AX16" s="357"/>
      <c r="AY16" s="357"/>
      <c r="AZ16" s="357"/>
      <c r="BA16" s="357"/>
      <c r="BB16" s="357"/>
      <c r="BC16" s="357"/>
      <c r="BD16" s="357"/>
      <c r="BE16" s="357"/>
      <c r="BF16" s="569"/>
      <c r="BG16" s="570" t="s">
        <v>197</v>
      </c>
      <c r="BH16" s="454"/>
      <c r="BI16" s="454"/>
      <c r="BJ16" s="454"/>
      <c r="BK16" s="454"/>
      <c r="BL16" s="454"/>
      <c r="BM16" s="454"/>
      <c r="BN16" s="583"/>
      <c r="BO16" s="603" t="s">
        <v>197</v>
      </c>
      <c r="BP16" s="603"/>
      <c r="BQ16" s="603"/>
      <c r="BR16" s="603"/>
      <c r="BS16" s="604" t="s">
        <v>197</v>
      </c>
      <c r="BT16" s="604"/>
      <c r="BU16" s="604"/>
      <c r="BV16" s="604"/>
      <c r="BW16" s="604"/>
      <c r="BX16" s="604"/>
      <c r="BY16" s="604"/>
      <c r="BZ16" s="604"/>
      <c r="CA16" s="604"/>
      <c r="CB16" s="626"/>
      <c r="CD16" s="568" t="s">
        <v>351</v>
      </c>
      <c r="CE16" s="357"/>
      <c r="CF16" s="357"/>
      <c r="CG16" s="357"/>
      <c r="CH16" s="357"/>
      <c r="CI16" s="357"/>
      <c r="CJ16" s="357"/>
      <c r="CK16" s="357"/>
      <c r="CL16" s="357"/>
      <c r="CM16" s="357"/>
      <c r="CN16" s="357"/>
      <c r="CO16" s="357"/>
      <c r="CP16" s="357"/>
      <c r="CQ16" s="569"/>
      <c r="CR16" s="570" t="s">
        <v>197</v>
      </c>
      <c r="CS16" s="454"/>
      <c r="CT16" s="454"/>
      <c r="CU16" s="454"/>
      <c r="CV16" s="454"/>
      <c r="CW16" s="454"/>
      <c r="CX16" s="454"/>
      <c r="CY16" s="583"/>
      <c r="CZ16" s="603" t="s">
        <v>197</v>
      </c>
      <c r="DA16" s="603"/>
      <c r="DB16" s="603"/>
      <c r="DC16" s="603"/>
      <c r="DD16" s="576" t="s">
        <v>197</v>
      </c>
      <c r="DE16" s="454"/>
      <c r="DF16" s="454"/>
      <c r="DG16" s="454"/>
      <c r="DH16" s="454"/>
      <c r="DI16" s="454"/>
      <c r="DJ16" s="454"/>
      <c r="DK16" s="454"/>
      <c r="DL16" s="454"/>
      <c r="DM16" s="454"/>
      <c r="DN16" s="454"/>
      <c r="DO16" s="454"/>
      <c r="DP16" s="583"/>
      <c r="DQ16" s="576" t="s">
        <v>197</v>
      </c>
      <c r="DR16" s="454"/>
      <c r="DS16" s="454"/>
      <c r="DT16" s="454"/>
      <c r="DU16" s="454"/>
      <c r="DV16" s="454"/>
      <c r="DW16" s="454"/>
      <c r="DX16" s="454"/>
      <c r="DY16" s="454"/>
      <c r="DZ16" s="454"/>
      <c r="EA16" s="454"/>
      <c r="EB16" s="454"/>
      <c r="EC16" s="601"/>
    </row>
    <row r="17" spans="2:133" ht="11.25" customHeight="1" x14ac:dyDescent="0.15">
      <c r="B17" s="568" t="s">
        <v>352</v>
      </c>
      <c r="C17" s="357"/>
      <c r="D17" s="357"/>
      <c r="E17" s="357"/>
      <c r="F17" s="357"/>
      <c r="G17" s="357"/>
      <c r="H17" s="357"/>
      <c r="I17" s="357"/>
      <c r="J17" s="357"/>
      <c r="K17" s="357"/>
      <c r="L17" s="357"/>
      <c r="M17" s="357"/>
      <c r="N17" s="357"/>
      <c r="O17" s="357"/>
      <c r="P17" s="357"/>
      <c r="Q17" s="569"/>
      <c r="R17" s="570">
        <v>70207</v>
      </c>
      <c r="S17" s="454"/>
      <c r="T17" s="454"/>
      <c r="U17" s="454"/>
      <c r="V17" s="454"/>
      <c r="W17" s="454"/>
      <c r="X17" s="454"/>
      <c r="Y17" s="583"/>
      <c r="Z17" s="603">
        <v>0.4</v>
      </c>
      <c r="AA17" s="603"/>
      <c r="AB17" s="603"/>
      <c r="AC17" s="603"/>
      <c r="AD17" s="604">
        <v>70207</v>
      </c>
      <c r="AE17" s="604"/>
      <c r="AF17" s="604"/>
      <c r="AG17" s="604"/>
      <c r="AH17" s="604"/>
      <c r="AI17" s="604"/>
      <c r="AJ17" s="604"/>
      <c r="AK17" s="604"/>
      <c r="AL17" s="573">
        <v>0.7</v>
      </c>
      <c r="AM17" s="317"/>
      <c r="AN17" s="317"/>
      <c r="AO17" s="605"/>
      <c r="AP17" s="568" t="s">
        <v>353</v>
      </c>
      <c r="AQ17" s="357"/>
      <c r="AR17" s="357"/>
      <c r="AS17" s="357"/>
      <c r="AT17" s="357"/>
      <c r="AU17" s="357"/>
      <c r="AV17" s="357"/>
      <c r="AW17" s="357"/>
      <c r="AX17" s="357"/>
      <c r="AY17" s="357"/>
      <c r="AZ17" s="357"/>
      <c r="BA17" s="357"/>
      <c r="BB17" s="357"/>
      <c r="BC17" s="357"/>
      <c r="BD17" s="357"/>
      <c r="BE17" s="357"/>
      <c r="BF17" s="569"/>
      <c r="BG17" s="570" t="s">
        <v>197</v>
      </c>
      <c r="BH17" s="454"/>
      <c r="BI17" s="454"/>
      <c r="BJ17" s="454"/>
      <c r="BK17" s="454"/>
      <c r="BL17" s="454"/>
      <c r="BM17" s="454"/>
      <c r="BN17" s="583"/>
      <c r="BO17" s="603" t="s">
        <v>197</v>
      </c>
      <c r="BP17" s="603"/>
      <c r="BQ17" s="603"/>
      <c r="BR17" s="603"/>
      <c r="BS17" s="604" t="s">
        <v>197</v>
      </c>
      <c r="BT17" s="604"/>
      <c r="BU17" s="604"/>
      <c r="BV17" s="604"/>
      <c r="BW17" s="604"/>
      <c r="BX17" s="604"/>
      <c r="BY17" s="604"/>
      <c r="BZ17" s="604"/>
      <c r="CA17" s="604"/>
      <c r="CB17" s="626"/>
      <c r="CD17" s="568" t="s">
        <v>355</v>
      </c>
      <c r="CE17" s="357"/>
      <c r="CF17" s="357"/>
      <c r="CG17" s="357"/>
      <c r="CH17" s="357"/>
      <c r="CI17" s="357"/>
      <c r="CJ17" s="357"/>
      <c r="CK17" s="357"/>
      <c r="CL17" s="357"/>
      <c r="CM17" s="357"/>
      <c r="CN17" s="357"/>
      <c r="CO17" s="357"/>
      <c r="CP17" s="357"/>
      <c r="CQ17" s="569"/>
      <c r="CR17" s="570">
        <v>1522040</v>
      </c>
      <c r="CS17" s="454"/>
      <c r="CT17" s="454"/>
      <c r="CU17" s="454"/>
      <c r="CV17" s="454"/>
      <c r="CW17" s="454"/>
      <c r="CX17" s="454"/>
      <c r="CY17" s="583"/>
      <c r="CZ17" s="603">
        <v>9.8000000000000007</v>
      </c>
      <c r="DA17" s="603"/>
      <c r="DB17" s="603"/>
      <c r="DC17" s="603"/>
      <c r="DD17" s="576" t="s">
        <v>197</v>
      </c>
      <c r="DE17" s="454"/>
      <c r="DF17" s="454"/>
      <c r="DG17" s="454"/>
      <c r="DH17" s="454"/>
      <c r="DI17" s="454"/>
      <c r="DJ17" s="454"/>
      <c r="DK17" s="454"/>
      <c r="DL17" s="454"/>
      <c r="DM17" s="454"/>
      <c r="DN17" s="454"/>
      <c r="DO17" s="454"/>
      <c r="DP17" s="583"/>
      <c r="DQ17" s="576">
        <v>1522040</v>
      </c>
      <c r="DR17" s="454"/>
      <c r="DS17" s="454"/>
      <c r="DT17" s="454"/>
      <c r="DU17" s="454"/>
      <c r="DV17" s="454"/>
      <c r="DW17" s="454"/>
      <c r="DX17" s="454"/>
      <c r="DY17" s="454"/>
      <c r="DZ17" s="454"/>
      <c r="EA17" s="454"/>
      <c r="EB17" s="454"/>
      <c r="EC17" s="601"/>
    </row>
    <row r="18" spans="2:133" ht="11.25" customHeight="1" x14ac:dyDescent="0.15">
      <c r="B18" s="568" t="s">
        <v>356</v>
      </c>
      <c r="C18" s="357"/>
      <c r="D18" s="357"/>
      <c r="E18" s="357"/>
      <c r="F18" s="357"/>
      <c r="G18" s="357"/>
      <c r="H18" s="357"/>
      <c r="I18" s="357"/>
      <c r="J18" s="357"/>
      <c r="K18" s="357"/>
      <c r="L18" s="357"/>
      <c r="M18" s="357"/>
      <c r="N18" s="357"/>
      <c r="O18" s="357"/>
      <c r="P18" s="357"/>
      <c r="Q18" s="569"/>
      <c r="R18" s="570">
        <v>34975</v>
      </c>
      <c r="S18" s="454"/>
      <c r="T18" s="454"/>
      <c r="U18" s="454"/>
      <c r="V18" s="454"/>
      <c r="W18" s="454"/>
      <c r="X18" s="454"/>
      <c r="Y18" s="583"/>
      <c r="Z18" s="603">
        <v>0.2</v>
      </c>
      <c r="AA18" s="603"/>
      <c r="AB18" s="603"/>
      <c r="AC18" s="603"/>
      <c r="AD18" s="604">
        <v>34595</v>
      </c>
      <c r="AE18" s="604"/>
      <c r="AF18" s="604"/>
      <c r="AG18" s="604"/>
      <c r="AH18" s="604"/>
      <c r="AI18" s="604"/>
      <c r="AJ18" s="604"/>
      <c r="AK18" s="604"/>
      <c r="AL18" s="573">
        <v>0.4</v>
      </c>
      <c r="AM18" s="317"/>
      <c r="AN18" s="317"/>
      <c r="AO18" s="605"/>
      <c r="AP18" s="568" t="s">
        <v>102</v>
      </c>
      <c r="AQ18" s="357"/>
      <c r="AR18" s="357"/>
      <c r="AS18" s="357"/>
      <c r="AT18" s="357"/>
      <c r="AU18" s="357"/>
      <c r="AV18" s="357"/>
      <c r="AW18" s="357"/>
      <c r="AX18" s="357"/>
      <c r="AY18" s="357"/>
      <c r="AZ18" s="357"/>
      <c r="BA18" s="357"/>
      <c r="BB18" s="357"/>
      <c r="BC18" s="357"/>
      <c r="BD18" s="357"/>
      <c r="BE18" s="357"/>
      <c r="BF18" s="569"/>
      <c r="BG18" s="570" t="s">
        <v>197</v>
      </c>
      <c r="BH18" s="454"/>
      <c r="BI18" s="454"/>
      <c r="BJ18" s="454"/>
      <c r="BK18" s="454"/>
      <c r="BL18" s="454"/>
      <c r="BM18" s="454"/>
      <c r="BN18" s="583"/>
      <c r="BO18" s="603" t="s">
        <v>197</v>
      </c>
      <c r="BP18" s="603"/>
      <c r="BQ18" s="603"/>
      <c r="BR18" s="603"/>
      <c r="BS18" s="604" t="s">
        <v>197</v>
      </c>
      <c r="BT18" s="604"/>
      <c r="BU18" s="604"/>
      <c r="BV18" s="604"/>
      <c r="BW18" s="604"/>
      <c r="BX18" s="604"/>
      <c r="BY18" s="604"/>
      <c r="BZ18" s="604"/>
      <c r="CA18" s="604"/>
      <c r="CB18" s="626"/>
      <c r="CD18" s="568" t="s">
        <v>357</v>
      </c>
      <c r="CE18" s="357"/>
      <c r="CF18" s="357"/>
      <c r="CG18" s="357"/>
      <c r="CH18" s="357"/>
      <c r="CI18" s="357"/>
      <c r="CJ18" s="357"/>
      <c r="CK18" s="357"/>
      <c r="CL18" s="357"/>
      <c r="CM18" s="357"/>
      <c r="CN18" s="357"/>
      <c r="CO18" s="357"/>
      <c r="CP18" s="357"/>
      <c r="CQ18" s="569"/>
      <c r="CR18" s="570" t="s">
        <v>197</v>
      </c>
      <c r="CS18" s="454"/>
      <c r="CT18" s="454"/>
      <c r="CU18" s="454"/>
      <c r="CV18" s="454"/>
      <c r="CW18" s="454"/>
      <c r="CX18" s="454"/>
      <c r="CY18" s="583"/>
      <c r="CZ18" s="603" t="s">
        <v>197</v>
      </c>
      <c r="DA18" s="603"/>
      <c r="DB18" s="603"/>
      <c r="DC18" s="603"/>
      <c r="DD18" s="576" t="s">
        <v>197</v>
      </c>
      <c r="DE18" s="454"/>
      <c r="DF18" s="454"/>
      <c r="DG18" s="454"/>
      <c r="DH18" s="454"/>
      <c r="DI18" s="454"/>
      <c r="DJ18" s="454"/>
      <c r="DK18" s="454"/>
      <c r="DL18" s="454"/>
      <c r="DM18" s="454"/>
      <c r="DN18" s="454"/>
      <c r="DO18" s="454"/>
      <c r="DP18" s="583"/>
      <c r="DQ18" s="576" t="s">
        <v>197</v>
      </c>
      <c r="DR18" s="454"/>
      <c r="DS18" s="454"/>
      <c r="DT18" s="454"/>
      <c r="DU18" s="454"/>
      <c r="DV18" s="454"/>
      <c r="DW18" s="454"/>
      <c r="DX18" s="454"/>
      <c r="DY18" s="454"/>
      <c r="DZ18" s="454"/>
      <c r="EA18" s="454"/>
      <c r="EB18" s="454"/>
      <c r="EC18" s="601"/>
    </row>
    <row r="19" spans="2:133" ht="11.25" customHeight="1" x14ac:dyDescent="0.15">
      <c r="B19" s="568" t="s">
        <v>358</v>
      </c>
      <c r="C19" s="357"/>
      <c r="D19" s="357"/>
      <c r="E19" s="357"/>
      <c r="F19" s="357"/>
      <c r="G19" s="357"/>
      <c r="H19" s="357"/>
      <c r="I19" s="357"/>
      <c r="J19" s="357"/>
      <c r="K19" s="357"/>
      <c r="L19" s="357"/>
      <c r="M19" s="357"/>
      <c r="N19" s="357"/>
      <c r="O19" s="357"/>
      <c r="P19" s="357"/>
      <c r="Q19" s="569"/>
      <c r="R19" s="570">
        <v>34595</v>
      </c>
      <c r="S19" s="454"/>
      <c r="T19" s="454"/>
      <c r="U19" s="454"/>
      <c r="V19" s="454"/>
      <c r="W19" s="454"/>
      <c r="X19" s="454"/>
      <c r="Y19" s="583"/>
      <c r="Z19" s="603">
        <v>0.2</v>
      </c>
      <c r="AA19" s="603"/>
      <c r="AB19" s="603"/>
      <c r="AC19" s="603"/>
      <c r="AD19" s="604">
        <v>34595</v>
      </c>
      <c r="AE19" s="604"/>
      <c r="AF19" s="604"/>
      <c r="AG19" s="604"/>
      <c r="AH19" s="604"/>
      <c r="AI19" s="604"/>
      <c r="AJ19" s="604"/>
      <c r="AK19" s="604"/>
      <c r="AL19" s="573">
        <v>0.4</v>
      </c>
      <c r="AM19" s="317"/>
      <c r="AN19" s="317"/>
      <c r="AO19" s="605"/>
      <c r="AP19" s="568" t="s">
        <v>251</v>
      </c>
      <c r="AQ19" s="357"/>
      <c r="AR19" s="357"/>
      <c r="AS19" s="357"/>
      <c r="AT19" s="357"/>
      <c r="AU19" s="357"/>
      <c r="AV19" s="357"/>
      <c r="AW19" s="357"/>
      <c r="AX19" s="357"/>
      <c r="AY19" s="357"/>
      <c r="AZ19" s="357"/>
      <c r="BA19" s="357"/>
      <c r="BB19" s="357"/>
      <c r="BC19" s="357"/>
      <c r="BD19" s="357"/>
      <c r="BE19" s="357"/>
      <c r="BF19" s="569"/>
      <c r="BG19" s="570">
        <v>397986</v>
      </c>
      <c r="BH19" s="454"/>
      <c r="BI19" s="454"/>
      <c r="BJ19" s="454"/>
      <c r="BK19" s="454"/>
      <c r="BL19" s="454"/>
      <c r="BM19" s="454"/>
      <c r="BN19" s="583"/>
      <c r="BO19" s="603">
        <v>6.2</v>
      </c>
      <c r="BP19" s="603"/>
      <c r="BQ19" s="603"/>
      <c r="BR19" s="603"/>
      <c r="BS19" s="604" t="s">
        <v>197</v>
      </c>
      <c r="BT19" s="604"/>
      <c r="BU19" s="604"/>
      <c r="BV19" s="604"/>
      <c r="BW19" s="604"/>
      <c r="BX19" s="604"/>
      <c r="BY19" s="604"/>
      <c r="BZ19" s="604"/>
      <c r="CA19" s="604"/>
      <c r="CB19" s="626"/>
      <c r="CD19" s="568" t="s">
        <v>361</v>
      </c>
      <c r="CE19" s="357"/>
      <c r="CF19" s="357"/>
      <c r="CG19" s="357"/>
      <c r="CH19" s="357"/>
      <c r="CI19" s="357"/>
      <c r="CJ19" s="357"/>
      <c r="CK19" s="357"/>
      <c r="CL19" s="357"/>
      <c r="CM19" s="357"/>
      <c r="CN19" s="357"/>
      <c r="CO19" s="357"/>
      <c r="CP19" s="357"/>
      <c r="CQ19" s="569"/>
      <c r="CR19" s="570" t="s">
        <v>197</v>
      </c>
      <c r="CS19" s="454"/>
      <c r="CT19" s="454"/>
      <c r="CU19" s="454"/>
      <c r="CV19" s="454"/>
      <c r="CW19" s="454"/>
      <c r="CX19" s="454"/>
      <c r="CY19" s="583"/>
      <c r="CZ19" s="603" t="s">
        <v>197</v>
      </c>
      <c r="DA19" s="603"/>
      <c r="DB19" s="603"/>
      <c r="DC19" s="603"/>
      <c r="DD19" s="576" t="s">
        <v>197</v>
      </c>
      <c r="DE19" s="454"/>
      <c r="DF19" s="454"/>
      <c r="DG19" s="454"/>
      <c r="DH19" s="454"/>
      <c r="DI19" s="454"/>
      <c r="DJ19" s="454"/>
      <c r="DK19" s="454"/>
      <c r="DL19" s="454"/>
      <c r="DM19" s="454"/>
      <c r="DN19" s="454"/>
      <c r="DO19" s="454"/>
      <c r="DP19" s="583"/>
      <c r="DQ19" s="576" t="s">
        <v>197</v>
      </c>
      <c r="DR19" s="454"/>
      <c r="DS19" s="454"/>
      <c r="DT19" s="454"/>
      <c r="DU19" s="454"/>
      <c r="DV19" s="454"/>
      <c r="DW19" s="454"/>
      <c r="DX19" s="454"/>
      <c r="DY19" s="454"/>
      <c r="DZ19" s="454"/>
      <c r="EA19" s="454"/>
      <c r="EB19" s="454"/>
      <c r="EC19" s="601"/>
    </row>
    <row r="20" spans="2:133" ht="11.25" customHeight="1" x14ac:dyDescent="0.15">
      <c r="B20" s="620" t="s">
        <v>362</v>
      </c>
      <c r="C20" s="621"/>
      <c r="D20" s="621"/>
      <c r="E20" s="621"/>
      <c r="F20" s="621"/>
      <c r="G20" s="621"/>
      <c r="H20" s="621"/>
      <c r="I20" s="621"/>
      <c r="J20" s="621"/>
      <c r="K20" s="621"/>
      <c r="L20" s="621"/>
      <c r="M20" s="621"/>
      <c r="N20" s="621"/>
      <c r="O20" s="621"/>
      <c r="P20" s="621"/>
      <c r="Q20" s="622"/>
      <c r="R20" s="570">
        <v>380</v>
      </c>
      <c r="S20" s="454"/>
      <c r="T20" s="454"/>
      <c r="U20" s="454"/>
      <c r="V20" s="454"/>
      <c r="W20" s="454"/>
      <c r="X20" s="454"/>
      <c r="Y20" s="583"/>
      <c r="Z20" s="603">
        <v>0</v>
      </c>
      <c r="AA20" s="603"/>
      <c r="AB20" s="603"/>
      <c r="AC20" s="603"/>
      <c r="AD20" s="604">
        <v>380</v>
      </c>
      <c r="AE20" s="604"/>
      <c r="AF20" s="604"/>
      <c r="AG20" s="604"/>
      <c r="AH20" s="604"/>
      <c r="AI20" s="604"/>
      <c r="AJ20" s="604"/>
      <c r="AK20" s="604"/>
      <c r="AL20" s="573">
        <v>0</v>
      </c>
      <c r="AM20" s="317"/>
      <c r="AN20" s="317"/>
      <c r="AO20" s="605"/>
      <c r="AP20" s="568" t="s">
        <v>363</v>
      </c>
      <c r="AQ20" s="357"/>
      <c r="AR20" s="357"/>
      <c r="AS20" s="357"/>
      <c r="AT20" s="357"/>
      <c r="AU20" s="357"/>
      <c r="AV20" s="357"/>
      <c r="AW20" s="357"/>
      <c r="AX20" s="357"/>
      <c r="AY20" s="357"/>
      <c r="AZ20" s="357"/>
      <c r="BA20" s="357"/>
      <c r="BB20" s="357"/>
      <c r="BC20" s="357"/>
      <c r="BD20" s="357"/>
      <c r="BE20" s="357"/>
      <c r="BF20" s="569"/>
      <c r="BG20" s="570">
        <v>397986</v>
      </c>
      <c r="BH20" s="454"/>
      <c r="BI20" s="454"/>
      <c r="BJ20" s="454"/>
      <c r="BK20" s="454"/>
      <c r="BL20" s="454"/>
      <c r="BM20" s="454"/>
      <c r="BN20" s="583"/>
      <c r="BO20" s="603">
        <v>6.2</v>
      </c>
      <c r="BP20" s="603"/>
      <c r="BQ20" s="603"/>
      <c r="BR20" s="603"/>
      <c r="BS20" s="604" t="s">
        <v>197</v>
      </c>
      <c r="BT20" s="604"/>
      <c r="BU20" s="604"/>
      <c r="BV20" s="604"/>
      <c r="BW20" s="604"/>
      <c r="BX20" s="604"/>
      <c r="BY20" s="604"/>
      <c r="BZ20" s="604"/>
      <c r="CA20" s="604"/>
      <c r="CB20" s="626"/>
      <c r="CD20" s="568" t="s">
        <v>192</v>
      </c>
      <c r="CE20" s="357"/>
      <c r="CF20" s="357"/>
      <c r="CG20" s="357"/>
      <c r="CH20" s="357"/>
      <c r="CI20" s="357"/>
      <c r="CJ20" s="357"/>
      <c r="CK20" s="357"/>
      <c r="CL20" s="357"/>
      <c r="CM20" s="357"/>
      <c r="CN20" s="357"/>
      <c r="CO20" s="357"/>
      <c r="CP20" s="357"/>
      <c r="CQ20" s="569"/>
      <c r="CR20" s="570">
        <v>15556706</v>
      </c>
      <c r="CS20" s="454"/>
      <c r="CT20" s="454"/>
      <c r="CU20" s="454"/>
      <c r="CV20" s="454"/>
      <c r="CW20" s="454"/>
      <c r="CX20" s="454"/>
      <c r="CY20" s="583"/>
      <c r="CZ20" s="603">
        <v>100</v>
      </c>
      <c r="DA20" s="603"/>
      <c r="DB20" s="603"/>
      <c r="DC20" s="603"/>
      <c r="DD20" s="576">
        <v>1976383</v>
      </c>
      <c r="DE20" s="454"/>
      <c r="DF20" s="454"/>
      <c r="DG20" s="454"/>
      <c r="DH20" s="454"/>
      <c r="DI20" s="454"/>
      <c r="DJ20" s="454"/>
      <c r="DK20" s="454"/>
      <c r="DL20" s="454"/>
      <c r="DM20" s="454"/>
      <c r="DN20" s="454"/>
      <c r="DO20" s="454"/>
      <c r="DP20" s="583"/>
      <c r="DQ20" s="576">
        <v>10944004</v>
      </c>
      <c r="DR20" s="454"/>
      <c r="DS20" s="454"/>
      <c r="DT20" s="454"/>
      <c r="DU20" s="454"/>
      <c r="DV20" s="454"/>
      <c r="DW20" s="454"/>
      <c r="DX20" s="454"/>
      <c r="DY20" s="454"/>
      <c r="DZ20" s="454"/>
      <c r="EA20" s="454"/>
      <c r="EB20" s="454"/>
      <c r="EC20" s="601"/>
    </row>
    <row r="21" spans="2:133" ht="11.25" customHeight="1" x14ac:dyDescent="0.15">
      <c r="B21" s="568" t="s">
        <v>337</v>
      </c>
      <c r="C21" s="357"/>
      <c r="D21" s="357"/>
      <c r="E21" s="357"/>
      <c r="F21" s="357"/>
      <c r="G21" s="357"/>
      <c r="H21" s="357"/>
      <c r="I21" s="357"/>
      <c r="J21" s="357"/>
      <c r="K21" s="357"/>
      <c r="L21" s="357"/>
      <c r="M21" s="357"/>
      <c r="N21" s="357"/>
      <c r="O21" s="357"/>
      <c r="P21" s="357"/>
      <c r="Q21" s="569"/>
      <c r="R21" s="570">
        <v>2312774</v>
      </c>
      <c r="S21" s="454"/>
      <c r="T21" s="454"/>
      <c r="U21" s="454"/>
      <c r="V21" s="454"/>
      <c r="W21" s="454"/>
      <c r="X21" s="454"/>
      <c r="Y21" s="583"/>
      <c r="Z21" s="603">
        <v>14.7</v>
      </c>
      <c r="AA21" s="603"/>
      <c r="AB21" s="603"/>
      <c r="AC21" s="603"/>
      <c r="AD21" s="604">
        <v>2183527</v>
      </c>
      <c r="AE21" s="604"/>
      <c r="AF21" s="604"/>
      <c r="AG21" s="604"/>
      <c r="AH21" s="604"/>
      <c r="AI21" s="604"/>
      <c r="AJ21" s="604"/>
      <c r="AK21" s="604"/>
      <c r="AL21" s="573">
        <v>22.9</v>
      </c>
      <c r="AM21" s="317"/>
      <c r="AN21" s="317"/>
      <c r="AO21" s="605"/>
      <c r="AP21" s="568" t="s">
        <v>365</v>
      </c>
      <c r="AQ21" s="627"/>
      <c r="AR21" s="627"/>
      <c r="AS21" s="627"/>
      <c r="AT21" s="627"/>
      <c r="AU21" s="627"/>
      <c r="AV21" s="627"/>
      <c r="AW21" s="627"/>
      <c r="AX21" s="627"/>
      <c r="AY21" s="627"/>
      <c r="AZ21" s="627"/>
      <c r="BA21" s="627"/>
      <c r="BB21" s="627"/>
      <c r="BC21" s="627"/>
      <c r="BD21" s="627"/>
      <c r="BE21" s="627"/>
      <c r="BF21" s="628"/>
      <c r="BG21" s="570" t="s">
        <v>197</v>
      </c>
      <c r="BH21" s="454"/>
      <c r="BI21" s="454"/>
      <c r="BJ21" s="454"/>
      <c r="BK21" s="454"/>
      <c r="BL21" s="454"/>
      <c r="BM21" s="454"/>
      <c r="BN21" s="583"/>
      <c r="BO21" s="603" t="s">
        <v>197</v>
      </c>
      <c r="BP21" s="603"/>
      <c r="BQ21" s="603"/>
      <c r="BR21" s="603"/>
      <c r="BS21" s="604" t="s">
        <v>197</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15">
      <c r="B22" s="568" t="s">
        <v>292</v>
      </c>
      <c r="C22" s="357"/>
      <c r="D22" s="357"/>
      <c r="E22" s="357"/>
      <c r="F22" s="357"/>
      <c r="G22" s="357"/>
      <c r="H22" s="357"/>
      <c r="I22" s="357"/>
      <c r="J22" s="357"/>
      <c r="K22" s="357"/>
      <c r="L22" s="357"/>
      <c r="M22" s="357"/>
      <c r="N22" s="357"/>
      <c r="O22" s="357"/>
      <c r="P22" s="357"/>
      <c r="Q22" s="569"/>
      <c r="R22" s="570">
        <v>2183527</v>
      </c>
      <c r="S22" s="454"/>
      <c r="T22" s="454"/>
      <c r="U22" s="454"/>
      <c r="V22" s="454"/>
      <c r="W22" s="454"/>
      <c r="X22" s="454"/>
      <c r="Y22" s="583"/>
      <c r="Z22" s="603">
        <v>13.8</v>
      </c>
      <c r="AA22" s="603"/>
      <c r="AB22" s="603"/>
      <c r="AC22" s="603"/>
      <c r="AD22" s="604">
        <v>2183527</v>
      </c>
      <c r="AE22" s="604"/>
      <c r="AF22" s="604"/>
      <c r="AG22" s="604"/>
      <c r="AH22" s="604"/>
      <c r="AI22" s="604"/>
      <c r="AJ22" s="604"/>
      <c r="AK22" s="604"/>
      <c r="AL22" s="573">
        <v>22.9</v>
      </c>
      <c r="AM22" s="317"/>
      <c r="AN22" s="317"/>
      <c r="AO22" s="605"/>
      <c r="AP22" s="568" t="s">
        <v>366</v>
      </c>
      <c r="AQ22" s="627"/>
      <c r="AR22" s="627"/>
      <c r="AS22" s="627"/>
      <c r="AT22" s="627"/>
      <c r="AU22" s="627"/>
      <c r="AV22" s="627"/>
      <c r="AW22" s="627"/>
      <c r="AX22" s="627"/>
      <c r="AY22" s="627"/>
      <c r="AZ22" s="627"/>
      <c r="BA22" s="627"/>
      <c r="BB22" s="627"/>
      <c r="BC22" s="627"/>
      <c r="BD22" s="627"/>
      <c r="BE22" s="627"/>
      <c r="BF22" s="628"/>
      <c r="BG22" s="570" t="s">
        <v>197</v>
      </c>
      <c r="BH22" s="454"/>
      <c r="BI22" s="454"/>
      <c r="BJ22" s="454"/>
      <c r="BK22" s="454"/>
      <c r="BL22" s="454"/>
      <c r="BM22" s="454"/>
      <c r="BN22" s="583"/>
      <c r="BO22" s="603" t="s">
        <v>197</v>
      </c>
      <c r="BP22" s="603"/>
      <c r="BQ22" s="603"/>
      <c r="BR22" s="603"/>
      <c r="BS22" s="604" t="s">
        <v>197</v>
      </c>
      <c r="BT22" s="604"/>
      <c r="BU22" s="604"/>
      <c r="BV22" s="604"/>
      <c r="BW22" s="604"/>
      <c r="BX22" s="604"/>
      <c r="BY22" s="604"/>
      <c r="BZ22" s="604"/>
      <c r="CA22" s="604"/>
      <c r="CB22" s="626"/>
      <c r="CD22" s="483" t="s">
        <v>368</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15">
      <c r="B23" s="568" t="s">
        <v>290</v>
      </c>
      <c r="C23" s="357"/>
      <c r="D23" s="357"/>
      <c r="E23" s="357"/>
      <c r="F23" s="357"/>
      <c r="G23" s="357"/>
      <c r="H23" s="357"/>
      <c r="I23" s="357"/>
      <c r="J23" s="357"/>
      <c r="K23" s="357"/>
      <c r="L23" s="357"/>
      <c r="M23" s="357"/>
      <c r="N23" s="357"/>
      <c r="O23" s="357"/>
      <c r="P23" s="357"/>
      <c r="Q23" s="569"/>
      <c r="R23" s="570">
        <v>129247</v>
      </c>
      <c r="S23" s="454"/>
      <c r="T23" s="454"/>
      <c r="U23" s="454"/>
      <c r="V23" s="454"/>
      <c r="W23" s="454"/>
      <c r="X23" s="454"/>
      <c r="Y23" s="583"/>
      <c r="Z23" s="603">
        <v>0.8</v>
      </c>
      <c r="AA23" s="603"/>
      <c r="AB23" s="603"/>
      <c r="AC23" s="603"/>
      <c r="AD23" s="604" t="s">
        <v>197</v>
      </c>
      <c r="AE23" s="604"/>
      <c r="AF23" s="604"/>
      <c r="AG23" s="604"/>
      <c r="AH23" s="604"/>
      <c r="AI23" s="604"/>
      <c r="AJ23" s="604"/>
      <c r="AK23" s="604"/>
      <c r="AL23" s="573" t="s">
        <v>197</v>
      </c>
      <c r="AM23" s="317"/>
      <c r="AN23" s="317"/>
      <c r="AO23" s="605"/>
      <c r="AP23" s="568" t="s">
        <v>63</v>
      </c>
      <c r="AQ23" s="627"/>
      <c r="AR23" s="627"/>
      <c r="AS23" s="627"/>
      <c r="AT23" s="627"/>
      <c r="AU23" s="627"/>
      <c r="AV23" s="627"/>
      <c r="AW23" s="627"/>
      <c r="AX23" s="627"/>
      <c r="AY23" s="627"/>
      <c r="AZ23" s="627"/>
      <c r="BA23" s="627"/>
      <c r="BB23" s="627"/>
      <c r="BC23" s="627"/>
      <c r="BD23" s="627"/>
      <c r="BE23" s="627"/>
      <c r="BF23" s="628"/>
      <c r="BG23" s="570">
        <v>397986</v>
      </c>
      <c r="BH23" s="454"/>
      <c r="BI23" s="454"/>
      <c r="BJ23" s="454"/>
      <c r="BK23" s="454"/>
      <c r="BL23" s="454"/>
      <c r="BM23" s="454"/>
      <c r="BN23" s="583"/>
      <c r="BO23" s="603">
        <v>6.2</v>
      </c>
      <c r="BP23" s="603"/>
      <c r="BQ23" s="603"/>
      <c r="BR23" s="603"/>
      <c r="BS23" s="604" t="s">
        <v>197</v>
      </c>
      <c r="BT23" s="604"/>
      <c r="BU23" s="604"/>
      <c r="BV23" s="604"/>
      <c r="BW23" s="604"/>
      <c r="BX23" s="604"/>
      <c r="BY23" s="604"/>
      <c r="BZ23" s="604"/>
      <c r="CA23" s="604"/>
      <c r="CB23" s="626"/>
      <c r="CD23" s="483" t="s">
        <v>312</v>
      </c>
      <c r="CE23" s="484"/>
      <c r="CF23" s="484"/>
      <c r="CG23" s="484"/>
      <c r="CH23" s="484"/>
      <c r="CI23" s="484"/>
      <c r="CJ23" s="484"/>
      <c r="CK23" s="484"/>
      <c r="CL23" s="484"/>
      <c r="CM23" s="484"/>
      <c r="CN23" s="484"/>
      <c r="CO23" s="484"/>
      <c r="CP23" s="484"/>
      <c r="CQ23" s="526"/>
      <c r="CR23" s="483" t="s">
        <v>370</v>
      </c>
      <c r="CS23" s="484"/>
      <c r="CT23" s="484"/>
      <c r="CU23" s="484"/>
      <c r="CV23" s="484"/>
      <c r="CW23" s="484"/>
      <c r="CX23" s="484"/>
      <c r="CY23" s="526"/>
      <c r="CZ23" s="483" t="s">
        <v>373</v>
      </c>
      <c r="DA23" s="484"/>
      <c r="DB23" s="484"/>
      <c r="DC23" s="526"/>
      <c r="DD23" s="483" t="s">
        <v>296</v>
      </c>
      <c r="DE23" s="484"/>
      <c r="DF23" s="484"/>
      <c r="DG23" s="484"/>
      <c r="DH23" s="484"/>
      <c r="DI23" s="484"/>
      <c r="DJ23" s="484"/>
      <c r="DK23" s="526"/>
      <c r="DL23" s="629" t="s">
        <v>376</v>
      </c>
      <c r="DM23" s="630"/>
      <c r="DN23" s="630"/>
      <c r="DO23" s="630"/>
      <c r="DP23" s="630"/>
      <c r="DQ23" s="630"/>
      <c r="DR23" s="630"/>
      <c r="DS23" s="630"/>
      <c r="DT23" s="630"/>
      <c r="DU23" s="630"/>
      <c r="DV23" s="631"/>
      <c r="DW23" s="483" t="s">
        <v>377</v>
      </c>
      <c r="DX23" s="484"/>
      <c r="DY23" s="484"/>
      <c r="DZ23" s="484"/>
      <c r="EA23" s="484"/>
      <c r="EB23" s="484"/>
      <c r="EC23" s="526"/>
    </row>
    <row r="24" spans="2:133" ht="11.25" customHeight="1" x14ac:dyDescent="0.15">
      <c r="B24" s="568" t="s">
        <v>378</v>
      </c>
      <c r="C24" s="357"/>
      <c r="D24" s="357"/>
      <c r="E24" s="357"/>
      <c r="F24" s="357"/>
      <c r="G24" s="357"/>
      <c r="H24" s="357"/>
      <c r="I24" s="357"/>
      <c r="J24" s="357"/>
      <c r="K24" s="357"/>
      <c r="L24" s="357"/>
      <c r="M24" s="357"/>
      <c r="N24" s="357"/>
      <c r="O24" s="357"/>
      <c r="P24" s="357"/>
      <c r="Q24" s="569"/>
      <c r="R24" s="570" t="s">
        <v>197</v>
      </c>
      <c r="S24" s="454"/>
      <c r="T24" s="454"/>
      <c r="U24" s="454"/>
      <c r="V24" s="454"/>
      <c r="W24" s="454"/>
      <c r="X24" s="454"/>
      <c r="Y24" s="583"/>
      <c r="Z24" s="603" t="s">
        <v>197</v>
      </c>
      <c r="AA24" s="603"/>
      <c r="AB24" s="603"/>
      <c r="AC24" s="603"/>
      <c r="AD24" s="604" t="s">
        <v>197</v>
      </c>
      <c r="AE24" s="604"/>
      <c r="AF24" s="604"/>
      <c r="AG24" s="604"/>
      <c r="AH24" s="604"/>
      <c r="AI24" s="604"/>
      <c r="AJ24" s="604"/>
      <c r="AK24" s="604"/>
      <c r="AL24" s="573" t="s">
        <v>197</v>
      </c>
      <c r="AM24" s="317"/>
      <c r="AN24" s="317"/>
      <c r="AO24" s="605"/>
      <c r="AP24" s="568" t="s">
        <v>379</v>
      </c>
      <c r="AQ24" s="627"/>
      <c r="AR24" s="627"/>
      <c r="AS24" s="627"/>
      <c r="AT24" s="627"/>
      <c r="AU24" s="627"/>
      <c r="AV24" s="627"/>
      <c r="AW24" s="627"/>
      <c r="AX24" s="627"/>
      <c r="AY24" s="627"/>
      <c r="AZ24" s="627"/>
      <c r="BA24" s="627"/>
      <c r="BB24" s="627"/>
      <c r="BC24" s="627"/>
      <c r="BD24" s="627"/>
      <c r="BE24" s="627"/>
      <c r="BF24" s="628"/>
      <c r="BG24" s="570" t="s">
        <v>197</v>
      </c>
      <c r="BH24" s="454"/>
      <c r="BI24" s="454"/>
      <c r="BJ24" s="454"/>
      <c r="BK24" s="454"/>
      <c r="BL24" s="454"/>
      <c r="BM24" s="454"/>
      <c r="BN24" s="583"/>
      <c r="BO24" s="603" t="s">
        <v>197</v>
      </c>
      <c r="BP24" s="603"/>
      <c r="BQ24" s="603"/>
      <c r="BR24" s="603"/>
      <c r="BS24" s="604" t="s">
        <v>197</v>
      </c>
      <c r="BT24" s="604"/>
      <c r="BU24" s="604"/>
      <c r="BV24" s="604"/>
      <c r="BW24" s="604"/>
      <c r="BX24" s="604"/>
      <c r="BY24" s="604"/>
      <c r="BZ24" s="604"/>
      <c r="CA24" s="604"/>
      <c r="CB24" s="626"/>
      <c r="CD24" s="612" t="s">
        <v>380</v>
      </c>
      <c r="CE24" s="613"/>
      <c r="CF24" s="613"/>
      <c r="CG24" s="613"/>
      <c r="CH24" s="613"/>
      <c r="CI24" s="613"/>
      <c r="CJ24" s="613"/>
      <c r="CK24" s="613"/>
      <c r="CL24" s="613"/>
      <c r="CM24" s="613"/>
      <c r="CN24" s="613"/>
      <c r="CO24" s="613"/>
      <c r="CP24" s="613"/>
      <c r="CQ24" s="614"/>
      <c r="CR24" s="609">
        <v>7892206</v>
      </c>
      <c r="CS24" s="610"/>
      <c r="CT24" s="610"/>
      <c r="CU24" s="610"/>
      <c r="CV24" s="610"/>
      <c r="CW24" s="610"/>
      <c r="CX24" s="610"/>
      <c r="CY24" s="632"/>
      <c r="CZ24" s="633">
        <v>50.7</v>
      </c>
      <c r="DA24" s="616"/>
      <c r="DB24" s="616"/>
      <c r="DC24" s="634"/>
      <c r="DD24" s="635">
        <v>5904600</v>
      </c>
      <c r="DE24" s="610"/>
      <c r="DF24" s="610"/>
      <c r="DG24" s="610"/>
      <c r="DH24" s="610"/>
      <c r="DI24" s="610"/>
      <c r="DJ24" s="610"/>
      <c r="DK24" s="632"/>
      <c r="DL24" s="635">
        <v>5587537</v>
      </c>
      <c r="DM24" s="610"/>
      <c r="DN24" s="610"/>
      <c r="DO24" s="610"/>
      <c r="DP24" s="610"/>
      <c r="DQ24" s="610"/>
      <c r="DR24" s="610"/>
      <c r="DS24" s="610"/>
      <c r="DT24" s="610"/>
      <c r="DU24" s="610"/>
      <c r="DV24" s="632"/>
      <c r="DW24" s="633">
        <v>58.1</v>
      </c>
      <c r="DX24" s="616"/>
      <c r="DY24" s="616"/>
      <c r="DZ24" s="616"/>
      <c r="EA24" s="616"/>
      <c r="EB24" s="616"/>
      <c r="EC24" s="636"/>
    </row>
    <row r="25" spans="2:133" ht="11.25" customHeight="1" x14ac:dyDescent="0.15">
      <c r="B25" s="568" t="s">
        <v>83</v>
      </c>
      <c r="C25" s="357"/>
      <c r="D25" s="357"/>
      <c r="E25" s="357"/>
      <c r="F25" s="357"/>
      <c r="G25" s="357"/>
      <c r="H25" s="357"/>
      <c r="I25" s="357"/>
      <c r="J25" s="357"/>
      <c r="K25" s="357"/>
      <c r="L25" s="357"/>
      <c r="M25" s="357"/>
      <c r="N25" s="357"/>
      <c r="O25" s="357"/>
      <c r="P25" s="357"/>
      <c r="Q25" s="569"/>
      <c r="R25" s="570">
        <v>9886896</v>
      </c>
      <c r="S25" s="454"/>
      <c r="T25" s="454"/>
      <c r="U25" s="454"/>
      <c r="V25" s="454"/>
      <c r="W25" s="454"/>
      <c r="X25" s="454"/>
      <c r="Y25" s="583"/>
      <c r="Z25" s="603">
        <v>62.7</v>
      </c>
      <c r="AA25" s="603"/>
      <c r="AB25" s="603"/>
      <c r="AC25" s="603"/>
      <c r="AD25" s="604">
        <v>9359283</v>
      </c>
      <c r="AE25" s="604"/>
      <c r="AF25" s="604"/>
      <c r="AG25" s="604"/>
      <c r="AH25" s="604"/>
      <c r="AI25" s="604"/>
      <c r="AJ25" s="604"/>
      <c r="AK25" s="604"/>
      <c r="AL25" s="573">
        <v>98.2</v>
      </c>
      <c r="AM25" s="317"/>
      <c r="AN25" s="317"/>
      <c r="AO25" s="605"/>
      <c r="AP25" s="568" t="s">
        <v>269</v>
      </c>
      <c r="AQ25" s="627"/>
      <c r="AR25" s="627"/>
      <c r="AS25" s="627"/>
      <c r="AT25" s="627"/>
      <c r="AU25" s="627"/>
      <c r="AV25" s="627"/>
      <c r="AW25" s="627"/>
      <c r="AX25" s="627"/>
      <c r="AY25" s="627"/>
      <c r="AZ25" s="627"/>
      <c r="BA25" s="627"/>
      <c r="BB25" s="627"/>
      <c r="BC25" s="627"/>
      <c r="BD25" s="627"/>
      <c r="BE25" s="627"/>
      <c r="BF25" s="628"/>
      <c r="BG25" s="570" t="s">
        <v>197</v>
      </c>
      <c r="BH25" s="454"/>
      <c r="BI25" s="454"/>
      <c r="BJ25" s="454"/>
      <c r="BK25" s="454"/>
      <c r="BL25" s="454"/>
      <c r="BM25" s="454"/>
      <c r="BN25" s="583"/>
      <c r="BO25" s="603" t="s">
        <v>197</v>
      </c>
      <c r="BP25" s="603"/>
      <c r="BQ25" s="603"/>
      <c r="BR25" s="603"/>
      <c r="BS25" s="604" t="s">
        <v>197</v>
      </c>
      <c r="BT25" s="604"/>
      <c r="BU25" s="604"/>
      <c r="BV25" s="604"/>
      <c r="BW25" s="604"/>
      <c r="BX25" s="604"/>
      <c r="BY25" s="604"/>
      <c r="BZ25" s="604"/>
      <c r="CA25" s="604"/>
      <c r="CB25" s="626"/>
      <c r="CD25" s="568" t="s">
        <v>195</v>
      </c>
      <c r="CE25" s="357"/>
      <c r="CF25" s="357"/>
      <c r="CG25" s="357"/>
      <c r="CH25" s="357"/>
      <c r="CI25" s="357"/>
      <c r="CJ25" s="357"/>
      <c r="CK25" s="357"/>
      <c r="CL25" s="357"/>
      <c r="CM25" s="357"/>
      <c r="CN25" s="357"/>
      <c r="CO25" s="357"/>
      <c r="CP25" s="357"/>
      <c r="CQ25" s="569"/>
      <c r="CR25" s="570">
        <v>3475656</v>
      </c>
      <c r="CS25" s="571"/>
      <c r="CT25" s="571"/>
      <c r="CU25" s="571"/>
      <c r="CV25" s="571"/>
      <c r="CW25" s="571"/>
      <c r="CX25" s="571"/>
      <c r="CY25" s="572"/>
      <c r="CZ25" s="573">
        <v>22.3</v>
      </c>
      <c r="DA25" s="574"/>
      <c r="DB25" s="574"/>
      <c r="DC25" s="575"/>
      <c r="DD25" s="576">
        <v>3077758</v>
      </c>
      <c r="DE25" s="571"/>
      <c r="DF25" s="571"/>
      <c r="DG25" s="571"/>
      <c r="DH25" s="571"/>
      <c r="DI25" s="571"/>
      <c r="DJ25" s="571"/>
      <c r="DK25" s="572"/>
      <c r="DL25" s="576">
        <v>3070026</v>
      </c>
      <c r="DM25" s="571"/>
      <c r="DN25" s="571"/>
      <c r="DO25" s="571"/>
      <c r="DP25" s="571"/>
      <c r="DQ25" s="571"/>
      <c r="DR25" s="571"/>
      <c r="DS25" s="571"/>
      <c r="DT25" s="571"/>
      <c r="DU25" s="571"/>
      <c r="DV25" s="572"/>
      <c r="DW25" s="573">
        <v>31.9</v>
      </c>
      <c r="DX25" s="574"/>
      <c r="DY25" s="574"/>
      <c r="DZ25" s="574"/>
      <c r="EA25" s="574"/>
      <c r="EB25" s="574"/>
      <c r="EC25" s="602"/>
    </row>
    <row r="26" spans="2:133" ht="11.25" customHeight="1" x14ac:dyDescent="0.15">
      <c r="B26" s="568" t="s">
        <v>383</v>
      </c>
      <c r="C26" s="357"/>
      <c r="D26" s="357"/>
      <c r="E26" s="357"/>
      <c r="F26" s="357"/>
      <c r="G26" s="357"/>
      <c r="H26" s="357"/>
      <c r="I26" s="357"/>
      <c r="J26" s="357"/>
      <c r="K26" s="357"/>
      <c r="L26" s="357"/>
      <c r="M26" s="357"/>
      <c r="N26" s="357"/>
      <c r="O26" s="357"/>
      <c r="P26" s="357"/>
      <c r="Q26" s="569"/>
      <c r="R26" s="570">
        <v>2369</v>
      </c>
      <c r="S26" s="454"/>
      <c r="T26" s="454"/>
      <c r="U26" s="454"/>
      <c r="V26" s="454"/>
      <c r="W26" s="454"/>
      <c r="X26" s="454"/>
      <c r="Y26" s="583"/>
      <c r="Z26" s="603">
        <v>0</v>
      </c>
      <c r="AA26" s="603"/>
      <c r="AB26" s="603"/>
      <c r="AC26" s="603"/>
      <c r="AD26" s="604">
        <v>2369</v>
      </c>
      <c r="AE26" s="604"/>
      <c r="AF26" s="604"/>
      <c r="AG26" s="604"/>
      <c r="AH26" s="604"/>
      <c r="AI26" s="604"/>
      <c r="AJ26" s="604"/>
      <c r="AK26" s="604"/>
      <c r="AL26" s="573">
        <v>0</v>
      </c>
      <c r="AM26" s="317"/>
      <c r="AN26" s="317"/>
      <c r="AO26" s="605"/>
      <c r="AP26" s="568" t="s">
        <v>163</v>
      </c>
      <c r="AQ26" s="627"/>
      <c r="AR26" s="627"/>
      <c r="AS26" s="627"/>
      <c r="AT26" s="627"/>
      <c r="AU26" s="627"/>
      <c r="AV26" s="627"/>
      <c r="AW26" s="627"/>
      <c r="AX26" s="627"/>
      <c r="AY26" s="627"/>
      <c r="AZ26" s="627"/>
      <c r="BA26" s="627"/>
      <c r="BB26" s="627"/>
      <c r="BC26" s="627"/>
      <c r="BD26" s="627"/>
      <c r="BE26" s="627"/>
      <c r="BF26" s="628"/>
      <c r="BG26" s="570" t="s">
        <v>197</v>
      </c>
      <c r="BH26" s="454"/>
      <c r="BI26" s="454"/>
      <c r="BJ26" s="454"/>
      <c r="BK26" s="454"/>
      <c r="BL26" s="454"/>
      <c r="BM26" s="454"/>
      <c r="BN26" s="583"/>
      <c r="BO26" s="603" t="s">
        <v>197</v>
      </c>
      <c r="BP26" s="603"/>
      <c r="BQ26" s="603"/>
      <c r="BR26" s="603"/>
      <c r="BS26" s="604" t="s">
        <v>197</v>
      </c>
      <c r="BT26" s="604"/>
      <c r="BU26" s="604"/>
      <c r="BV26" s="604"/>
      <c r="BW26" s="604"/>
      <c r="BX26" s="604"/>
      <c r="BY26" s="604"/>
      <c r="BZ26" s="604"/>
      <c r="CA26" s="604"/>
      <c r="CB26" s="626"/>
      <c r="CD26" s="568" t="s">
        <v>122</v>
      </c>
      <c r="CE26" s="357"/>
      <c r="CF26" s="357"/>
      <c r="CG26" s="357"/>
      <c r="CH26" s="357"/>
      <c r="CI26" s="357"/>
      <c r="CJ26" s="357"/>
      <c r="CK26" s="357"/>
      <c r="CL26" s="357"/>
      <c r="CM26" s="357"/>
      <c r="CN26" s="357"/>
      <c r="CO26" s="357"/>
      <c r="CP26" s="357"/>
      <c r="CQ26" s="569"/>
      <c r="CR26" s="570">
        <v>1947567</v>
      </c>
      <c r="CS26" s="454"/>
      <c r="CT26" s="454"/>
      <c r="CU26" s="454"/>
      <c r="CV26" s="454"/>
      <c r="CW26" s="454"/>
      <c r="CX26" s="454"/>
      <c r="CY26" s="583"/>
      <c r="CZ26" s="573">
        <v>12.5</v>
      </c>
      <c r="DA26" s="574"/>
      <c r="DB26" s="574"/>
      <c r="DC26" s="575"/>
      <c r="DD26" s="576">
        <v>1718349</v>
      </c>
      <c r="DE26" s="454"/>
      <c r="DF26" s="454"/>
      <c r="DG26" s="454"/>
      <c r="DH26" s="454"/>
      <c r="DI26" s="454"/>
      <c r="DJ26" s="454"/>
      <c r="DK26" s="583"/>
      <c r="DL26" s="576" t="s">
        <v>197</v>
      </c>
      <c r="DM26" s="454"/>
      <c r="DN26" s="454"/>
      <c r="DO26" s="454"/>
      <c r="DP26" s="454"/>
      <c r="DQ26" s="454"/>
      <c r="DR26" s="454"/>
      <c r="DS26" s="454"/>
      <c r="DT26" s="454"/>
      <c r="DU26" s="454"/>
      <c r="DV26" s="583"/>
      <c r="DW26" s="573" t="s">
        <v>197</v>
      </c>
      <c r="DX26" s="574"/>
      <c r="DY26" s="574"/>
      <c r="DZ26" s="574"/>
      <c r="EA26" s="574"/>
      <c r="EB26" s="574"/>
      <c r="EC26" s="602"/>
    </row>
    <row r="27" spans="2:133" ht="11.25" customHeight="1" x14ac:dyDescent="0.15">
      <c r="B27" s="568" t="s">
        <v>156</v>
      </c>
      <c r="C27" s="357"/>
      <c r="D27" s="357"/>
      <c r="E27" s="357"/>
      <c r="F27" s="357"/>
      <c r="G27" s="357"/>
      <c r="H27" s="357"/>
      <c r="I27" s="357"/>
      <c r="J27" s="357"/>
      <c r="K27" s="357"/>
      <c r="L27" s="357"/>
      <c r="M27" s="357"/>
      <c r="N27" s="357"/>
      <c r="O27" s="357"/>
      <c r="P27" s="357"/>
      <c r="Q27" s="569"/>
      <c r="R27" s="570">
        <v>2604</v>
      </c>
      <c r="S27" s="454"/>
      <c r="T27" s="454"/>
      <c r="U27" s="454"/>
      <c r="V27" s="454"/>
      <c r="W27" s="454"/>
      <c r="X27" s="454"/>
      <c r="Y27" s="583"/>
      <c r="Z27" s="603">
        <v>0</v>
      </c>
      <c r="AA27" s="603"/>
      <c r="AB27" s="603"/>
      <c r="AC27" s="603"/>
      <c r="AD27" s="604" t="s">
        <v>197</v>
      </c>
      <c r="AE27" s="604"/>
      <c r="AF27" s="604"/>
      <c r="AG27" s="604"/>
      <c r="AH27" s="604"/>
      <c r="AI27" s="604"/>
      <c r="AJ27" s="604"/>
      <c r="AK27" s="604"/>
      <c r="AL27" s="573" t="s">
        <v>197</v>
      </c>
      <c r="AM27" s="317"/>
      <c r="AN27" s="317"/>
      <c r="AO27" s="605"/>
      <c r="AP27" s="568" t="s">
        <v>385</v>
      </c>
      <c r="AQ27" s="357"/>
      <c r="AR27" s="357"/>
      <c r="AS27" s="357"/>
      <c r="AT27" s="357"/>
      <c r="AU27" s="357"/>
      <c r="AV27" s="357"/>
      <c r="AW27" s="357"/>
      <c r="AX27" s="357"/>
      <c r="AY27" s="357"/>
      <c r="AZ27" s="357"/>
      <c r="BA27" s="357"/>
      <c r="BB27" s="357"/>
      <c r="BC27" s="357"/>
      <c r="BD27" s="357"/>
      <c r="BE27" s="357"/>
      <c r="BF27" s="569"/>
      <c r="BG27" s="570">
        <v>6431348</v>
      </c>
      <c r="BH27" s="454"/>
      <c r="BI27" s="454"/>
      <c r="BJ27" s="454"/>
      <c r="BK27" s="454"/>
      <c r="BL27" s="454"/>
      <c r="BM27" s="454"/>
      <c r="BN27" s="583"/>
      <c r="BO27" s="603">
        <v>100</v>
      </c>
      <c r="BP27" s="603"/>
      <c r="BQ27" s="603"/>
      <c r="BR27" s="603"/>
      <c r="BS27" s="604">
        <v>202475</v>
      </c>
      <c r="BT27" s="604"/>
      <c r="BU27" s="604"/>
      <c r="BV27" s="604"/>
      <c r="BW27" s="604"/>
      <c r="BX27" s="604"/>
      <c r="BY27" s="604"/>
      <c r="BZ27" s="604"/>
      <c r="CA27" s="604"/>
      <c r="CB27" s="626"/>
      <c r="CD27" s="568" t="s">
        <v>220</v>
      </c>
      <c r="CE27" s="357"/>
      <c r="CF27" s="357"/>
      <c r="CG27" s="357"/>
      <c r="CH27" s="357"/>
      <c r="CI27" s="357"/>
      <c r="CJ27" s="357"/>
      <c r="CK27" s="357"/>
      <c r="CL27" s="357"/>
      <c r="CM27" s="357"/>
      <c r="CN27" s="357"/>
      <c r="CO27" s="357"/>
      <c r="CP27" s="357"/>
      <c r="CQ27" s="569"/>
      <c r="CR27" s="570">
        <v>2894510</v>
      </c>
      <c r="CS27" s="571"/>
      <c r="CT27" s="571"/>
      <c r="CU27" s="571"/>
      <c r="CV27" s="571"/>
      <c r="CW27" s="571"/>
      <c r="CX27" s="571"/>
      <c r="CY27" s="572"/>
      <c r="CZ27" s="573">
        <v>18.600000000000001</v>
      </c>
      <c r="DA27" s="574"/>
      <c r="DB27" s="574"/>
      <c r="DC27" s="575"/>
      <c r="DD27" s="576">
        <v>1304802</v>
      </c>
      <c r="DE27" s="571"/>
      <c r="DF27" s="571"/>
      <c r="DG27" s="571"/>
      <c r="DH27" s="571"/>
      <c r="DI27" s="571"/>
      <c r="DJ27" s="571"/>
      <c r="DK27" s="572"/>
      <c r="DL27" s="576">
        <v>995471</v>
      </c>
      <c r="DM27" s="571"/>
      <c r="DN27" s="571"/>
      <c r="DO27" s="571"/>
      <c r="DP27" s="571"/>
      <c r="DQ27" s="571"/>
      <c r="DR27" s="571"/>
      <c r="DS27" s="571"/>
      <c r="DT27" s="571"/>
      <c r="DU27" s="571"/>
      <c r="DV27" s="572"/>
      <c r="DW27" s="573">
        <v>10.3</v>
      </c>
      <c r="DX27" s="574"/>
      <c r="DY27" s="574"/>
      <c r="DZ27" s="574"/>
      <c r="EA27" s="574"/>
      <c r="EB27" s="574"/>
      <c r="EC27" s="602"/>
    </row>
    <row r="28" spans="2:133" ht="11.25" customHeight="1" x14ac:dyDescent="0.15">
      <c r="B28" s="568" t="s">
        <v>311</v>
      </c>
      <c r="C28" s="357"/>
      <c r="D28" s="357"/>
      <c r="E28" s="357"/>
      <c r="F28" s="357"/>
      <c r="G28" s="357"/>
      <c r="H28" s="357"/>
      <c r="I28" s="357"/>
      <c r="J28" s="357"/>
      <c r="K28" s="357"/>
      <c r="L28" s="357"/>
      <c r="M28" s="357"/>
      <c r="N28" s="357"/>
      <c r="O28" s="357"/>
      <c r="P28" s="357"/>
      <c r="Q28" s="569"/>
      <c r="R28" s="570">
        <v>246373</v>
      </c>
      <c r="S28" s="454"/>
      <c r="T28" s="454"/>
      <c r="U28" s="454"/>
      <c r="V28" s="454"/>
      <c r="W28" s="454"/>
      <c r="X28" s="454"/>
      <c r="Y28" s="583"/>
      <c r="Z28" s="603">
        <v>1.6</v>
      </c>
      <c r="AA28" s="603"/>
      <c r="AB28" s="603"/>
      <c r="AC28" s="603"/>
      <c r="AD28" s="604">
        <v>97600</v>
      </c>
      <c r="AE28" s="604"/>
      <c r="AF28" s="604"/>
      <c r="AG28" s="604"/>
      <c r="AH28" s="604"/>
      <c r="AI28" s="604"/>
      <c r="AJ28" s="604"/>
      <c r="AK28" s="604"/>
      <c r="AL28" s="573">
        <v>1</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381</v>
      </c>
      <c r="CE28" s="357"/>
      <c r="CF28" s="357"/>
      <c r="CG28" s="357"/>
      <c r="CH28" s="357"/>
      <c r="CI28" s="357"/>
      <c r="CJ28" s="357"/>
      <c r="CK28" s="357"/>
      <c r="CL28" s="357"/>
      <c r="CM28" s="357"/>
      <c r="CN28" s="357"/>
      <c r="CO28" s="357"/>
      <c r="CP28" s="357"/>
      <c r="CQ28" s="569"/>
      <c r="CR28" s="570">
        <v>1522040</v>
      </c>
      <c r="CS28" s="454"/>
      <c r="CT28" s="454"/>
      <c r="CU28" s="454"/>
      <c r="CV28" s="454"/>
      <c r="CW28" s="454"/>
      <c r="CX28" s="454"/>
      <c r="CY28" s="583"/>
      <c r="CZ28" s="573">
        <v>9.8000000000000007</v>
      </c>
      <c r="DA28" s="574"/>
      <c r="DB28" s="574"/>
      <c r="DC28" s="575"/>
      <c r="DD28" s="576">
        <v>1522040</v>
      </c>
      <c r="DE28" s="454"/>
      <c r="DF28" s="454"/>
      <c r="DG28" s="454"/>
      <c r="DH28" s="454"/>
      <c r="DI28" s="454"/>
      <c r="DJ28" s="454"/>
      <c r="DK28" s="583"/>
      <c r="DL28" s="576">
        <v>1522040</v>
      </c>
      <c r="DM28" s="454"/>
      <c r="DN28" s="454"/>
      <c r="DO28" s="454"/>
      <c r="DP28" s="454"/>
      <c r="DQ28" s="454"/>
      <c r="DR28" s="454"/>
      <c r="DS28" s="454"/>
      <c r="DT28" s="454"/>
      <c r="DU28" s="454"/>
      <c r="DV28" s="583"/>
      <c r="DW28" s="573">
        <v>15.8</v>
      </c>
      <c r="DX28" s="574"/>
      <c r="DY28" s="574"/>
      <c r="DZ28" s="574"/>
      <c r="EA28" s="574"/>
      <c r="EB28" s="574"/>
      <c r="EC28" s="602"/>
    </row>
    <row r="29" spans="2:133" ht="11.25" customHeight="1" x14ac:dyDescent="0.15">
      <c r="B29" s="568" t="s">
        <v>19</v>
      </c>
      <c r="C29" s="357"/>
      <c r="D29" s="357"/>
      <c r="E29" s="357"/>
      <c r="F29" s="357"/>
      <c r="G29" s="357"/>
      <c r="H29" s="357"/>
      <c r="I29" s="357"/>
      <c r="J29" s="357"/>
      <c r="K29" s="357"/>
      <c r="L29" s="357"/>
      <c r="M29" s="357"/>
      <c r="N29" s="357"/>
      <c r="O29" s="357"/>
      <c r="P29" s="357"/>
      <c r="Q29" s="569"/>
      <c r="R29" s="570">
        <v>23801</v>
      </c>
      <c r="S29" s="454"/>
      <c r="T29" s="454"/>
      <c r="U29" s="454"/>
      <c r="V29" s="454"/>
      <c r="W29" s="454"/>
      <c r="X29" s="454"/>
      <c r="Y29" s="583"/>
      <c r="Z29" s="603">
        <v>0.2</v>
      </c>
      <c r="AA29" s="603"/>
      <c r="AB29" s="603"/>
      <c r="AC29" s="603"/>
      <c r="AD29" s="604" t="s">
        <v>197</v>
      </c>
      <c r="AE29" s="604"/>
      <c r="AF29" s="604"/>
      <c r="AG29" s="604"/>
      <c r="AH29" s="604"/>
      <c r="AI29" s="604"/>
      <c r="AJ29" s="604"/>
      <c r="AK29" s="604"/>
      <c r="AL29" s="573" t="s">
        <v>197</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172</v>
      </c>
      <c r="CE29" s="350"/>
      <c r="CF29" s="568" t="s">
        <v>23</v>
      </c>
      <c r="CG29" s="357"/>
      <c r="CH29" s="357"/>
      <c r="CI29" s="357"/>
      <c r="CJ29" s="357"/>
      <c r="CK29" s="357"/>
      <c r="CL29" s="357"/>
      <c r="CM29" s="357"/>
      <c r="CN29" s="357"/>
      <c r="CO29" s="357"/>
      <c r="CP29" s="357"/>
      <c r="CQ29" s="569"/>
      <c r="CR29" s="570">
        <v>1522040</v>
      </c>
      <c r="CS29" s="571"/>
      <c r="CT29" s="571"/>
      <c r="CU29" s="571"/>
      <c r="CV29" s="571"/>
      <c r="CW29" s="571"/>
      <c r="CX29" s="571"/>
      <c r="CY29" s="572"/>
      <c r="CZ29" s="573">
        <v>9.8000000000000007</v>
      </c>
      <c r="DA29" s="574"/>
      <c r="DB29" s="574"/>
      <c r="DC29" s="575"/>
      <c r="DD29" s="576">
        <v>1522040</v>
      </c>
      <c r="DE29" s="571"/>
      <c r="DF29" s="571"/>
      <c r="DG29" s="571"/>
      <c r="DH29" s="571"/>
      <c r="DI29" s="571"/>
      <c r="DJ29" s="571"/>
      <c r="DK29" s="572"/>
      <c r="DL29" s="576">
        <v>1522040</v>
      </c>
      <c r="DM29" s="571"/>
      <c r="DN29" s="571"/>
      <c r="DO29" s="571"/>
      <c r="DP29" s="571"/>
      <c r="DQ29" s="571"/>
      <c r="DR29" s="571"/>
      <c r="DS29" s="571"/>
      <c r="DT29" s="571"/>
      <c r="DU29" s="571"/>
      <c r="DV29" s="572"/>
      <c r="DW29" s="573">
        <v>15.8</v>
      </c>
      <c r="DX29" s="574"/>
      <c r="DY29" s="574"/>
      <c r="DZ29" s="574"/>
      <c r="EA29" s="574"/>
      <c r="EB29" s="574"/>
      <c r="EC29" s="602"/>
    </row>
    <row r="30" spans="2:133" ht="11.25" customHeight="1" x14ac:dyDescent="0.15">
      <c r="B30" s="568" t="s">
        <v>338</v>
      </c>
      <c r="C30" s="357"/>
      <c r="D30" s="357"/>
      <c r="E30" s="357"/>
      <c r="F30" s="357"/>
      <c r="G30" s="357"/>
      <c r="H30" s="357"/>
      <c r="I30" s="357"/>
      <c r="J30" s="357"/>
      <c r="K30" s="357"/>
      <c r="L30" s="357"/>
      <c r="M30" s="357"/>
      <c r="N30" s="357"/>
      <c r="O30" s="357"/>
      <c r="P30" s="357"/>
      <c r="Q30" s="569"/>
      <c r="R30" s="570">
        <v>2613916</v>
      </c>
      <c r="S30" s="454"/>
      <c r="T30" s="454"/>
      <c r="U30" s="454"/>
      <c r="V30" s="454"/>
      <c r="W30" s="454"/>
      <c r="X30" s="454"/>
      <c r="Y30" s="583"/>
      <c r="Z30" s="603">
        <v>16.600000000000001</v>
      </c>
      <c r="AA30" s="603"/>
      <c r="AB30" s="603"/>
      <c r="AC30" s="603"/>
      <c r="AD30" s="604" t="s">
        <v>197</v>
      </c>
      <c r="AE30" s="604"/>
      <c r="AF30" s="604"/>
      <c r="AG30" s="604"/>
      <c r="AH30" s="604"/>
      <c r="AI30" s="604"/>
      <c r="AJ30" s="604"/>
      <c r="AK30" s="604"/>
      <c r="AL30" s="573" t="s">
        <v>197</v>
      </c>
      <c r="AM30" s="317"/>
      <c r="AN30" s="317"/>
      <c r="AO30" s="605"/>
      <c r="AP30" s="483" t="s">
        <v>312</v>
      </c>
      <c r="AQ30" s="484"/>
      <c r="AR30" s="484"/>
      <c r="AS30" s="484"/>
      <c r="AT30" s="484"/>
      <c r="AU30" s="484"/>
      <c r="AV30" s="484"/>
      <c r="AW30" s="484"/>
      <c r="AX30" s="484"/>
      <c r="AY30" s="484"/>
      <c r="AZ30" s="484"/>
      <c r="BA30" s="484"/>
      <c r="BB30" s="484"/>
      <c r="BC30" s="484"/>
      <c r="BD30" s="484"/>
      <c r="BE30" s="484"/>
      <c r="BF30" s="526"/>
      <c r="BG30" s="483" t="s">
        <v>387</v>
      </c>
      <c r="BH30" s="624"/>
      <c r="BI30" s="624"/>
      <c r="BJ30" s="624"/>
      <c r="BK30" s="624"/>
      <c r="BL30" s="624"/>
      <c r="BM30" s="624"/>
      <c r="BN30" s="624"/>
      <c r="BO30" s="624"/>
      <c r="BP30" s="624"/>
      <c r="BQ30" s="625"/>
      <c r="BR30" s="483" t="s">
        <v>389</v>
      </c>
      <c r="BS30" s="624"/>
      <c r="BT30" s="624"/>
      <c r="BU30" s="624"/>
      <c r="BV30" s="624"/>
      <c r="BW30" s="624"/>
      <c r="BX30" s="624"/>
      <c r="BY30" s="624"/>
      <c r="BZ30" s="624"/>
      <c r="CA30" s="624"/>
      <c r="CB30" s="625"/>
      <c r="CD30" s="351"/>
      <c r="CE30" s="353"/>
      <c r="CF30" s="568" t="s">
        <v>390</v>
      </c>
      <c r="CG30" s="357"/>
      <c r="CH30" s="357"/>
      <c r="CI30" s="357"/>
      <c r="CJ30" s="357"/>
      <c r="CK30" s="357"/>
      <c r="CL30" s="357"/>
      <c r="CM30" s="357"/>
      <c r="CN30" s="357"/>
      <c r="CO30" s="357"/>
      <c r="CP30" s="357"/>
      <c r="CQ30" s="569"/>
      <c r="CR30" s="570">
        <v>1471092</v>
      </c>
      <c r="CS30" s="454"/>
      <c r="CT30" s="454"/>
      <c r="CU30" s="454"/>
      <c r="CV30" s="454"/>
      <c r="CW30" s="454"/>
      <c r="CX30" s="454"/>
      <c r="CY30" s="583"/>
      <c r="CZ30" s="573">
        <v>9.5</v>
      </c>
      <c r="DA30" s="574"/>
      <c r="DB30" s="574"/>
      <c r="DC30" s="575"/>
      <c r="DD30" s="576">
        <v>1471092</v>
      </c>
      <c r="DE30" s="454"/>
      <c r="DF30" s="454"/>
      <c r="DG30" s="454"/>
      <c r="DH30" s="454"/>
      <c r="DI30" s="454"/>
      <c r="DJ30" s="454"/>
      <c r="DK30" s="583"/>
      <c r="DL30" s="576">
        <v>1471092</v>
      </c>
      <c r="DM30" s="454"/>
      <c r="DN30" s="454"/>
      <c r="DO30" s="454"/>
      <c r="DP30" s="454"/>
      <c r="DQ30" s="454"/>
      <c r="DR30" s="454"/>
      <c r="DS30" s="454"/>
      <c r="DT30" s="454"/>
      <c r="DU30" s="454"/>
      <c r="DV30" s="583"/>
      <c r="DW30" s="573">
        <v>15.3</v>
      </c>
      <c r="DX30" s="574"/>
      <c r="DY30" s="574"/>
      <c r="DZ30" s="574"/>
      <c r="EA30" s="574"/>
      <c r="EB30" s="574"/>
      <c r="EC30" s="602"/>
    </row>
    <row r="31" spans="2:133" ht="11.25" customHeight="1" x14ac:dyDescent="0.15">
      <c r="B31" s="620" t="s">
        <v>51</v>
      </c>
      <c r="C31" s="621"/>
      <c r="D31" s="621"/>
      <c r="E31" s="621"/>
      <c r="F31" s="621"/>
      <c r="G31" s="621"/>
      <c r="H31" s="621"/>
      <c r="I31" s="621"/>
      <c r="J31" s="621"/>
      <c r="K31" s="621"/>
      <c r="L31" s="621"/>
      <c r="M31" s="621"/>
      <c r="N31" s="621"/>
      <c r="O31" s="621"/>
      <c r="P31" s="621"/>
      <c r="Q31" s="622"/>
      <c r="R31" s="570">
        <v>70967</v>
      </c>
      <c r="S31" s="454"/>
      <c r="T31" s="454"/>
      <c r="U31" s="454"/>
      <c r="V31" s="454"/>
      <c r="W31" s="454"/>
      <c r="X31" s="454"/>
      <c r="Y31" s="583"/>
      <c r="Z31" s="603">
        <v>0.5</v>
      </c>
      <c r="AA31" s="603"/>
      <c r="AB31" s="603"/>
      <c r="AC31" s="603"/>
      <c r="AD31" s="604">
        <v>70967</v>
      </c>
      <c r="AE31" s="604"/>
      <c r="AF31" s="604"/>
      <c r="AG31" s="604"/>
      <c r="AH31" s="604"/>
      <c r="AI31" s="604"/>
      <c r="AJ31" s="604"/>
      <c r="AK31" s="604"/>
      <c r="AL31" s="573">
        <v>0.7</v>
      </c>
      <c r="AM31" s="317"/>
      <c r="AN31" s="317"/>
      <c r="AO31" s="605"/>
      <c r="AP31" s="340" t="s">
        <v>5</v>
      </c>
      <c r="AQ31" s="341"/>
      <c r="AR31" s="341"/>
      <c r="AS31" s="341"/>
      <c r="AT31" s="565" t="s">
        <v>300</v>
      </c>
      <c r="AU31" s="42"/>
      <c r="AV31" s="42"/>
      <c r="AW31" s="42"/>
      <c r="AX31" s="612" t="s">
        <v>270</v>
      </c>
      <c r="AY31" s="613"/>
      <c r="AZ31" s="613"/>
      <c r="BA31" s="613"/>
      <c r="BB31" s="613"/>
      <c r="BC31" s="613"/>
      <c r="BD31" s="613"/>
      <c r="BE31" s="613"/>
      <c r="BF31" s="614"/>
      <c r="BG31" s="623">
        <v>99.8</v>
      </c>
      <c r="BH31" s="617"/>
      <c r="BI31" s="617"/>
      <c r="BJ31" s="617"/>
      <c r="BK31" s="617"/>
      <c r="BL31" s="617"/>
      <c r="BM31" s="616">
        <v>99.5</v>
      </c>
      <c r="BN31" s="617"/>
      <c r="BO31" s="617"/>
      <c r="BP31" s="617"/>
      <c r="BQ31" s="618"/>
      <c r="BR31" s="623">
        <v>99.8</v>
      </c>
      <c r="BS31" s="617"/>
      <c r="BT31" s="617"/>
      <c r="BU31" s="617"/>
      <c r="BV31" s="617"/>
      <c r="BW31" s="617"/>
      <c r="BX31" s="616">
        <v>99.5</v>
      </c>
      <c r="BY31" s="617"/>
      <c r="BZ31" s="617"/>
      <c r="CA31" s="617"/>
      <c r="CB31" s="618"/>
      <c r="CD31" s="351"/>
      <c r="CE31" s="353"/>
      <c r="CF31" s="568" t="s">
        <v>313</v>
      </c>
      <c r="CG31" s="357"/>
      <c r="CH31" s="357"/>
      <c r="CI31" s="357"/>
      <c r="CJ31" s="357"/>
      <c r="CK31" s="357"/>
      <c r="CL31" s="357"/>
      <c r="CM31" s="357"/>
      <c r="CN31" s="357"/>
      <c r="CO31" s="357"/>
      <c r="CP31" s="357"/>
      <c r="CQ31" s="569"/>
      <c r="CR31" s="570">
        <v>50948</v>
      </c>
      <c r="CS31" s="571"/>
      <c r="CT31" s="571"/>
      <c r="CU31" s="571"/>
      <c r="CV31" s="571"/>
      <c r="CW31" s="571"/>
      <c r="CX31" s="571"/>
      <c r="CY31" s="572"/>
      <c r="CZ31" s="573">
        <v>0.3</v>
      </c>
      <c r="DA31" s="574"/>
      <c r="DB31" s="574"/>
      <c r="DC31" s="575"/>
      <c r="DD31" s="576">
        <v>50948</v>
      </c>
      <c r="DE31" s="571"/>
      <c r="DF31" s="571"/>
      <c r="DG31" s="571"/>
      <c r="DH31" s="571"/>
      <c r="DI31" s="571"/>
      <c r="DJ31" s="571"/>
      <c r="DK31" s="572"/>
      <c r="DL31" s="576">
        <v>50948</v>
      </c>
      <c r="DM31" s="571"/>
      <c r="DN31" s="571"/>
      <c r="DO31" s="571"/>
      <c r="DP31" s="571"/>
      <c r="DQ31" s="571"/>
      <c r="DR31" s="571"/>
      <c r="DS31" s="571"/>
      <c r="DT31" s="571"/>
      <c r="DU31" s="571"/>
      <c r="DV31" s="572"/>
      <c r="DW31" s="573">
        <v>0.5</v>
      </c>
      <c r="DX31" s="574"/>
      <c r="DY31" s="574"/>
      <c r="DZ31" s="574"/>
      <c r="EA31" s="574"/>
      <c r="EB31" s="574"/>
      <c r="EC31" s="602"/>
    </row>
    <row r="32" spans="2:133" ht="11.25" customHeight="1" x14ac:dyDescent="0.15">
      <c r="B32" s="568" t="s">
        <v>391</v>
      </c>
      <c r="C32" s="357"/>
      <c r="D32" s="357"/>
      <c r="E32" s="357"/>
      <c r="F32" s="357"/>
      <c r="G32" s="357"/>
      <c r="H32" s="357"/>
      <c r="I32" s="357"/>
      <c r="J32" s="357"/>
      <c r="K32" s="357"/>
      <c r="L32" s="357"/>
      <c r="M32" s="357"/>
      <c r="N32" s="357"/>
      <c r="O32" s="357"/>
      <c r="P32" s="357"/>
      <c r="Q32" s="569"/>
      <c r="R32" s="570">
        <v>912544</v>
      </c>
      <c r="S32" s="454"/>
      <c r="T32" s="454"/>
      <c r="U32" s="454"/>
      <c r="V32" s="454"/>
      <c r="W32" s="454"/>
      <c r="X32" s="454"/>
      <c r="Y32" s="583"/>
      <c r="Z32" s="603">
        <v>5.8</v>
      </c>
      <c r="AA32" s="603"/>
      <c r="AB32" s="603"/>
      <c r="AC32" s="603"/>
      <c r="AD32" s="604" t="s">
        <v>197</v>
      </c>
      <c r="AE32" s="604"/>
      <c r="AF32" s="604"/>
      <c r="AG32" s="604"/>
      <c r="AH32" s="604"/>
      <c r="AI32" s="604"/>
      <c r="AJ32" s="604"/>
      <c r="AK32" s="604"/>
      <c r="AL32" s="573" t="s">
        <v>197</v>
      </c>
      <c r="AM32" s="317"/>
      <c r="AN32" s="317"/>
      <c r="AO32" s="605"/>
      <c r="AP32" s="564"/>
      <c r="AQ32" s="406"/>
      <c r="AR32" s="406"/>
      <c r="AS32" s="406"/>
      <c r="AT32" s="566"/>
      <c r="AU32" s="1" t="s">
        <v>243</v>
      </c>
      <c r="AX32" s="568" t="s">
        <v>371</v>
      </c>
      <c r="AY32" s="357"/>
      <c r="AZ32" s="357"/>
      <c r="BA32" s="357"/>
      <c r="BB32" s="357"/>
      <c r="BC32" s="357"/>
      <c r="BD32" s="357"/>
      <c r="BE32" s="357"/>
      <c r="BF32" s="569"/>
      <c r="BG32" s="619">
        <v>99.8</v>
      </c>
      <c r="BH32" s="571"/>
      <c r="BI32" s="571"/>
      <c r="BJ32" s="571"/>
      <c r="BK32" s="571"/>
      <c r="BL32" s="571"/>
      <c r="BM32" s="317">
        <v>99.4</v>
      </c>
      <c r="BN32" s="571"/>
      <c r="BO32" s="571"/>
      <c r="BP32" s="571"/>
      <c r="BQ32" s="600"/>
      <c r="BR32" s="619">
        <v>99.8</v>
      </c>
      <c r="BS32" s="571"/>
      <c r="BT32" s="571"/>
      <c r="BU32" s="571"/>
      <c r="BV32" s="571"/>
      <c r="BW32" s="571"/>
      <c r="BX32" s="317">
        <v>99.4</v>
      </c>
      <c r="BY32" s="571"/>
      <c r="BZ32" s="571"/>
      <c r="CA32" s="571"/>
      <c r="CB32" s="600"/>
      <c r="CD32" s="354"/>
      <c r="CE32" s="356"/>
      <c r="CF32" s="568" t="s">
        <v>392</v>
      </c>
      <c r="CG32" s="357"/>
      <c r="CH32" s="357"/>
      <c r="CI32" s="357"/>
      <c r="CJ32" s="357"/>
      <c r="CK32" s="357"/>
      <c r="CL32" s="357"/>
      <c r="CM32" s="357"/>
      <c r="CN32" s="357"/>
      <c r="CO32" s="357"/>
      <c r="CP32" s="357"/>
      <c r="CQ32" s="569"/>
      <c r="CR32" s="570" t="s">
        <v>197</v>
      </c>
      <c r="CS32" s="454"/>
      <c r="CT32" s="454"/>
      <c r="CU32" s="454"/>
      <c r="CV32" s="454"/>
      <c r="CW32" s="454"/>
      <c r="CX32" s="454"/>
      <c r="CY32" s="583"/>
      <c r="CZ32" s="573" t="s">
        <v>197</v>
      </c>
      <c r="DA32" s="574"/>
      <c r="DB32" s="574"/>
      <c r="DC32" s="575"/>
      <c r="DD32" s="576" t="s">
        <v>197</v>
      </c>
      <c r="DE32" s="454"/>
      <c r="DF32" s="454"/>
      <c r="DG32" s="454"/>
      <c r="DH32" s="454"/>
      <c r="DI32" s="454"/>
      <c r="DJ32" s="454"/>
      <c r="DK32" s="583"/>
      <c r="DL32" s="576" t="s">
        <v>197</v>
      </c>
      <c r="DM32" s="454"/>
      <c r="DN32" s="454"/>
      <c r="DO32" s="454"/>
      <c r="DP32" s="454"/>
      <c r="DQ32" s="454"/>
      <c r="DR32" s="454"/>
      <c r="DS32" s="454"/>
      <c r="DT32" s="454"/>
      <c r="DU32" s="454"/>
      <c r="DV32" s="583"/>
      <c r="DW32" s="573" t="s">
        <v>197</v>
      </c>
      <c r="DX32" s="574"/>
      <c r="DY32" s="574"/>
      <c r="DZ32" s="574"/>
      <c r="EA32" s="574"/>
      <c r="EB32" s="574"/>
      <c r="EC32" s="602"/>
    </row>
    <row r="33" spans="2:133" ht="11.25" customHeight="1" x14ac:dyDescent="0.15">
      <c r="B33" s="568" t="s">
        <v>132</v>
      </c>
      <c r="C33" s="357"/>
      <c r="D33" s="357"/>
      <c r="E33" s="357"/>
      <c r="F33" s="357"/>
      <c r="G33" s="357"/>
      <c r="H33" s="357"/>
      <c r="I33" s="357"/>
      <c r="J33" s="357"/>
      <c r="K33" s="357"/>
      <c r="L33" s="357"/>
      <c r="M33" s="357"/>
      <c r="N33" s="357"/>
      <c r="O33" s="357"/>
      <c r="P33" s="357"/>
      <c r="Q33" s="569"/>
      <c r="R33" s="570">
        <v>33790</v>
      </c>
      <c r="S33" s="454"/>
      <c r="T33" s="454"/>
      <c r="U33" s="454"/>
      <c r="V33" s="454"/>
      <c r="W33" s="454"/>
      <c r="X33" s="454"/>
      <c r="Y33" s="583"/>
      <c r="Z33" s="603">
        <v>0.2</v>
      </c>
      <c r="AA33" s="603"/>
      <c r="AB33" s="603"/>
      <c r="AC33" s="603"/>
      <c r="AD33" s="604">
        <v>829</v>
      </c>
      <c r="AE33" s="604"/>
      <c r="AF33" s="604"/>
      <c r="AG33" s="604"/>
      <c r="AH33" s="604"/>
      <c r="AI33" s="604"/>
      <c r="AJ33" s="604"/>
      <c r="AK33" s="604"/>
      <c r="AL33" s="573">
        <v>0</v>
      </c>
      <c r="AM33" s="317"/>
      <c r="AN33" s="317"/>
      <c r="AO33" s="605"/>
      <c r="AP33" s="343"/>
      <c r="AQ33" s="344"/>
      <c r="AR33" s="344"/>
      <c r="AS33" s="344"/>
      <c r="AT33" s="567"/>
      <c r="AU33" s="43"/>
      <c r="AV33" s="43"/>
      <c r="AW33" s="43"/>
      <c r="AX33" s="548" t="s">
        <v>158</v>
      </c>
      <c r="AY33" s="549"/>
      <c r="AZ33" s="549"/>
      <c r="BA33" s="549"/>
      <c r="BB33" s="549"/>
      <c r="BC33" s="549"/>
      <c r="BD33" s="549"/>
      <c r="BE33" s="549"/>
      <c r="BF33" s="550"/>
      <c r="BG33" s="615">
        <v>99.8</v>
      </c>
      <c r="BH33" s="552"/>
      <c r="BI33" s="552"/>
      <c r="BJ33" s="552"/>
      <c r="BK33" s="552"/>
      <c r="BL33" s="552"/>
      <c r="BM33" s="596">
        <v>99.6</v>
      </c>
      <c r="BN33" s="552"/>
      <c r="BO33" s="552"/>
      <c r="BP33" s="552"/>
      <c r="BQ33" s="591"/>
      <c r="BR33" s="615">
        <v>99.8</v>
      </c>
      <c r="BS33" s="552"/>
      <c r="BT33" s="552"/>
      <c r="BU33" s="552"/>
      <c r="BV33" s="552"/>
      <c r="BW33" s="552"/>
      <c r="BX33" s="596">
        <v>99.6</v>
      </c>
      <c r="BY33" s="552"/>
      <c r="BZ33" s="552"/>
      <c r="CA33" s="552"/>
      <c r="CB33" s="591"/>
      <c r="CD33" s="568" t="s">
        <v>394</v>
      </c>
      <c r="CE33" s="357"/>
      <c r="CF33" s="357"/>
      <c r="CG33" s="357"/>
      <c r="CH33" s="357"/>
      <c r="CI33" s="357"/>
      <c r="CJ33" s="357"/>
      <c r="CK33" s="357"/>
      <c r="CL33" s="357"/>
      <c r="CM33" s="357"/>
      <c r="CN33" s="357"/>
      <c r="CO33" s="357"/>
      <c r="CP33" s="357"/>
      <c r="CQ33" s="569"/>
      <c r="CR33" s="570">
        <v>5688117</v>
      </c>
      <c r="CS33" s="571"/>
      <c r="CT33" s="571"/>
      <c r="CU33" s="571"/>
      <c r="CV33" s="571"/>
      <c r="CW33" s="571"/>
      <c r="CX33" s="571"/>
      <c r="CY33" s="572"/>
      <c r="CZ33" s="573">
        <v>36.6</v>
      </c>
      <c r="DA33" s="574"/>
      <c r="DB33" s="574"/>
      <c r="DC33" s="575"/>
      <c r="DD33" s="576">
        <v>4728019</v>
      </c>
      <c r="DE33" s="571"/>
      <c r="DF33" s="571"/>
      <c r="DG33" s="571"/>
      <c r="DH33" s="571"/>
      <c r="DI33" s="571"/>
      <c r="DJ33" s="571"/>
      <c r="DK33" s="572"/>
      <c r="DL33" s="576">
        <v>3772914</v>
      </c>
      <c r="DM33" s="571"/>
      <c r="DN33" s="571"/>
      <c r="DO33" s="571"/>
      <c r="DP33" s="571"/>
      <c r="DQ33" s="571"/>
      <c r="DR33" s="571"/>
      <c r="DS33" s="571"/>
      <c r="DT33" s="571"/>
      <c r="DU33" s="571"/>
      <c r="DV33" s="572"/>
      <c r="DW33" s="573">
        <v>39.200000000000003</v>
      </c>
      <c r="DX33" s="574"/>
      <c r="DY33" s="574"/>
      <c r="DZ33" s="574"/>
      <c r="EA33" s="574"/>
      <c r="EB33" s="574"/>
      <c r="EC33" s="602"/>
    </row>
    <row r="34" spans="2:133" ht="11.25" customHeight="1" x14ac:dyDescent="0.15">
      <c r="B34" s="568" t="s">
        <v>147</v>
      </c>
      <c r="C34" s="357"/>
      <c r="D34" s="357"/>
      <c r="E34" s="357"/>
      <c r="F34" s="357"/>
      <c r="G34" s="357"/>
      <c r="H34" s="357"/>
      <c r="I34" s="357"/>
      <c r="J34" s="357"/>
      <c r="K34" s="357"/>
      <c r="L34" s="357"/>
      <c r="M34" s="357"/>
      <c r="N34" s="357"/>
      <c r="O34" s="357"/>
      <c r="P34" s="357"/>
      <c r="Q34" s="569"/>
      <c r="R34" s="570">
        <v>117791</v>
      </c>
      <c r="S34" s="454"/>
      <c r="T34" s="454"/>
      <c r="U34" s="454"/>
      <c r="V34" s="454"/>
      <c r="W34" s="454"/>
      <c r="X34" s="454"/>
      <c r="Y34" s="583"/>
      <c r="Z34" s="603">
        <v>0.7</v>
      </c>
      <c r="AA34" s="603"/>
      <c r="AB34" s="603"/>
      <c r="AC34" s="603"/>
      <c r="AD34" s="604" t="s">
        <v>197</v>
      </c>
      <c r="AE34" s="604"/>
      <c r="AF34" s="604"/>
      <c r="AG34" s="604"/>
      <c r="AH34" s="604"/>
      <c r="AI34" s="604"/>
      <c r="AJ34" s="604"/>
      <c r="AK34" s="604"/>
      <c r="AL34" s="573" t="s">
        <v>197</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397</v>
      </c>
      <c r="CE34" s="357"/>
      <c r="CF34" s="357"/>
      <c r="CG34" s="357"/>
      <c r="CH34" s="357"/>
      <c r="CI34" s="357"/>
      <c r="CJ34" s="357"/>
      <c r="CK34" s="357"/>
      <c r="CL34" s="357"/>
      <c r="CM34" s="357"/>
      <c r="CN34" s="357"/>
      <c r="CO34" s="357"/>
      <c r="CP34" s="357"/>
      <c r="CQ34" s="569"/>
      <c r="CR34" s="570">
        <v>2526320</v>
      </c>
      <c r="CS34" s="454"/>
      <c r="CT34" s="454"/>
      <c r="CU34" s="454"/>
      <c r="CV34" s="454"/>
      <c r="CW34" s="454"/>
      <c r="CX34" s="454"/>
      <c r="CY34" s="583"/>
      <c r="CZ34" s="573">
        <v>16.2</v>
      </c>
      <c r="DA34" s="574"/>
      <c r="DB34" s="574"/>
      <c r="DC34" s="575"/>
      <c r="DD34" s="576">
        <v>2088804</v>
      </c>
      <c r="DE34" s="454"/>
      <c r="DF34" s="454"/>
      <c r="DG34" s="454"/>
      <c r="DH34" s="454"/>
      <c r="DI34" s="454"/>
      <c r="DJ34" s="454"/>
      <c r="DK34" s="583"/>
      <c r="DL34" s="576">
        <v>1791060</v>
      </c>
      <c r="DM34" s="454"/>
      <c r="DN34" s="454"/>
      <c r="DO34" s="454"/>
      <c r="DP34" s="454"/>
      <c r="DQ34" s="454"/>
      <c r="DR34" s="454"/>
      <c r="DS34" s="454"/>
      <c r="DT34" s="454"/>
      <c r="DU34" s="454"/>
      <c r="DV34" s="583"/>
      <c r="DW34" s="573">
        <v>18.600000000000001</v>
      </c>
      <c r="DX34" s="574"/>
      <c r="DY34" s="574"/>
      <c r="DZ34" s="574"/>
      <c r="EA34" s="574"/>
      <c r="EB34" s="574"/>
      <c r="EC34" s="602"/>
    </row>
    <row r="35" spans="2:133" ht="11.25" customHeight="1" x14ac:dyDescent="0.15">
      <c r="B35" s="568" t="s">
        <v>399</v>
      </c>
      <c r="C35" s="357"/>
      <c r="D35" s="357"/>
      <c r="E35" s="357"/>
      <c r="F35" s="357"/>
      <c r="G35" s="357"/>
      <c r="H35" s="357"/>
      <c r="I35" s="357"/>
      <c r="J35" s="357"/>
      <c r="K35" s="357"/>
      <c r="L35" s="357"/>
      <c r="M35" s="357"/>
      <c r="N35" s="357"/>
      <c r="O35" s="357"/>
      <c r="P35" s="357"/>
      <c r="Q35" s="569"/>
      <c r="R35" s="570">
        <v>129489</v>
      </c>
      <c r="S35" s="454"/>
      <c r="T35" s="454"/>
      <c r="U35" s="454"/>
      <c r="V35" s="454"/>
      <c r="W35" s="454"/>
      <c r="X35" s="454"/>
      <c r="Y35" s="583"/>
      <c r="Z35" s="603">
        <v>0.8</v>
      </c>
      <c r="AA35" s="603"/>
      <c r="AB35" s="603"/>
      <c r="AC35" s="603"/>
      <c r="AD35" s="604" t="s">
        <v>197</v>
      </c>
      <c r="AE35" s="604"/>
      <c r="AF35" s="604"/>
      <c r="AG35" s="604"/>
      <c r="AH35" s="604"/>
      <c r="AI35" s="604"/>
      <c r="AJ35" s="604"/>
      <c r="AK35" s="604"/>
      <c r="AL35" s="573" t="s">
        <v>197</v>
      </c>
      <c r="AM35" s="317"/>
      <c r="AN35" s="317"/>
      <c r="AO35" s="605"/>
      <c r="AP35" s="16"/>
      <c r="AQ35" s="483" t="s">
        <v>400</v>
      </c>
      <c r="AR35" s="484"/>
      <c r="AS35" s="484"/>
      <c r="AT35" s="484"/>
      <c r="AU35" s="484"/>
      <c r="AV35" s="484"/>
      <c r="AW35" s="484"/>
      <c r="AX35" s="484"/>
      <c r="AY35" s="484"/>
      <c r="AZ35" s="484"/>
      <c r="BA35" s="484"/>
      <c r="BB35" s="484"/>
      <c r="BC35" s="484"/>
      <c r="BD35" s="484"/>
      <c r="BE35" s="484"/>
      <c r="BF35" s="526"/>
      <c r="BG35" s="483" t="s">
        <v>206</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402</v>
      </c>
      <c r="CE35" s="357"/>
      <c r="CF35" s="357"/>
      <c r="CG35" s="357"/>
      <c r="CH35" s="357"/>
      <c r="CI35" s="357"/>
      <c r="CJ35" s="357"/>
      <c r="CK35" s="357"/>
      <c r="CL35" s="357"/>
      <c r="CM35" s="357"/>
      <c r="CN35" s="357"/>
      <c r="CO35" s="357"/>
      <c r="CP35" s="357"/>
      <c r="CQ35" s="569"/>
      <c r="CR35" s="570">
        <v>88867</v>
      </c>
      <c r="CS35" s="571"/>
      <c r="CT35" s="571"/>
      <c r="CU35" s="571"/>
      <c r="CV35" s="571"/>
      <c r="CW35" s="571"/>
      <c r="CX35" s="571"/>
      <c r="CY35" s="572"/>
      <c r="CZ35" s="573">
        <v>0.6</v>
      </c>
      <c r="DA35" s="574"/>
      <c r="DB35" s="574"/>
      <c r="DC35" s="575"/>
      <c r="DD35" s="576">
        <v>73612</v>
      </c>
      <c r="DE35" s="571"/>
      <c r="DF35" s="571"/>
      <c r="DG35" s="571"/>
      <c r="DH35" s="571"/>
      <c r="DI35" s="571"/>
      <c r="DJ35" s="571"/>
      <c r="DK35" s="572"/>
      <c r="DL35" s="576">
        <v>69683</v>
      </c>
      <c r="DM35" s="571"/>
      <c r="DN35" s="571"/>
      <c r="DO35" s="571"/>
      <c r="DP35" s="571"/>
      <c r="DQ35" s="571"/>
      <c r="DR35" s="571"/>
      <c r="DS35" s="571"/>
      <c r="DT35" s="571"/>
      <c r="DU35" s="571"/>
      <c r="DV35" s="572"/>
      <c r="DW35" s="573">
        <v>0.7</v>
      </c>
      <c r="DX35" s="574"/>
      <c r="DY35" s="574"/>
      <c r="DZ35" s="574"/>
      <c r="EA35" s="574"/>
      <c r="EB35" s="574"/>
      <c r="EC35" s="602"/>
    </row>
    <row r="36" spans="2:133" ht="11.25" customHeight="1" x14ac:dyDescent="0.15">
      <c r="B36" s="568" t="s">
        <v>372</v>
      </c>
      <c r="C36" s="357"/>
      <c r="D36" s="357"/>
      <c r="E36" s="357"/>
      <c r="F36" s="357"/>
      <c r="G36" s="357"/>
      <c r="H36" s="357"/>
      <c r="I36" s="357"/>
      <c r="J36" s="357"/>
      <c r="K36" s="357"/>
      <c r="L36" s="357"/>
      <c r="M36" s="357"/>
      <c r="N36" s="357"/>
      <c r="O36" s="357"/>
      <c r="P36" s="357"/>
      <c r="Q36" s="569"/>
      <c r="R36" s="570">
        <v>592103</v>
      </c>
      <c r="S36" s="454"/>
      <c r="T36" s="454"/>
      <c r="U36" s="454"/>
      <c r="V36" s="454"/>
      <c r="W36" s="454"/>
      <c r="X36" s="454"/>
      <c r="Y36" s="583"/>
      <c r="Z36" s="603">
        <v>3.8</v>
      </c>
      <c r="AA36" s="603"/>
      <c r="AB36" s="603"/>
      <c r="AC36" s="603"/>
      <c r="AD36" s="604" t="s">
        <v>197</v>
      </c>
      <c r="AE36" s="604"/>
      <c r="AF36" s="604"/>
      <c r="AG36" s="604"/>
      <c r="AH36" s="604"/>
      <c r="AI36" s="604"/>
      <c r="AJ36" s="604"/>
      <c r="AK36" s="604"/>
      <c r="AL36" s="573" t="s">
        <v>197</v>
      </c>
      <c r="AM36" s="317"/>
      <c r="AN36" s="317"/>
      <c r="AO36" s="605"/>
      <c r="AP36" s="16"/>
      <c r="AQ36" s="606" t="s">
        <v>385</v>
      </c>
      <c r="AR36" s="607"/>
      <c r="AS36" s="607"/>
      <c r="AT36" s="607"/>
      <c r="AU36" s="607"/>
      <c r="AV36" s="607"/>
      <c r="AW36" s="607"/>
      <c r="AX36" s="607"/>
      <c r="AY36" s="608"/>
      <c r="AZ36" s="609">
        <v>1856816</v>
      </c>
      <c r="BA36" s="610"/>
      <c r="BB36" s="610"/>
      <c r="BC36" s="610"/>
      <c r="BD36" s="610"/>
      <c r="BE36" s="610"/>
      <c r="BF36" s="611"/>
      <c r="BG36" s="612" t="s">
        <v>404</v>
      </c>
      <c r="BH36" s="613"/>
      <c r="BI36" s="613"/>
      <c r="BJ36" s="613"/>
      <c r="BK36" s="613"/>
      <c r="BL36" s="613"/>
      <c r="BM36" s="613"/>
      <c r="BN36" s="613"/>
      <c r="BO36" s="613"/>
      <c r="BP36" s="613"/>
      <c r="BQ36" s="613"/>
      <c r="BR36" s="613"/>
      <c r="BS36" s="613"/>
      <c r="BT36" s="613"/>
      <c r="BU36" s="614"/>
      <c r="BV36" s="609">
        <v>231412</v>
      </c>
      <c r="BW36" s="610"/>
      <c r="BX36" s="610"/>
      <c r="BY36" s="610"/>
      <c r="BZ36" s="610"/>
      <c r="CA36" s="610"/>
      <c r="CB36" s="611"/>
      <c r="CD36" s="568" t="s">
        <v>27</v>
      </c>
      <c r="CE36" s="357"/>
      <c r="CF36" s="357"/>
      <c r="CG36" s="357"/>
      <c r="CH36" s="357"/>
      <c r="CI36" s="357"/>
      <c r="CJ36" s="357"/>
      <c r="CK36" s="357"/>
      <c r="CL36" s="357"/>
      <c r="CM36" s="357"/>
      <c r="CN36" s="357"/>
      <c r="CO36" s="357"/>
      <c r="CP36" s="357"/>
      <c r="CQ36" s="569"/>
      <c r="CR36" s="570">
        <v>1503749</v>
      </c>
      <c r="CS36" s="454"/>
      <c r="CT36" s="454"/>
      <c r="CU36" s="454"/>
      <c r="CV36" s="454"/>
      <c r="CW36" s="454"/>
      <c r="CX36" s="454"/>
      <c r="CY36" s="583"/>
      <c r="CZ36" s="573">
        <v>9.6999999999999993</v>
      </c>
      <c r="DA36" s="574"/>
      <c r="DB36" s="574"/>
      <c r="DC36" s="575"/>
      <c r="DD36" s="576">
        <v>1319592</v>
      </c>
      <c r="DE36" s="454"/>
      <c r="DF36" s="454"/>
      <c r="DG36" s="454"/>
      <c r="DH36" s="454"/>
      <c r="DI36" s="454"/>
      <c r="DJ36" s="454"/>
      <c r="DK36" s="583"/>
      <c r="DL36" s="576">
        <v>1039950</v>
      </c>
      <c r="DM36" s="454"/>
      <c r="DN36" s="454"/>
      <c r="DO36" s="454"/>
      <c r="DP36" s="454"/>
      <c r="DQ36" s="454"/>
      <c r="DR36" s="454"/>
      <c r="DS36" s="454"/>
      <c r="DT36" s="454"/>
      <c r="DU36" s="454"/>
      <c r="DV36" s="583"/>
      <c r="DW36" s="573">
        <v>10.8</v>
      </c>
      <c r="DX36" s="574"/>
      <c r="DY36" s="574"/>
      <c r="DZ36" s="574"/>
      <c r="EA36" s="574"/>
      <c r="EB36" s="574"/>
      <c r="EC36" s="602"/>
    </row>
    <row r="37" spans="2:133" ht="11.25" customHeight="1" x14ac:dyDescent="0.15">
      <c r="B37" s="568" t="s">
        <v>395</v>
      </c>
      <c r="C37" s="357"/>
      <c r="D37" s="357"/>
      <c r="E37" s="357"/>
      <c r="F37" s="357"/>
      <c r="G37" s="357"/>
      <c r="H37" s="357"/>
      <c r="I37" s="357"/>
      <c r="J37" s="357"/>
      <c r="K37" s="357"/>
      <c r="L37" s="357"/>
      <c r="M37" s="357"/>
      <c r="N37" s="357"/>
      <c r="O37" s="357"/>
      <c r="P37" s="357"/>
      <c r="Q37" s="569"/>
      <c r="R37" s="570">
        <v>146098</v>
      </c>
      <c r="S37" s="454"/>
      <c r="T37" s="454"/>
      <c r="U37" s="454"/>
      <c r="V37" s="454"/>
      <c r="W37" s="454"/>
      <c r="X37" s="454"/>
      <c r="Y37" s="583"/>
      <c r="Z37" s="603">
        <v>0.9</v>
      </c>
      <c r="AA37" s="603"/>
      <c r="AB37" s="603"/>
      <c r="AC37" s="603"/>
      <c r="AD37" s="604">
        <v>50</v>
      </c>
      <c r="AE37" s="604"/>
      <c r="AF37" s="604"/>
      <c r="AG37" s="604"/>
      <c r="AH37" s="604"/>
      <c r="AI37" s="604"/>
      <c r="AJ37" s="604"/>
      <c r="AK37" s="604"/>
      <c r="AL37" s="573">
        <v>0</v>
      </c>
      <c r="AM37" s="317"/>
      <c r="AN37" s="317"/>
      <c r="AO37" s="605"/>
      <c r="AQ37" s="598" t="s">
        <v>405</v>
      </c>
      <c r="AR37" s="415"/>
      <c r="AS37" s="415"/>
      <c r="AT37" s="415"/>
      <c r="AU37" s="415"/>
      <c r="AV37" s="415"/>
      <c r="AW37" s="415"/>
      <c r="AX37" s="415"/>
      <c r="AY37" s="599"/>
      <c r="AZ37" s="570">
        <v>720160</v>
      </c>
      <c r="BA37" s="454"/>
      <c r="BB37" s="454"/>
      <c r="BC37" s="454"/>
      <c r="BD37" s="571"/>
      <c r="BE37" s="571"/>
      <c r="BF37" s="600"/>
      <c r="BG37" s="568" t="s">
        <v>406</v>
      </c>
      <c r="BH37" s="357"/>
      <c r="BI37" s="357"/>
      <c r="BJ37" s="357"/>
      <c r="BK37" s="357"/>
      <c r="BL37" s="357"/>
      <c r="BM37" s="357"/>
      <c r="BN37" s="357"/>
      <c r="BO37" s="357"/>
      <c r="BP37" s="357"/>
      <c r="BQ37" s="357"/>
      <c r="BR37" s="357"/>
      <c r="BS37" s="357"/>
      <c r="BT37" s="357"/>
      <c r="BU37" s="569"/>
      <c r="BV37" s="570">
        <v>220845</v>
      </c>
      <c r="BW37" s="454"/>
      <c r="BX37" s="454"/>
      <c r="BY37" s="454"/>
      <c r="BZ37" s="454"/>
      <c r="CA37" s="454"/>
      <c r="CB37" s="601"/>
      <c r="CD37" s="568" t="s">
        <v>160</v>
      </c>
      <c r="CE37" s="357"/>
      <c r="CF37" s="357"/>
      <c r="CG37" s="357"/>
      <c r="CH37" s="357"/>
      <c r="CI37" s="357"/>
      <c r="CJ37" s="357"/>
      <c r="CK37" s="357"/>
      <c r="CL37" s="357"/>
      <c r="CM37" s="357"/>
      <c r="CN37" s="357"/>
      <c r="CO37" s="357"/>
      <c r="CP37" s="357"/>
      <c r="CQ37" s="569"/>
      <c r="CR37" s="570">
        <v>194911</v>
      </c>
      <c r="CS37" s="571"/>
      <c r="CT37" s="571"/>
      <c r="CU37" s="571"/>
      <c r="CV37" s="571"/>
      <c r="CW37" s="571"/>
      <c r="CX37" s="571"/>
      <c r="CY37" s="572"/>
      <c r="CZ37" s="573">
        <v>1.3</v>
      </c>
      <c r="DA37" s="574"/>
      <c r="DB37" s="574"/>
      <c r="DC37" s="575"/>
      <c r="DD37" s="576">
        <v>172013</v>
      </c>
      <c r="DE37" s="571"/>
      <c r="DF37" s="571"/>
      <c r="DG37" s="571"/>
      <c r="DH37" s="571"/>
      <c r="DI37" s="571"/>
      <c r="DJ37" s="571"/>
      <c r="DK37" s="572"/>
      <c r="DL37" s="576">
        <v>168658</v>
      </c>
      <c r="DM37" s="571"/>
      <c r="DN37" s="571"/>
      <c r="DO37" s="571"/>
      <c r="DP37" s="571"/>
      <c r="DQ37" s="571"/>
      <c r="DR37" s="571"/>
      <c r="DS37" s="571"/>
      <c r="DT37" s="571"/>
      <c r="DU37" s="571"/>
      <c r="DV37" s="572"/>
      <c r="DW37" s="573">
        <v>1.8</v>
      </c>
      <c r="DX37" s="574"/>
      <c r="DY37" s="574"/>
      <c r="DZ37" s="574"/>
      <c r="EA37" s="574"/>
      <c r="EB37" s="574"/>
      <c r="EC37" s="602"/>
    </row>
    <row r="38" spans="2:133" ht="11.25" customHeight="1" x14ac:dyDescent="0.15">
      <c r="B38" s="568" t="s">
        <v>408</v>
      </c>
      <c r="C38" s="357"/>
      <c r="D38" s="357"/>
      <c r="E38" s="357"/>
      <c r="F38" s="357"/>
      <c r="G38" s="357"/>
      <c r="H38" s="357"/>
      <c r="I38" s="357"/>
      <c r="J38" s="357"/>
      <c r="K38" s="357"/>
      <c r="L38" s="357"/>
      <c r="M38" s="357"/>
      <c r="N38" s="357"/>
      <c r="O38" s="357"/>
      <c r="P38" s="357"/>
      <c r="Q38" s="569"/>
      <c r="R38" s="570">
        <v>988508</v>
      </c>
      <c r="S38" s="454"/>
      <c r="T38" s="454"/>
      <c r="U38" s="454"/>
      <c r="V38" s="454"/>
      <c r="W38" s="454"/>
      <c r="X38" s="454"/>
      <c r="Y38" s="583"/>
      <c r="Z38" s="603">
        <v>6.3</v>
      </c>
      <c r="AA38" s="603"/>
      <c r="AB38" s="603"/>
      <c r="AC38" s="603"/>
      <c r="AD38" s="604" t="s">
        <v>197</v>
      </c>
      <c r="AE38" s="604"/>
      <c r="AF38" s="604"/>
      <c r="AG38" s="604"/>
      <c r="AH38" s="604"/>
      <c r="AI38" s="604"/>
      <c r="AJ38" s="604"/>
      <c r="AK38" s="604"/>
      <c r="AL38" s="573" t="s">
        <v>197</v>
      </c>
      <c r="AM38" s="317"/>
      <c r="AN38" s="317"/>
      <c r="AO38" s="605"/>
      <c r="AQ38" s="598" t="s">
        <v>305</v>
      </c>
      <c r="AR38" s="415"/>
      <c r="AS38" s="415"/>
      <c r="AT38" s="415"/>
      <c r="AU38" s="415"/>
      <c r="AV38" s="415"/>
      <c r="AW38" s="415"/>
      <c r="AX38" s="415"/>
      <c r="AY38" s="599"/>
      <c r="AZ38" s="570">
        <v>41986</v>
      </c>
      <c r="BA38" s="454"/>
      <c r="BB38" s="454"/>
      <c r="BC38" s="454"/>
      <c r="BD38" s="571"/>
      <c r="BE38" s="571"/>
      <c r="BF38" s="600"/>
      <c r="BG38" s="568" t="s">
        <v>409</v>
      </c>
      <c r="BH38" s="357"/>
      <c r="BI38" s="357"/>
      <c r="BJ38" s="357"/>
      <c r="BK38" s="357"/>
      <c r="BL38" s="357"/>
      <c r="BM38" s="357"/>
      <c r="BN38" s="357"/>
      <c r="BO38" s="357"/>
      <c r="BP38" s="357"/>
      <c r="BQ38" s="357"/>
      <c r="BR38" s="357"/>
      <c r="BS38" s="357"/>
      <c r="BT38" s="357"/>
      <c r="BU38" s="569"/>
      <c r="BV38" s="570">
        <v>3748</v>
      </c>
      <c r="BW38" s="454"/>
      <c r="BX38" s="454"/>
      <c r="BY38" s="454"/>
      <c r="BZ38" s="454"/>
      <c r="CA38" s="454"/>
      <c r="CB38" s="601"/>
      <c r="CD38" s="568" t="s">
        <v>410</v>
      </c>
      <c r="CE38" s="357"/>
      <c r="CF38" s="357"/>
      <c r="CG38" s="357"/>
      <c r="CH38" s="357"/>
      <c r="CI38" s="357"/>
      <c r="CJ38" s="357"/>
      <c r="CK38" s="357"/>
      <c r="CL38" s="357"/>
      <c r="CM38" s="357"/>
      <c r="CN38" s="357"/>
      <c r="CO38" s="357"/>
      <c r="CP38" s="357"/>
      <c r="CQ38" s="569"/>
      <c r="CR38" s="570">
        <v>1077320</v>
      </c>
      <c r="CS38" s="454"/>
      <c r="CT38" s="454"/>
      <c r="CU38" s="454"/>
      <c r="CV38" s="454"/>
      <c r="CW38" s="454"/>
      <c r="CX38" s="454"/>
      <c r="CY38" s="583"/>
      <c r="CZ38" s="573">
        <v>6.9</v>
      </c>
      <c r="DA38" s="574"/>
      <c r="DB38" s="574"/>
      <c r="DC38" s="575"/>
      <c r="DD38" s="576">
        <v>872212</v>
      </c>
      <c r="DE38" s="454"/>
      <c r="DF38" s="454"/>
      <c r="DG38" s="454"/>
      <c r="DH38" s="454"/>
      <c r="DI38" s="454"/>
      <c r="DJ38" s="454"/>
      <c r="DK38" s="583"/>
      <c r="DL38" s="576">
        <v>872187</v>
      </c>
      <c r="DM38" s="454"/>
      <c r="DN38" s="454"/>
      <c r="DO38" s="454"/>
      <c r="DP38" s="454"/>
      <c r="DQ38" s="454"/>
      <c r="DR38" s="454"/>
      <c r="DS38" s="454"/>
      <c r="DT38" s="454"/>
      <c r="DU38" s="454"/>
      <c r="DV38" s="583"/>
      <c r="DW38" s="573">
        <v>9.1</v>
      </c>
      <c r="DX38" s="574"/>
      <c r="DY38" s="574"/>
      <c r="DZ38" s="574"/>
      <c r="EA38" s="574"/>
      <c r="EB38" s="574"/>
      <c r="EC38" s="602"/>
    </row>
    <row r="39" spans="2:133" ht="11.25" customHeight="1" x14ac:dyDescent="0.15">
      <c r="B39" s="568" t="s">
        <v>411</v>
      </c>
      <c r="C39" s="357"/>
      <c r="D39" s="357"/>
      <c r="E39" s="357"/>
      <c r="F39" s="357"/>
      <c r="G39" s="357"/>
      <c r="H39" s="357"/>
      <c r="I39" s="357"/>
      <c r="J39" s="357"/>
      <c r="K39" s="357"/>
      <c r="L39" s="357"/>
      <c r="M39" s="357"/>
      <c r="N39" s="357"/>
      <c r="O39" s="357"/>
      <c r="P39" s="357"/>
      <c r="Q39" s="569"/>
      <c r="R39" s="570" t="s">
        <v>197</v>
      </c>
      <c r="S39" s="454"/>
      <c r="T39" s="454"/>
      <c r="U39" s="454"/>
      <c r="V39" s="454"/>
      <c r="W39" s="454"/>
      <c r="X39" s="454"/>
      <c r="Y39" s="583"/>
      <c r="Z39" s="603" t="s">
        <v>197</v>
      </c>
      <c r="AA39" s="603"/>
      <c r="AB39" s="603"/>
      <c r="AC39" s="603"/>
      <c r="AD39" s="604" t="s">
        <v>197</v>
      </c>
      <c r="AE39" s="604"/>
      <c r="AF39" s="604"/>
      <c r="AG39" s="604"/>
      <c r="AH39" s="604"/>
      <c r="AI39" s="604"/>
      <c r="AJ39" s="604"/>
      <c r="AK39" s="604"/>
      <c r="AL39" s="573" t="s">
        <v>197</v>
      </c>
      <c r="AM39" s="317"/>
      <c r="AN39" s="317"/>
      <c r="AO39" s="605"/>
      <c r="AQ39" s="598" t="s">
        <v>414</v>
      </c>
      <c r="AR39" s="415"/>
      <c r="AS39" s="415"/>
      <c r="AT39" s="415"/>
      <c r="AU39" s="415"/>
      <c r="AV39" s="415"/>
      <c r="AW39" s="415"/>
      <c r="AX39" s="415"/>
      <c r="AY39" s="599"/>
      <c r="AZ39" s="570">
        <v>17350</v>
      </c>
      <c r="BA39" s="454"/>
      <c r="BB39" s="454"/>
      <c r="BC39" s="454"/>
      <c r="BD39" s="571"/>
      <c r="BE39" s="571"/>
      <c r="BF39" s="600"/>
      <c r="BG39" s="568" t="s">
        <v>331</v>
      </c>
      <c r="BH39" s="357"/>
      <c r="BI39" s="357"/>
      <c r="BJ39" s="357"/>
      <c r="BK39" s="357"/>
      <c r="BL39" s="357"/>
      <c r="BM39" s="357"/>
      <c r="BN39" s="357"/>
      <c r="BO39" s="357"/>
      <c r="BP39" s="357"/>
      <c r="BQ39" s="357"/>
      <c r="BR39" s="357"/>
      <c r="BS39" s="357"/>
      <c r="BT39" s="357"/>
      <c r="BU39" s="569"/>
      <c r="BV39" s="570">
        <v>5797</v>
      </c>
      <c r="BW39" s="454"/>
      <c r="BX39" s="454"/>
      <c r="BY39" s="454"/>
      <c r="BZ39" s="454"/>
      <c r="CA39" s="454"/>
      <c r="CB39" s="601"/>
      <c r="CD39" s="568" t="s">
        <v>416</v>
      </c>
      <c r="CE39" s="357"/>
      <c r="CF39" s="357"/>
      <c r="CG39" s="357"/>
      <c r="CH39" s="357"/>
      <c r="CI39" s="357"/>
      <c r="CJ39" s="357"/>
      <c r="CK39" s="357"/>
      <c r="CL39" s="357"/>
      <c r="CM39" s="357"/>
      <c r="CN39" s="357"/>
      <c r="CO39" s="357"/>
      <c r="CP39" s="357"/>
      <c r="CQ39" s="569"/>
      <c r="CR39" s="570">
        <v>491561</v>
      </c>
      <c r="CS39" s="571"/>
      <c r="CT39" s="571"/>
      <c r="CU39" s="571"/>
      <c r="CV39" s="571"/>
      <c r="CW39" s="571"/>
      <c r="CX39" s="571"/>
      <c r="CY39" s="572"/>
      <c r="CZ39" s="573">
        <v>3.2</v>
      </c>
      <c r="DA39" s="574"/>
      <c r="DB39" s="574"/>
      <c r="DC39" s="575"/>
      <c r="DD39" s="576">
        <v>373765</v>
      </c>
      <c r="DE39" s="571"/>
      <c r="DF39" s="571"/>
      <c r="DG39" s="571"/>
      <c r="DH39" s="571"/>
      <c r="DI39" s="571"/>
      <c r="DJ39" s="571"/>
      <c r="DK39" s="572"/>
      <c r="DL39" s="576" t="s">
        <v>197</v>
      </c>
      <c r="DM39" s="571"/>
      <c r="DN39" s="571"/>
      <c r="DO39" s="571"/>
      <c r="DP39" s="571"/>
      <c r="DQ39" s="571"/>
      <c r="DR39" s="571"/>
      <c r="DS39" s="571"/>
      <c r="DT39" s="571"/>
      <c r="DU39" s="571"/>
      <c r="DV39" s="572"/>
      <c r="DW39" s="573" t="s">
        <v>197</v>
      </c>
      <c r="DX39" s="574"/>
      <c r="DY39" s="574"/>
      <c r="DZ39" s="574"/>
      <c r="EA39" s="574"/>
      <c r="EB39" s="574"/>
      <c r="EC39" s="602"/>
    </row>
    <row r="40" spans="2:133" ht="11.25" customHeight="1" x14ac:dyDescent="0.15">
      <c r="B40" s="568" t="s">
        <v>420</v>
      </c>
      <c r="C40" s="357"/>
      <c r="D40" s="357"/>
      <c r="E40" s="357"/>
      <c r="F40" s="357"/>
      <c r="G40" s="357"/>
      <c r="H40" s="357"/>
      <c r="I40" s="357"/>
      <c r="J40" s="357"/>
      <c r="K40" s="357"/>
      <c r="L40" s="357"/>
      <c r="M40" s="357"/>
      <c r="N40" s="357"/>
      <c r="O40" s="357"/>
      <c r="P40" s="357"/>
      <c r="Q40" s="569"/>
      <c r="R40" s="570">
        <v>88608</v>
      </c>
      <c r="S40" s="454"/>
      <c r="T40" s="454"/>
      <c r="U40" s="454"/>
      <c r="V40" s="454"/>
      <c r="W40" s="454"/>
      <c r="X40" s="454"/>
      <c r="Y40" s="583"/>
      <c r="Z40" s="603">
        <v>0.6</v>
      </c>
      <c r="AA40" s="603"/>
      <c r="AB40" s="603"/>
      <c r="AC40" s="603"/>
      <c r="AD40" s="604" t="s">
        <v>197</v>
      </c>
      <c r="AE40" s="604"/>
      <c r="AF40" s="604"/>
      <c r="AG40" s="604"/>
      <c r="AH40" s="604"/>
      <c r="AI40" s="604"/>
      <c r="AJ40" s="604"/>
      <c r="AK40" s="604"/>
      <c r="AL40" s="573" t="s">
        <v>197</v>
      </c>
      <c r="AM40" s="317"/>
      <c r="AN40" s="317"/>
      <c r="AO40" s="605"/>
      <c r="AQ40" s="598" t="s">
        <v>422</v>
      </c>
      <c r="AR40" s="415"/>
      <c r="AS40" s="415"/>
      <c r="AT40" s="415"/>
      <c r="AU40" s="415"/>
      <c r="AV40" s="415"/>
      <c r="AW40" s="415"/>
      <c r="AX40" s="415"/>
      <c r="AY40" s="599"/>
      <c r="AZ40" s="570" t="s">
        <v>197</v>
      </c>
      <c r="BA40" s="454"/>
      <c r="BB40" s="454"/>
      <c r="BC40" s="454"/>
      <c r="BD40" s="571"/>
      <c r="BE40" s="571"/>
      <c r="BF40" s="600"/>
      <c r="BG40" s="564" t="s">
        <v>423</v>
      </c>
      <c r="BH40" s="406"/>
      <c r="BI40" s="406"/>
      <c r="BJ40" s="406"/>
      <c r="BK40" s="406"/>
      <c r="BL40" s="7"/>
      <c r="BM40" s="357" t="s">
        <v>424</v>
      </c>
      <c r="BN40" s="357"/>
      <c r="BO40" s="357"/>
      <c r="BP40" s="357"/>
      <c r="BQ40" s="357"/>
      <c r="BR40" s="357"/>
      <c r="BS40" s="357"/>
      <c r="BT40" s="357"/>
      <c r="BU40" s="569"/>
      <c r="BV40" s="570">
        <v>108</v>
      </c>
      <c r="BW40" s="454"/>
      <c r="BX40" s="454"/>
      <c r="BY40" s="454"/>
      <c r="BZ40" s="454"/>
      <c r="CA40" s="454"/>
      <c r="CB40" s="601"/>
      <c r="CD40" s="568" t="s">
        <v>367</v>
      </c>
      <c r="CE40" s="357"/>
      <c r="CF40" s="357"/>
      <c r="CG40" s="357"/>
      <c r="CH40" s="357"/>
      <c r="CI40" s="357"/>
      <c r="CJ40" s="357"/>
      <c r="CK40" s="357"/>
      <c r="CL40" s="357"/>
      <c r="CM40" s="357"/>
      <c r="CN40" s="357"/>
      <c r="CO40" s="357"/>
      <c r="CP40" s="357"/>
      <c r="CQ40" s="569"/>
      <c r="CR40" s="570">
        <v>300</v>
      </c>
      <c r="CS40" s="454"/>
      <c r="CT40" s="454"/>
      <c r="CU40" s="454"/>
      <c r="CV40" s="454"/>
      <c r="CW40" s="454"/>
      <c r="CX40" s="454"/>
      <c r="CY40" s="583"/>
      <c r="CZ40" s="573">
        <v>0</v>
      </c>
      <c r="DA40" s="574"/>
      <c r="DB40" s="574"/>
      <c r="DC40" s="575"/>
      <c r="DD40" s="576">
        <v>34</v>
      </c>
      <c r="DE40" s="454"/>
      <c r="DF40" s="454"/>
      <c r="DG40" s="454"/>
      <c r="DH40" s="454"/>
      <c r="DI40" s="454"/>
      <c r="DJ40" s="454"/>
      <c r="DK40" s="583"/>
      <c r="DL40" s="576">
        <v>34</v>
      </c>
      <c r="DM40" s="454"/>
      <c r="DN40" s="454"/>
      <c r="DO40" s="454"/>
      <c r="DP40" s="454"/>
      <c r="DQ40" s="454"/>
      <c r="DR40" s="454"/>
      <c r="DS40" s="454"/>
      <c r="DT40" s="454"/>
      <c r="DU40" s="454"/>
      <c r="DV40" s="583"/>
      <c r="DW40" s="573">
        <v>0</v>
      </c>
      <c r="DX40" s="574"/>
      <c r="DY40" s="574"/>
      <c r="DZ40" s="574"/>
      <c r="EA40" s="574"/>
      <c r="EB40" s="574"/>
      <c r="EC40" s="602"/>
    </row>
    <row r="41" spans="2:133" ht="11.25" customHeight="1" x14ac:dyDescent="0.15">
      <c r="B41" s="548" t="s">
        <v>421</v>
      </c>
      <c r="C41" s="549"/>
      <c r="D41" s="549"/>
      <c r="E41" s="549"/>
      <c r="F41" s="549"/>
      <c r="G41" s="549"/>
      <c r="H41" s="549"/>
      <c r="I41" s="549"/>
      <c r="J41" s="549"/>
      <c r="K41" s="549"/>
      <c r="L41" s="549"/>
      <c r="M41" s="549"/>
      <c r="N41" s="549"/>
      <c r="O41" s="549"/>
      <c r="P41" s="549"/>
      <c r="Q41" s="550"/>
      <c r="R41" s="551">
        <v>15767249</v>
      </c>
      <c r="S41" s="590"/>
      <c r="T41" s="590"/>
      <c r="U41" s="590"/>
      <c r="V41" s="590"/>
      <c r="W41" s="590"/>
      <c r="X41" s="590"/>
      <c r="Y41" s="593"/>
      <c r="Z41" s="594">
        <v>100</v>
      </c>
      <c r="AA41" s="594"/>
      <c r="AB41" s="594"/>
      <c r="AC41" s="594"/>
      <c r="AD41" s="595">
        <v>9531098</v>
      </c>
      <c r="AE41" s="595"/>
      <c r="AF41" s="595"/>
      <c r="AG41" s="595"/>
      <c r="AH41" s="595"/>
      <c r="AI41" s="595"/>
      <c r="AJ41" s="595"/>
      <c r="AK41" s="595"/>
      <c r="AL41" s="554">
        <v>100</v>
      </c>
      <c r="AM41" s="596"/>
      <c r="AN41" s="596"/>
      <c r="AO41" s="597"/>
      <c r="AQ41" s="598" t="s">
        <v>425</v>
      </c>
      <c r="AR41" s="415"/>
      <c r="AS41" s="415"/>
      <c r="AT41" s="415"/>
      <c r="AU41" s="415"/>
      <c r="AV41" s="415"/>
      <c r="AW41" s="415"/>
      <c r="AX41" s="415"/>
      <c r="AY41" s="599"/>
      <c r="AZ41" s="570">
        <v>219021</v>
      </c>
      <c r="BA41" s="454"/>
      <c r="BB41" s="454"/>
      <c r="BC41" s="454"/>
      <c r="BD41" s="571"/>
      <c r="BE41" s="571"/>
      <c r="BF41" s="600"/>
      <c r="BG41" s="564"/>
      <c r="BH41" s="406"/>
      <c r="BI41" s="406"/>
      <c r="BJ41" s="406"/>
      <c r="BK41" s="406"/>
      <c r="BL41" s="7"/>
      <c r="BM41" s="357" t="s">
        <v>338</v>
      </c>
      <c r="BN41" s="357"/>
      <c r="BO41" s="357"/>
      <c r="BP41" s="357"/>
      <c r="BQ41" s="357"/>
      <c r="BR41" s="357"/>
      <c r="BS41" s="357"/>
      <c r="BT41" s="357"/>
      <c r="BU41" s="569"/>
      <c r="BV41" s="570" t="s">
        <v>197</v>
      </c>
      <c r="BW41" s="454"/>
      <c r="BX41" s="454"/>
      <c r="BY41" s="454"/>
      <c r="BZ41" s="454"/>
      <c r="CA41" s="454"/>
      <c r="CB41" s="601"/>
      <c r="CD41" s="568" t="s">
        <v>283</v>
      </c>
      <c r="CE41" s="357"/>
      <c r="CF41" s="357"/>
      <c r="CG41" s="357"/>
      <c r="CH41" s="357"/>
      <c r="CI41" s="357"/>
      <c r="CJ41" s="357"/>
      <c r="CK41" s="357"/>
      <c r="CL41" s="357"/>
      <c r="CM41" s="357"/>
      <c r="CN41" s="357"/>
      <c r="CO41" s="357"/>
      <c r="CP41" s="357"/>
      <c r="CQ41" s="569"/>
      <c r="CR41" s="570" t="s">
        <v>197</v>
      </c>
      <c r="CS41" s="571"/>
      <c r="CT41" s="571"/>
      <c r="CU41" s="571"/>
      <c r="CV41" s="571"/>
      <c r="CW41" s="571"/>
      <c r="CX41" s="571"/>
      <c r="CY41" s="572"/>
      <c r="CZ41" s="573" t="s">
        <v>197</v>
      </c>
      <c r="DA41" s="574"/>
      <c r="DB41" s="574"/>
      <c r="DC41" s="575"/>
      <c r="DD41" s="576" t="s">
        <v>197</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15">
      <c r="AQ42" s="587" t="s">
        <v>426</v>
      </c>
      <c r="AR42" s="588"/>
      <c r="AS42" s="588"/>
      <c r="AT42" s="588"/>
      <c r="AU42" s="588"/>
      <c r="AV42" s="588"/>
      <c r="AW42" s="588"/>
      <c r="AX42" s="588"/>
      <c r="AY42" s="589"/>
      <c r="AZ42" s="551">
        <v>858299</v>
      </c>
      <c r="BA42" s="590"/>
      <c r="BB42" s="590"/>
      <c r="BC42" s="590"/>
      <c r="BD42" s="552"/>
      <c r="BE42" s="552"/>
      <c r="BF42" s="591"/>
      <c r="BG42" s="343"/>
      <c r="BH42" s="344"/>
      <c r="BI42" s="344"/>
      <c r="BJ42" s="344"/>
      <c r="BK42" s="344"/>
      <c r="BL42" s="20"/>
      <c r="BM42" s="549" t="s">
        <v>427</v>
      </c>
      <c r="BN42" s="549"/>
      <c r="BO42" s="549"/>
      <c r="BP42" s="549"/>
      <c r="BQ42" s="549"/>
      <c r="BR42" s="549"/>
      <c r="BS42" s="549"/>
      <c r="BT42" s="549"/>
      <c r="BU42" s="550"/>
      <c r="BV42" s="551">
        <v>367</v>
      </c>
      <c r="BW42" s="590"/>
      <c r="BX42" s="590"/>
      <c r="BY42" s="590"/>
      <c r="BZ42" s="590"/>
      <c r="CA42" s="590"/>
      <c r="CB42" s="592"/>
      <c r="CD42" s="568" t="s">
        <v>274</v>
      </c>
      <c r="CE42" s="357"/>
      <c r="CF42" s="357"/>
      <c r="CG42" s="357"/>
      <c r="CH42" s="357"/>
      <c r="CI42" s="357"/>
      <c r="CJ42" s="357"/>
      <c r="CK42" s="357"/>
      <c r="CL42" s="357"/>
      <c r="CM42" s="357"/>
      <c r="CN42" s="357"/>
      <c r="CO42" s="357"/>
      <c r="CP42" s="357"/>
      <c r="CQ42" s="569"/>
      <c r="CR42" s="570">
        <v>1976383</v>
      </c>
      <c r="CS42" s="571"/>
      <c r="CT42" s="571"/>
      <c r="CU42" s="571"/>
      <c r="CV42" s="571"/>
      <c r="CW42" s="571"/>
      <c r="CX42" s="571"/>
      <c r="CY42" s="572"/>
      <c r="CZ42" s="573">
        <v>12.7</v>
      </c>
      <c r="DA42" s="574"/>
      <c r="DB42" s="574"/>
      <c r="DC42" s="575"/>
      <c r="DD42" s="576">
        <v>311385</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15">
      <c r="B43" s="1" t="s">
        <v>48</v>
      </c>
      <c r="CD43" s="568" t="s">
        <v>84</v>
      </c>
      <c r="CE43" s="357"/>
      <c r="CF43" s="357"/>
      <c r="CG43" s="357"/>
      <c r="CH43" s="357"/>
      <c r="CI43" s="357"/>
      <c r="CJ43" s="357"/>
      <c r="CK43" s="357"/>
      <c r="CL43" s="357"/>
      <c r="CM43" s="357"/>
      <c r="CN43" s="357"/>
      <c r="CO43" s="357"/>
      <c r="CP43" s="357"/>
      <c r="CQ43" s="569"/>
      <c r="CR43" s="570" t="s">
        <v>197</v>
      </c>
      <c r="CS43" s="571"/>
      <c r="CT43" s="571"/>
      <c r="CU43" s="571"/>
      <c r="CV43" s="571"/>
      <c r="CW43" s="571"/>
      <c r="CX43" s="571"/>
      <c r="CY43" s="572"/>
      <c r="CZ43" s="573" t="s">
        <v>197</v>
      </c>
      <c r="DA43" s="574"/>
      <c r="DB43" s="574"/>
      <c r="DC43" s="575"/>
      <c r="DD43" s="576" t="s">
        <v>197</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15">
      <c r="B44" s="585" t="s">
        <v>401</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172</v>
      </c>
      <c r="CE44" s="350"/>
      <c r="CF44" s="568" t="s">
        <v>428</v>
      </c>
      <c r="CG44" s="357"/>
      <c r="CH44" s="357"/>
      <c r="CI44" s="357"/>
      <c r="CJ44" s="357"/>
      <c r="CK44" s="357"/>
      <c r="CL44" s="357"/>
      <c r="CM44" s="357"/>
      <c r="CN44" s="357"/>
      <c r="CO44" s="357"/>
      <c r="CP44" s="357"/>
      <c r="CQ44" s="569"/>
      <c r="CR44" s="570">
        <v>1976383</v>
      </c>
      <c r="CS44" s="454"/>
      <c r="CT44" s="454"/>
      <c r="CU44" s="454"/>
      <c r="CV44" s="454"/>
      <c r="CW44" s="454"/>
      <c r="CX44" s="454"/>
      <c r="CY44" s="583"/>
      <c r="CZ44" s="573">
        <v>12.7</v>
      </c>
      <c r="DA44" s="317"/>
      <c r="DB44" s="317"/>
      <c r="DC44" s="584"/>
      <c r="DD44" s="576">
        <v>311385</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15">
      <c r="B45" s="585" t="s">
        <v>261</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429</v>
      </c>
      <c r="CG45" s="357"/>
      <c r="CH45" s="357"/>
      <c r="CI45" s="357"/>
      <c r="CJ45" s="357"/>
      <c r="CK45" s="357"/>
      <c r="CL45" s="357"/>
      <c r="CM45" s="357"/>
      <c r="CN45" s="357"/>
      <c r="CO45" s="357"/>
      <c r="CP45" s="357"/>
      <c r="CQ45" s="569"/>
      <c r="CR45" s="570">
        <v>889857</v>
      </c>
      <c r="CS45" s="571"/>
      <c r="CT45" s="571"/>
      <c r="CU45" s="571"/>
      <c r="CV45" s="571"/>
      <c r="CW45" s="571"/>
      <c r="CX45" s="571"/>
      <c r="CY45" s="572"/>
      <c r="CZ45" s="573">
        <v>5.7</v>
      </c>
      <c r="DA45" s="574"/>
      <c r="DB45" s="574"/>
      <c r="DC45" s="575"/>
      <c r="DD45" s="576">
        <v>1944</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15">
      <c r="B46" s="41"/>
      <c r="CD46" s="351"/>
      <c r="CE46" s="353"/>
      <c r="CF46" s="568" t="s">
        <v>430</v>
      </c>
      <c r="CG46" s="357"/>
      <c r="CH46" s="357"/>
      <c r="CI46" s="357"/>
      <c r="CJ46" s="357"/>
      <c r="CK46" s="357"/>
      <c r="CL46" s="357"/>
      <c r="CM46" s="357"/>
      <c r="CN46" s="357"/>
      <c r="CO46" s="357"/>
      <c r="CP46" s="357"/>
      <c r="CQ46" s="569"/>
      <c r="CR46" s="570">
        <v>1083999</v>
      </c>
      <c r="CS46" s="454"/>
      <c r="CT46" s="454"/>
      <c r="CU46" s="454"/>
      <c r="CV46" s="454"/>
      <c r="CW46" s="454"/>
      <c r="CX46" s="454"/>
      <c r="CY46" s="583"/>
      <c r="CZ46" s="573">
        <v>7</v>
      </c>
      <c r="DA46" s="317"/>
      <c r="DB46" s="317"/>
      <c r="DC46" s="584"/>
      <c r="DD46" s="576">
        <v>309441</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15">
      <c r="B47" s="41"/>
      <c r="CD47" s="351"/>
      <c r="CE47" s="353"/>
      <c r="CF47" s="568" t="s">
        <v>431</v>
      </c>
      <c r="CG47" s="357"/>
      <c r="CH47" s="357"/>
      <c r="CI47" s="357"/>
      <c r="CJ47" s="357"/>
      <c r="CK47" s="357"/>
      <c r="CL47" s="357"/>
      <c r="CM47" s="357"/>
      <c r="CN47" s="357"/>
      <c r="CO47" s="357"/>
      <c r="CP47" s="357"/>
      <c r="CQ47" s="569"/>
      <c r="CR47" s="570" t="s">
        <v>197</v>
      </c>
      <c r="CS47" s="571"/>
      <c r="CT47" s="571"/>
      <c r="CU47" s="571"/>
      <c r="CV47" s="571"/>
      <c r="CW47" s="571"/>
      <c r="CX47" s="571"/>
      <c r="CY47" s="572"/>
      <c r="CZ47" s="573" t="s">
        <v>197</v>
      </c>
      <c r="DA47" s="574"/>
      <c r="DB47" s="574"/>
      <c r="DC47" s="575"/>
      <c r="DD47" s="576" t="s">
        <v>197</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x14ac:dyDescent="0.15">
      <c r="B48" s="41"/>
      <c r="CD48" s="354"/>
      <c r="CE48" s="356"/>
      <c r="CF48" s="568" t="s">
        <v>433</v>
      </c>
      <c r="CG48" s="357"/>
      <c r="CH48" s="357"/>
      <c r="CI48" s="357"/>
      <c r="CJ48" s="357"/>
      <c r="CK48" s="357"/>
      <c r="CL48" s="357"/>
      <c r="CM48" s="357"/>
      <c r="CN48" s="357"/>
      <c r="CO48" s="357"/>
      <c r="CP48" s="357"/>
      <c r="CQ48" s="569"/>
      <c r="CR48" s="570" t="s">
        <v>197</v>
      </c>
      <c r="CS48" s="454"/>
      <c r="CT48" s="454"/>
      <c r="CU48" s="454"/>
      <c r="CV48" s="454"/>
      <c r="CW48" s="454"/>
      <c r="CX48" s="454"/>
      <c r="CY48" s="583"/>
      <c r="CZ48" s="573" t="s">
        <v>197</v>
      </c>
      <c r="DA48" s="317"/>
      <c r="DB48" s="317"/>
      <c r="DC48" s="584"/>
      <c r="DD48" s="576" t="s">
        <v>197</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15">
      <c r="B49" s="41"/>
      <c r="CD49" s="548" t="s">
        <v>192</v>
      </c>
      <c r="CE49" s="549"/>
      <c r="CF49" s="549"/>
      <c r="CG49" s="549"/>
      <c r="CH49" s="549"/>
      <c r="CI49" s="549"/>
      <c r="CJ49" s="549"/>
      <c r="CK49" s="549"/>
      <c r="CL49" s="549"/>
      <c r="CM49" s="549"/>
      <c r="CN49" s="549"/>
      <c r="CO49" s="549"/>
      <c r="CP49" s="549"/>
      <c r="CQ49" s="550"/>
      <c r="CR49" s="551">
        <v>15556706</v>
      </c>
      <c r="CS49" s="552"/>
      <c r="CT49" s="552"/>
      <c r="CU49" s="552"/>
      <c r="CV49" s="552"/>
      <c r="CW49" s="552"/>
      <c r="CX49" s="552"/>
      <c r="CY49" s="553"/>
      <c r="CZ49" s="554">
        <v>100</v>
      </c>
      <c r="DA49" s="555"/>
      <c r="DB49" s="555"/>
      <c r="DC49" s="556"/>
      <c r="DD49" s="557">
        <v>10944004</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u5IcGlQmk0JD7KbOWvW/A0eoogqY6cSWYHoR4i2uIHBlrAdFrsXbbHsY6Pe7fosCFwnM4TH/WS+P/VL0WlFTHw==" saltValue="iD2DkTGPWPLjct0gStNq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68" t="s">
        <v>294</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298</v>
      </c>
      <c r="DK2" s="970"/>
      <c r="DL2" s="970"/>
      <c r="DM2" s="970"/>
      <c r="DN2" s="970"/>
      <c r="DO2" s="971"/>
      <c r="DP2" s="50"/>
      <c r="DQ2" s="969" t="s">
        <v>299</v>
      </c>
      <c r="DR2" s="970"/>
      <c r="DS2" s="970"/>
      <c r="DT2" s="970"/>
      <c r="DU2" s="970"/>
      <c r="DV2" s="970"/>
      <c r="DW2" s="970"/>
      <c r="DX2" s="970"/>
      <c r="DY2" s="970"/>
      <c r="DZ2" s="97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59" t="s">
        <v>434</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41" t="s">
        <v>435</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67"/>
    </row>
    <row r="5" spans="1:131" s="47" customFormat="1" ht="26.25" customHeight="1" x14ac:dyDescent="0.15">
      <c r="A5" s="657" t="s">
        <v>436</v>
      </c>
      <c r="B5" s="658"/>
      <c r="C5" s="658"/>
      <c r="D5" s="658"/>
      <c r="E5" s="658"/>
      <c r="F5" s="658"/>
      <c r="G5" s="658"/>
      <c r="H5" s="658"/>
      <c r="I5" s="658"/>
      <c r="J5" s="658"/>
      <c r="K5" s="658"/>
      <c r="L5" s="658"/>
      <c r="M5" s="658"/>
      <c r="N5" s="658"/>
      <c r="O5" s="658"/>
      <c r="P5" s="659"/>
      <c r="Q5" s="649" t="s">
        <v>180</v>
      </c>
      <c r="R5" s="650"/>
      <c r="S5" s="650"/>
      <c r="T5" s="650"/>
      <c r="U5" s="651"/>
      <c r="V5" s="649" t="s">
        <v>437</v>
      </c>
      <c r="W5" s="650"/>
      <c r="X5" s="650"/>
      <c r="Y5" s="650"/>
      <c r="Z5" s="651"/>
      <c r="AA5" s="649" t="s">
        <v>438</v>
      </c>
      <c r="AB5" s="650"/>
      <c r="AC5" s="650"/>
      <c r="AD5" s="650"/>
      <c r="AE5" s="650"/>
      <c r="AF5" s="691" t="s">
        <v>177</v>
      </c>
      <c r="AG5" s="650"/>
      <c r="AH5" s="650"/>
      <c r="AI5" s="650"/>
      <c r="AJ5" s="655"/>
      <c r="AK5" s="650" t="s">
        <v>439</v>
      </c>
      <c r="AL5" s="650"/>
      <c r="AM5" s="650"/>
      <c r="AN5" s="650"/>
      <c r="AO5" s="651"/>
      <c r="AP5" s="649" t="s">
        <v>440</v>
      </c>
      <c r="AQ5" s="650"/>
      <c r="AR5" s="650"/>
      <c r="AS5" s="650"/>
      <c r="AT5" s="651"/>
      <c r="AU5" s="649" t="s">
        <v>443</v>
      </c>
      <c r="AV5" s="650"/>
      <c r="AW5" s="650"/>
      <c r="AX5" s="650"/>
      <c r="AY5" s="655"/>
      <c r="AZ5" s="56"/>
      <c r="BA5" s="56"/>
      <c r="BB5" s="56"/>
      <c r="BC5" s="56"/>
      <c r="BD5" s="56"/>
      <c r="BE5" s="67"/>
      <c r="BF5" s="67"/>
      <c r="BG5" s="67"/>
      <c r="BH5" s="67"/>
      <c r="BI5" s="67"/>
      <c r="BJ5" s="67"/>
      <c r="BK5" s="67"/>
      <c r="BL5" s="67"/>
      <c r="BM5" s="67"/>
      <c r="BN5" s="67"/>
      <c r="BO5" s="67"/>
      <c r="BP5" s="67"/>
      <c r="BQ5" s="657" t="s">
        <v>444</v>
      </c>
      <c r="BR5" s="658"/>
      <c r="BS5" s="658"/>
      <c r="BT5" s="658"/>
      <c r="BU5" s="658"/>
      <c r="BV5" s="658"/>
      <c r="BW5" s="658"/>
      <c r="BX5" s="658"/>
      <c r="BY5" s="658"/>
      <c r="BZ5" s="658"/>
      <c r="CA5" s="658"/>
      <c r="CB5" s="658"/>
      <c r="CC5" s="658"/>
      <c r="CD5" s="658"/>
      <c r="CE5" s="658"/>
      <c r="CF5" s="658"/>
      <c r="CG5" s="659"/>
      <c r="CH5" s="649" t="s">
        <v>364</v>
      </c>
      <c r="CI5" s="650"/>
      <c r="CJ5" s="650"/>
      <c r="CK5" s="650"/>
      <c r="CL5" s="651"/>
      <c r="CM5" s="649" t="s">
        <v>228</v>
      </c>
      <c r="CN5" s="650"/>
      <c r="CO5" s="650"/>
      <c r="CP5" s="650"/>
      <c r="CQ5" s="651"/>
      <c r="CR5" s="649" t="s">
        <v>240</v>
      </c>
      <c r="CS5" s="650"/>
      <c r="CT5" s="650"/>
      <c r="CU5" s="650"/>
      <c r="CV5" s="651"/>
      <c r="CW5" s="649" t="s">
        <v>50</v>
      </c>
      <c r="CX5" s="650"/>
      <c r="CY5" s="650"/>
      <c r="CZ5" s="650"/>
      <c r="DA5" s="651"/>
      <c r="DB5" s="649" t="s">
        <v>412</v>
      </c>
      <c r="DC5" s="650"/>
      <c r="DD5" s="650"/>
      <c r="DE5" s="650"/>
      <c r="DF5" s="651"/>
      <c r="DG5" s="981" t="s">
        <v>237</v>
      </c>
      <c r="DH5" s="982"/>
      <c r="DI5" s="982"/>
      <c r="DJ5" s="982"/>
      <c r="DK5" s="983"/>
      <c r="DL5" s="981" t="s">
        <v>445</v>
      </c>
      <c r="DM5" s="982"/>
      <c r="DN5" s="982"/>
      <c r="DO5" s="982"/>
      <c r="DP5" s="983"/>
      <c r="DQ5" s="649" t="s">
        <v>446</v>
      </c>
      <c r="DR5" s="650"/>
      <c r="DS5" s="650"/>
      <c r="DT5" s="650"/>
      <c r="DU5" s="651"/>
      <c r="DV5" s="649" t="s">
        <v>443</v>
      </c>
      <c r="DW5" s="650"/>
      <c r="DX5" s="650"/>
      <c r="DY5" s="650"/>
      <c r="DZ5" s="655"/>
      <c r="EA5" s="67"/>
    </row>
    <row r="6" spans="1:131" s="47" customFormat="1" ht="26.25" customHeight="1" x14ac:dyDescent="0.15">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15">
      <c r="A7" s="51">
        <v>1</v>
      </c>
      <c r="B7" s="922" t="s">
        <v>449</v>
      </c>
      <c r="C7" s="923"/>
      <c r="D7" s="923"/>
      <c r="E7" s="923"/>
      <c r="F7" s="923"/>
      <c r="G7" s="923"/>
      <c r="H7" s="923"/>
      <c r="I7" s="923"/>
      <c r="J7" s="923"/>
      <c r="K7" s="923"/>
      <c r="L7" s="923"/>
      <c r="M7" s="923"/>
      <c r="N7" s="923"/>
      <c r="O7" s="923"/>
      <c r="P7" s="924"/>
      <c r="Q7" s="925">
        <v>16245</v>
      </c>
      <c r="R7" s="926"/>
      <c r="S7" s="926"/>
      <c r="T7" s="926"/>
      <c r="U7" s="926"/>
      <c r="V7" s="926">
        <v>16034</v>
      </c>
      <c r="W7" s="926"/>
      <c r="X7" s="926"/>
      <c r="Y7" s="926"/>
      <c r="Z7" s="926"/>
      <c r="AA7" s="926">
        <v>211</v>
      </c>
      <c r="AB7" s="926"/>
      <c r="AC7" s="926"/>
      <c r="AD7" s="926"/>
      <c r="AE7" s="972"/>
      <c r="AF7" s="973">
        <v>167</v>
      </c>
      <c r="AG7" s="974"/>
      <c r="AH7" s="974"/>
      <c r="AI7" s="974"/>
      <c r="AJ7" s="975"/>
      <c r="AK7" s="976">
        <v>129</v>
      </c>
      <c r="AL7" s="926"/>
      <c r="AM7" s="926"/>
      <c r="AN7" s="926"/>
      <c r="AO7" s="926"/>
      <c r="AP7" s="926">
        <v>13940</v>
      </c>
      <c r="AQ7" s="926"/>
      <c r="AR7" s="926"/>
      <c r="AS7" s="926"/>
      <c r="AT7" s="926"/>
      <c r="AU7" s="927"/>
      <c r="AV7" s="927"/>
      <c r="AW7" s="927"/>
      <c r="AX7" s="927"/>
      <c r="AY7" s="928"/>
      <c r="AZ7" s="56"/>
      <c r="BA7" s="56"/>
      <c r="BB7" s="56"/>
      <c r="BC7" s="56"/>
      <c r="BD7" s="56"/>
      <c r="BE7" s="67"/>
      <c r="BF7" s="67"/>
      <c r="BG7" s="67"/>
      <c r="BH7" s="67"/>
      <c r="BI7" s="67"/>
      <c r="BJ7" s="67"/>
      <c r="BK7" s="67"/>
      <c r="BL7" s="67"/>
      <c r="BM7" s="67"/>
      <c r="BN7" s="67"/>
      <c r="BO7" s="67"/>
      <c r="BP7" s="67"/>
      <c r="BQ7" s="51">
        <v>1</v>
      </c>
      <c r="BR7" s="71" t="s">
        <v>175</v>
      </c>
      <c r="BS7" s="922" t="s">
        <v>208</v>
      </c>
      <c r="BT7" s="923"/>
      <c r="BU7" s="923"/>
      <c r="BV7" s="923"/>
      <c r="BW7" s="923"/>
      <c r="BX7" s="923"/>
      <c r="BY7" s="923"/>
      <c r="BZ7" s="923"/>
      <c r="CA7" s="923"/>
      <c r="CB7" s="923"/>
      <c r="CC7" s="923"/>
      <c r="CD7" s="923"/>
      <c r="CE7" s="923"/>
      <c r="CF7" s="923"/>
      <c r="CG7" s="924"/>
      <c r="CH7" s="977">
        <v>-0.1</v>
      </c>
      <c r="CI7" s="978"/>
      <c r="CJ7" s="978"/>
      <c r="CK7" s="978"/>
      <c r="CL7" s="979"/>
      <c r="CM7" s="977">
        <v>45</v>
      </c>
      <c r="CN7" s="978"/>
      <c r="CO7" s="978"/>
      <c r="CP7" s="978"/>
      <c r="CQ7" s="979"/>
      <c r="CR7" s="977">
        <v>3</v>
      </c>
      <c r="CS7" s="978"/>
      <c r="CT7" s="978"/>
      <c r="CU7" s="978"/>
      <c r="CV7" s="979"/>
      <c r="CW7" s="977" t="s">
        <v>197</v>
      </c>
      <c r="CX7" s="978"/>
      <c r="CY7" s="978"/>
      <c r="CZ7" s="978"/>
      <c r="DA7" s="979"/>
      <c r="DB7" s="977" t="s">
        <v>197</v>
      </c>
      <c r="DC7" s="978"/>
      <c r="DD7" s="978"/>
      <c r="DE7" s="978"/>
      <c r="DF7" s="979"/>
      <c r="DG7" s="977" t="s">
        <v>197</v>
      </c>
      <c r="DH7" s="978"/>
      <c r="DI7" s="978"/>
      <c r="DJ7" s="978"/>
      <c r="DK7" s="979"/>
      <c r="DL7" s="977" t="s">
        <v>197</v>
      </c>
      <c r="DM7" s="978"/>
      <c r="DN7" s="978"/>
      <c r="DO7" s="978"/>
      <c r="DP7" s="979"/>
      <c r="DQ7" s="977" t="s">
        <v>197</v>
      </c>
      <c r="DR7" s="978"/>
      <c r="DS7" s="978"/>
      <c r="DT7" s="978"/>
      <c r="DU7" s="979"/>
      <c r="DV7" s="922"/>
      <c r="DW7" s="923"/>
      <c r="DX7" s="923"/>
      <c r="DY7" s="923"/>
      <c r="DZ7" s="980"/>
      <c r="EA7" s="67"/>
    </row>
    <row r="8" spans="1:131" s="47" customFormat="1" ht="26.25" customHeight="1" x14ac:dyDescent="0.15">
      <c r="A8" s="52">
        <v>2</v>
      </c>
      <c r="B8" s="911"/>
      <c r="C8" s="912"/>
      <c r="D8" s="912"/>
      <c r="E8" s="912"/>
      <c r="F8" s="912"/>
      <c r="G8" s="912"/>
      <c r="H8" s="912"/>
      <c r="I8" s="912"/>
      <c r="J8" s="912"/>
      <c r="K8" s="912"/>
      <c r="L8" s="912"/>
      <c r="M8" s="912"/>
      <c r="N8" s="912"/>
      <c r="O8" s="912"/>
      <c r="P8" s="913"/>
      <c r="Q8" s="914"/>
      <c r="R8" s="915"/>
      <c r="S8" s="915"/>
      <c r="T8" s="915"/>
      <c r="U8" s="915"/>
      <c r="V8" s="915"/>
      <c r="W8" s="915"/>
      <c r="X8" s="915"/>
      <c r="Y8" s="915"/>
      <c r="Z8" s="915"/>
      <c r="AA8" s="915"/>
      <c r="AB8" s="915"/>
      <c r="AC8" s="915"/>
      <c r="AD8" s="915"/>
      <c r="AE8" s="921"/>
      <c r="AF8" s="941"/>
      <c r="AG8" s="919"/>
      <c r="AH8" s="919"/>
      <c r="AI8" s="919"/>
      <c r="AJ8" s="942"/>
      <c r="AK8" s="920"/>
      <c r="AL8" s="915"/>
      <c r="AM8" s="915"/>
      <c r="AN8" s="915"/>
      <c r="AO8" s="915"/>
      <c r="AP8" s="915"/>
      <c r="AQ8" s="915"/>
      <c r="AR8" s="915"/>
      <c r="AS8" s="915"/>
      <c r="AT8" s="915"/>
      <c r="AU8" s="916"/>
      <c r="AV8" s="916"/>
      <c r="AW8" s="916"/>
      <c r="AX8" s="916"/>
      <c r="AY8" s="917"/>
      <c r="AZ8" s="56"/>
      <c r="BA8" s="56"/>
      <c r="BB8" s="56"/>
      <c r="BC8" s="56"/>
      <c r="BD8" s="56"/>
      <c r="BE8" s="67"/>
      <c r="BF8" s="67"/>
      <c r="BG8" s="67"/>
      <c r="BH8" s="67"/>
      <c r="BI8" s="67"/>
      <c r="BJ8" s="67"/>
      <c r="BK8" s="67"/>
      <c r="BL8" s="67"/>
      <c r="BM8" s="67"/>
      <c r="BN8" s="67"/>
      <c r="BO8" s="67"/>
      <c r="BP8" s="67"/>
      <c r="BQ8" s="52">
        <v>2</v>
      </c>
      <c r="BR8" s="72"/>
      <c r="BS8" s="911"/>
      <c r="BT8" s="912"/>
      <c r="BU8" s="912"/>
      <c r="BV8" s="912"/>
      <c r="BW8" s="912"/>
      <c r="BX8" s="912"/>
      <c r="BY8" s="912"/>
      <c r="BZ8" s="912"/>
      <c r="CA8" s="912"/>
      <c r="CB8" s="912"/>
      <c r="CC8" s="912"/>
      <c r="CD8" s="912"/>
      <c r="CE8" s="912"/>
      <c r="CF8" s="912"/>
      <c r="CG8" s="913"/>
      <c r="CH8" s="918"/>
      <c r="CI8" s="919"/>
      <c r="CJ8" s="919"/>
      <c r="CK8" s="919"/>
      <c r="CL8" s="929"/>
      <c r="CM8" s="918"/>
      <c r="CN8" s="919"/>
      <c r="CO8" s="919"/>
      <c r="CP8" s="919"/>
      <c r="CQ8" s="929"/>
      <c r="CR8" s="918"/>
      <c r="CS8" s="919"/>
      <c r="CT8" s="919"/>
      <c r="CU8" s="919"/>
      <c r="CV8" s="929"/>
      <c r="CW8" s="918"/>
      <c r="CX8" s="919"/>
      <c r="CY8" s="919"/>
      <c r="CZ8" s="919"/>
      <c r="DA8" s="929"/>
      <c r="DB8" s="918"/>
      <c r="DC8" s="919"/>
      <c r="DD8" s="919"/>
      <c r="DE8" s="919"/>
      <c r="DF8" s="929"/>
      <c r="DG8" s="918"/>
      <c r="DH8" s="919"/>
      <c r="DI8" s="919"/>
      <c r="DJ8" s="919"/>
      <c r="DK8" s="929"/>
      <c r="DL8" s="918"/>
      <c r="DM8" s="919"/>
      <c r="DN8" s="919"/>
      <c r="DO8" s="919"/>
      <c r="DP8" s="929"/>
      <c r="DQ8" s="918"/>
      <c r="DR8" s="919"/>
      <c r="DS8" s="919"/>
      <c r="DT8" s="919"/>
      <c r="DU8" s="929"/>
      <c r="DV8" s="911"/>
      <c r="DW8" s="912"/>
      <c r="DX8" s="912"/>
      <c r="DY8" s="912"/>
      <c r="DZ8" s="930"/>
      <c r="EA8" s="67"/>
    </row>
    <row r="9" spans="1:131" s="47" customFormat="1" ht="26.25" customHeight="1" x14ac:dyDescent="0.15">
      <c r="A9" s="52">
        <v>3</v>
      </c>
      <c r="B9" s="911"/>
      <c r="C9" s="912"/>
      <c r="D9" s="912"/>
      <c r="E9" s="912"/>
      <c r="F9" s="912"/>
      <c r="G9" s="912"/>
      <c r="H9" s="912"/>
      <c r="I9" s="912"/>
      <c r="J9" s="912"/>
      <c r="K9" s="912"/>
      <c r="L9" s="912"/>
      <c r="M9" s="912"/>
      <c r="N9" s="912"/>
      <c r="O9" s="912"/>
      <c r="P9" s="913"/>
      <c r="Q9" s="914"/>
      <c r="R9" s="915"/>
      <c r="S9" s="915"/>
      <c r="T9" s="915"/>
      <c r="U9" s="915"/>
      <c r="V9" s="915"/>
      <c r="W9" s="915"/>
      <c r="X9" s="915"/>
      <c r="Y9" s="915"/>
      <c r="Z9" s="915"/>
      <c r="AA9" s="915"/>
      <c r="AB9" s="915"/>
      <c r="AC9" s="915"/>
      <c r="AD9" s="915"/>
      <c r="AE9" s="921"/>
      <c r="AF9" s="941"/>
      <c r="AG9" s="919"/>
      <c r="AH9" s="919"/>
      <c r="AI9" s="919"/>
      <c r="AJ9" s="942"/>
      <c r="AK9" s="920"/>
      <c r="AL9" s="915"/>
      <c r="AM9" s="915"/>
      <c r="AN9" s="915"/>
      <c r="AO9" s="915"/>
      <c r="AP9" s="915"/>
      <c r="AQ9" s="915"/>
      <c r="AR9" s="915"/>
      <c r="AS9" s="915"/>
      <c r="AT9" s="915"/>
      <c r="AU9" s="916"/>
      <c r="AV9" s="916"/>
      <c r="AW9" s="916"/>
      <c r="AX9" s="916"/>
      <c r="AY9" s="917"/>
      <c r="AZ9" s="56"/>
      <c r="BA9" s="56"/>
      <c r="BB9" s="56"/>
      <c r="BC9" s="56"/>
      <c r="BD9" s="56"/>
      <c r="BE9" s="67"/>
      <c r="BF9" s="67"/>
      <c r="BG9" s="67"/>
      <c r="BH9" s="67"/>
      <c r="BI9" s="67"/>
      <c r="BJ9" s="67"/>
      <c r="BK9" s="67"/>
      <c r="BL9" s="67"/>
      <c r="BM9" s="67"/>
      <c r="BN9" s="67"/>
      <c r="BO9" s="67"/>
      <c r="BP9" s="67"/>
      <c r="BQ9" s="52">
        <v>3</v>
      </c>
      <c r="BR9" s="72"/>
      <c r="BS9" s="911"/>
      <c r="BT9" s="912"/>
      <c r="BU9" s="912"/>
      <c r="BV9" s="912"/>
      <c r="BW9" s="912"/>
      <c r="BX9" s="912"/>
      <c r="BY9" s="912"/>
      <c r="BZ9" s="912"/>
      <c r="CA9" s="912"/>
      <c r="CB9" s="912"/>
      <c r="CC9" s="912"/>
      <c r="CD9" s="912"/>
      <c r="CE9" s="912"/>
      <c r="CF9" s="912"/>
      <c r="CG9" s="913"/>
      <c r="CH9" s="918"/>
      <c r="CI9" s="919"/>
      <c r="CJ9" s="919"/>
      <c r="CK9" s="919"/>
      <c r="CL9" s="929"/>
      <c r="CM9" s="918"/>
      <c r="CN9" s="919"/>
      <c r="CO9" s="919"/>
      <c r="CP9" s="919"/>
      <c r="CQ9" s="929"/>
      <c r="CR9" s="918"/>
      <c r="CS9" s="919"/>
      <c r="CT9" s="919"/>
      <c r="CU9" s="919"/>
      <c r="CV9" s="929"/>
      <c r="CW9" s="918"/>
      <c r="CX9" s="919"/>
      <c r="CY9" s="919"/>
      <c r="CZ9" s="919"/>
      <c r="DA9" s="929"/>
      <c r="DB9" s="918"/>
      <c r="DC9" s="919"/>
      <c r="DD9" s="919"/>
      <c r="DE9" s="919"/>
      <c r="DF9" s="929"/>
      <c r="DG9" s="918"/>
      <c r="DH9" s="919"/>
      <c r="DI9" s="919"/>
      <c r="DJ9" s="919"/>
      <c r="DK9" s="929"/>
      <c r="DL9" s="918"/>
      <c r="DM9" s="919"/>
      <c r="DN9" s="919"/>
      <c r="DO9" s="919"/>
      <c r="DP9" s="929"/>
      <c r="DQ9" s="918"/>
      <c r="DR9" s="919"/>
      <c r="DS9" s="919"/>
      <c r="DT9" s="919"/>
      <c r="DU9" s="929"/>
      <c r="DV9" s="911"/>
      <c r="DW9" s="912"/>
      <c r="DX9" s="912"/>
      <c r="DY9" s="912"/>
      <c r="DZ9" s="930"/>
      <c r="EA9" s="67"/>
    </row>
    <row r="10" spans="1:131" s="47" customFormat="1" ht="26.25" customHeight="1" x14ac:dyDescent="0.15">
      <c r="A10" s="52">
        <v>4</v>
      </c>
      <c r="B10" s="911"/>
      <c r="C10" s="912"/>
      <c r="D10" s="912"/>
      <c r="E10" s="912"/>
      <c r="F10" s="912"/>
      <c r="G10" s="912"/>
      <c r="H10" s="912"/>
      <c r="I10" s="912"/>
      <c r="J10" s="912"/>
      <c r="K10" s="912"/>
      <c r="L10" s="912"/>
      <c r="M10" s="912"/>
      <c r="N10" s="912"/>
      <c r="O10" s="912"/>
      <c r="P10" s="913"/>
      <c r="Q10" s="914"/>
      <c r="R10" s="915"/>
      <c r="S10" s="915"/>
      <c r="T10" s="915"/>
      <c r="U10" s="915"/>
      <c r="V10" s="915"/>
      <c r="W10" s="915"/>
      <c r="X10" s="915"/>
      <c r="Y10" s="915"/>
      <c r="Z10" s="915"/>
      <c r="AA10" s="915"/>
      <c r="AB10" s="915"/>
      <c r="AC10" s="915"/>
      <c r="AD10" s="915"/>
      <c r="AE10" s="921"/>
      <c r="AF10" s="941"/>
      <c r="AG10" s="919"/>
      <c r="AH10" s="919"/>
      <c r="AI10" s="919"/>
      <c r="AJ10" s="942"/>
      <c r="AK10" s="920"/>
      <c r="AL10" s="915"/>
      <c r="AM10" s="915"/>
      <c r="AN10" s="915"/>
      <c r="AO10" s="915"/>
      <c r="AP10" s="915"/>
      <c r="AQ10" s="915"/>
      <c r="AR10" s="915"/>
      <c r="AS10" s="915"/>
      <c r="AT10" s="915"/>
      <c r="AU10" s="916"/>
      <c r="AV10" s="916"/>
      <c r="AW10" s="916"/>
      <c r="AX10" s="916"/>
      <c r="AY10" s="917"/>
      <c r="AZ10" s="56"/>
      <c r="BA10" s="56"/>
      <c r="BB10" s="56"/>
      <c r="BC10" s="56"/>
      <c r="BD10" s="56"/>
      <c r="BE10" s="67"/>
      <c r="BF10" s="67"/>
      <c r="BG10" s="67"/>
      <c r="BH10" s="67"/>
      <c r="BI10" s="67"/>
      <c r="BJ10" s="67"/>
      <c r="BK10" s="67"/>
      <c r="BL10" s="67"/>
      <c r="BM10" s="67"/>
      <c r="BN10" s="67"/>
      <c r="BO10" s="67"/>
      <c r="BP10" s="67"/>
      <c r="BQ10" s="52">
        <v>4</v>
      </c>
      <c r="BR10" s="72"/>
      <c r="BS10" s="911"/>
      <c r="BT10" s="912"/>
      <c r="BU10" s="912"/>
      <c r="BV10" s="912"/>
      <c r="BW10" s="912"/>
      <c r="BX10" s="912"/>
      <c r="BY10" s="912"/>
      <c r="BZ10" s="912"/>
      <c r="CA10" s="912"/>
      <c r="CB10" s="912"/>
      <c r="CC10" s="912"/>
      <c r="CD10" s="912"/>
      <c r="CE10" s="912"/>
      <c r="CF10" s="912"/>
      <c r="CG10" s="913"/>
      <c r="CH10" s="918"/>
      <c r="CI10" s="919"/>
      <c r="CJ10" s="919"/>
      <c r="CK10" s="919"/>
      <c r="CL10" s="929"/>
      <c r="CM10" s="918"/>
      <c r="CN10" s="919"/>
      <c r="CO10" s="919"/>
      <c r="CP10" s="919"/>
      <c r="CQ10" s="929"/>
      <c r="CR10" s="918"/>
      <c r="CS10" s="919"/>
      <c r="CT10" s="919"/>
      <c r="CU10" s="919"/>
      <c r="CV10" s="929"/>
      <c r="CW10" s="918"/>
      <c r="CX10" s="919"/>
      <c r="CY10" s="919"/>
      <c r="CZ10" s="919"/>
      <c r="DA10" s="929"/>
      <c r="DB10" s="918"/>
      <c r="DC10" s="919"/>
      <c r="DD10" s="919"/>
      <c r="DE10" s="919"/>
      <c r="DF10" s="929"/>
      <c r="DG10" s="918"/>
      <c r="DH10" s="919"/>
      <c r="DI10" s="919"/>
      <c r="DJ10" s="919"/>
      <c r="DK10" s="929"/>
      <c r="DL10" s="918"/>
      <c r="DM10" s="919"/>
      <c r="DN10" s="919"/>
      <c r="DO10" s="919"/>
      <c r="DP10" s="929"/>
      <c r="DQ10" s="918"/>
      <c r="DR10" s="919"/>
      <c r="DS10" s="919"/>
      <c r="DT10" s="919"/>
      <c r="DU10" s="929"/>
      <c r="DV10" s="911"/>
      <c r="DW10" s="912"/>
      <c r="DX10" s="912"/>
      <c r="DY10" s="912"/>
      <c r="DZ10" s="930"/>
      <c r="EA10" s="67"/>
    </row>
    <row r="11" spans="1:131" s="47" customFormat="1" ht="26.25" customHeight="1" x14ac:dyDescent="0.15">
      <c r="A11" s="52">
        <v>5</v>
      </c>
      <c r="B11" s="911"/>
      <c r="C11" s="912"/>
      <c r="D11" s="912"/>
      <c r="E11" s="912"/>
      <c r="F11" s="912"/>
      <c r="G11" s="912"/>
      <c r="H11" s="912"/>
      <c r="I11" s="912"/>
      <c r="J11" s="912"/>
      <c r="K11" s="912"/>
      <c r="L11" s="912"/>
      <c r="M11" s="912"/>
      <c r="N11" s="912"/>
      <c r="O11" s="912"/>
      <c r="P11" s="913"/>
      <c r="Q11" s="914"/>
      <c r="R11" s="915"/>
      <c r="S11" s="915"/>
      <c r="T11" s="915"/>
      <c r="U11" s="915"/>
      <c r="V11" s="915"/>
      <c r="W11" s="915"/>
      <c r="X11" s="915"/>
      <c r="Y11" s="915"/>
      <c r="Z11" s="915"/>
      <c r="AA11" s="915"/>
      <c r="AB11" s="915"/>
      <c r="AC11" s="915"/>
      <c r="AD11" s="915"/>
      <c r="AE11" s="921"/>
      <c r="AF11" s="941"/>
      <c r="AG11" s="919"/>
      <c r="AH11" s="919"/>
      <c r="AI11" s="919"/>
      <c r="AJ11" s="942"/>
      <c r="AK11" s="920"/>
      <c r="AL11" s="915"/>
      <c r="AM11" s="915"/>
      <c r="AN11" s="915"/>
      <c r="AO11" s="915"/>
      <c r="AP11" s="915"/>
      <c r="AQ11" s="915"/>
      <c r="AR11" s="915"/>
      <c r="AS11" s="915"/>
      <c r="AT11" s="915"/>
      <c r="AU11" s="916"/>
      <c r="AV11" s="916"/>
      <c r="AW11" s="916"/>
      <c r="AX11" s="916"/>
      <c r="AY11" s="917"/>
      <c r="AZ11" s="56"/>
      <c r="BA11" s="56"/>
      <c r="BB11" s="56"/>
      <c r="BC11" s="56"/>
      <c r="BD11" s="56"/>
      <c r="BE11" s="67"/>
      <c r="BF11" s="67"/>
      <c r="BG11" s="67"/>
      <c r="BH11" s="67"/>
      <c r="BI11" s="67"/>
      <c r="BJ11" s="67"/>
      <c r="BK11" s="67"/>
      <c r="BL11" s="67"/>
      <c r="BM11" s="67"/>
      <c r="BN11" s="67"/>
      <c r="BO11" s="67"/>
      <c r="BP11" s="67"/>
      <c r="BQ11" s="52">
        <v>5</v>
      </c>
      <c r="BR11" s="72"/>
      <c r="BS11" s="911"/>
      <c r="BT11" s="912"/>
      <c r="BU11" s="912"/>
      <c r="BV11" s="912"/>
      <c r="BW11" s="912"/>
      <c r="BX11" s="912"/>
      <c r="BY11" s="912"/>
      <c r="BZ11" s="912"/>
      <c r="CA11" s="912"/>
      <c r="CB11" s="912"/>
      <c r="CC11" s="912"/>
      <c r="CD11" s="912"/>
      <c r="CE11" s="912"/>
      <c r="CF11" s="912"/>
      <c r="CG11" s="913"/>
      <c r="CH11" s="918"/>
      <c r="CI11" s="919"/>
      <c r="CJ11" s="919"/>
      <c r="CK11" s="919"/>
      <c r="CL11" s="929"/>
      <c r="CM11" s="918"/>
      <c r="CN11" s="919"/>
      <c r="CO11" s="919"/>
      <c r="CP11" s="919"/>
      <c r="CQ11" s="929"/>
      <c r="CR11" s="918"/>
      <c r="CS11" s="919"/>
      <c r="CT11" s="919"/>
      <c r="CU11" s="919"/>
      <c r="CV11" s="929"/>
      <c r="CW11" s="918"/>
      <c r="CX11" s="919"/>
      <c r="CY11" s="919"/>
      <c r="CZ11" s="919"/>
      <c r="DA11" s="929"/>
      <c r="DB11" s="918"/>
      <c r="DC11" s="919"/>
      <c r="DD11" s="919"/>
      <c r="DE11" s="919"/>
      <c r="DF11" s="929"/>
      <c r="DG11" s="918"/>
      <c r="DH11" s="919"/>
      <c r="DI11" s="919"/>
      <c r="DJ11" s="919"/>
      <c r="DK11" s="929"/>
      <c r="DL11" s="918"/>
      <c r="DM11" s="919"/>
      <c r="DN11" s="919"/>
      <c r="DO11" s="919"/>
      <c r="DP11" s="929"/>
      <c r="DQ11" s="918"/>
      <c r="DR11" s="919"/>
      <c r="DS11" s="919"/>
      <c r="DT11" s="919"/>
      <c r="DU11" s="929"/>
      <c r="DV11" s="911"/>
      <c r="DW11" s="912"/>
      <c r="DX11" s="912"/>
      <c r="DY11" s="912"/>
      <c r="DZ11" s="930"/>
      <c r="EA11" s="67"/>
    </row>
    <row r="12" spans="1:131" s="47" customFormat="1" ht="26.25" customHeight="1" x14ac:dyDescent="0.15">
      <c r="A12" s="52">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21"/>
      <c r="AF12" s="941"/>
      <c r="AG12" s="919"/>
      <c r="AH12" s="919"/>
      <c r="AI12" s="919"/>
      <c r="AJ12" s="942"/>
      <c r="AK12" s="920"/>
      <c r="AL12" s="915"/>
      <c r="AM12" s="915"/>
      <c r="AN12" s="915"/>
      <c r="AO12" s="915"/>
      <c r="AP12" s="915"/>
      <c r="AQ12" s="915"/>
      <c r="AR12" s="915"/>
      <c r="AS12" s="915"/>
      <c r="AT12" s="915"/>
      <c r="AU12" s="916"/>
      <c r="AV12" s="916"/>
      <c r="AW12" s="916"/>
      <c r="AX12" s="916"/>
      <c r="AY12" s="917"/>
      <c r="AZ12" s="56"/>
      <c r="BA12" s="56"/>
      <c r="BB12" s="56"/>
      <c r="BC12" s="56"/>
      <c r="BD12" s="56"/>
      <c r="BE12" s="67"/>
      <c r="BF12" s="67"/>
      <c r="BG12" s="67"/>
      <c r="BH12" s="67"/>
      <c r="BI12" s="67"/>
      <c r="BJ12" s="67"/>
      <c r="BK12" s="67"/>
      <c r="BL12" s="67"/>
      <c r="BM12" s="67"/>
      <c r="BN12" s="67"/>
      <c r="BO12" s="67"/>
      <c r="BP12" s="67"/>
      <c r="BQ12" s="52">
        <v>6</v>
      </c>
      <c r="BR12" s="72"/>
      <c r="BS12" s="911"/>
      <c r="BT12" s="912"/>
      <c r="BU12" s="912"/>
      <c r="BV12" s="912"/>
      <c r="BW12" s="912"/>
      <c r="BX12" s="912"/>
      <c r="BY12" s="912"/>
      <c r="BZ12" s="912"/>
      <c r="CA12" s="912"/>
      <c r="CB12" s="912"/>
      <c r="CC12" s="912"/>
      <c r="CD12" s="912"/>
      <c r="CE12" s="912"/>
      <c r="CF12" s="912"/>
      <c r="CG12" s="913"/>
      <c r="CH12" s="918"/>
      <c r="CI12" s="919"/>
      <c r="CJ12" s="919"/>
      <c r="CK12" s="919"/>
      <c r="CL12" s="929"/>
      <c r="CM12" s="918"/>
      <c r="CN12" s="919"/>
      <c r="CO12" s="919"/>
      <c r="CP12" s="919"/>
      <c r="CQ12" s="929"/>
      <c r="CR12" s="918"/>
      <c r="CS12" s="919"/>
      <c r="CT12" s="919"/>
      <c r="CU12" s="919"/>
      <c r="CV12" s="929"/>
      <c r="CW12" s="918"/>
      <c r="CX12" s="919"/>
      <c r="CY12" s="919"/>
      <c r="CZ12" s="919"/>
      <c r="DA12" s="929"/>
      <c r="DB12" s="918"/>
      <c r="DC12" s="919"/>
      <c r="DD12" s="919"/>
      <c r="DE12" s="919"/>
      <c r="DF12" s="929"/>
      <c r="DG12" s="918"/>
      <c r="DH12" s="919"/>
      <c r="DI12" s="919"/>
      <c r="DJ12" s="919"/>
      <c r="DK12" s="929"/>
      <c r="DL12" s="918"/>
      <c r="DM12" s="919"/>
      <c r="DN12" s="919"/>
      <c r="DO12" s="919"/>
      <c r="DP12" s="929"/>
      <c r="DQ12" s="918"/>
      <c r="DR12" s="919"/>
      <c r="DS12" s="919"/>
      <c r="DT12" s="919"/>
      <c r="DU12" s="929"/>
      <c r="DV12" s="911"/>
      <c r="DW12" s="912"/>
      <c r="DX12" s="912"/>
      <c r="DY12" s="912"/>
      <c r="DZ12" s="930"/>
      <c r="EA12" s="67"/>
    </row>
    <row r="13" spans="1:131" s="47" customFormat="1" ht="26.25" customHeight="1" x14ac:dyDescent="0.15">
      <c r="A13" s="52">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21"/>
      <c r="AF13" s="941"/>
      <c r="AG13" s="919"/>
      <c r="AH13" s="919"/>
      <c r="AI13" s="919"/>
      <c r="AJ13" s="942"/>
      <c r="AK13" s="920"/>
      <c r="AL13" s="915"/>
      <c r="AM13" s="915"/>
      <c r="AN13" s="915"/>
      <c r="AO13" s="915"/>
      <c r="AP13" s="915"/>
      <c r="AQ13" s="915"/>
      <c r="AR13" s="915"/>
      <c r="AS13" s="915"/>
      <c r="AT13" s="915"/>
      <c r="AU13" s="916"/>
      <c r="AV13" s="916"/>
      <c r="AW13" s="916"/>
      <c r="AX13" s="916"/>
      <c r="AY13" s="917"/>
      <c r="AZ13" s="56"/>
      <c r="BA13" s="56"/>
      <c r="BB13" s="56"/>
      <c r="BC13" s="56"/>
      <c r="BD13" s="56"/>
      <c r="BE13" s="67"/>
      <c r="BF13" s="67"/>
      <c r="BG13" s="67"/>
      <c r="BH13" s="67"/>
      <c r="BI13" s="67"/>
      <c r="BJ13" s="67"/>
      <c r="BK13" s="67"/>
      <c r="BL13" s="67"/>
      <c r="BM13" s="67"/>
      <c r="BN13" s="67"/>
      <c r="BO13" s="67"/>
      <c r="BP13" s="67"/>
      <c r="BQ13" s="52">
        <v>7</v>
      </c>
      <c r="BR13" s="72"/>
      <c r="BS13" s="911"/>
      <c r="BT13" s="912"/>
      <c r="BU13" s="912"/>
      <c r="BV13" s="912"/>
      <c r="BW13" s="912"/>
      <c r="BX13" s="912"/>
      <c r="BY13" s="912"/>
      <c r="BZ13" s="912"/>
      <c r="CA13" s="912"/>
      <c r="CB13" s="912"/>
      <c r="CC13" s="912"/>
      <c r="CD13" s="912"/>
      <c r="CE13" s="912"/>
      <c r="CF13" s="912"/>
      <c r="CG13" s="913"/>
      <c r="CH13" s="918"/>
      <c r="CI13" s="919"/>
      <c r="CJ13" s="919"/>
      <c r="CK13" s="919"/>
      <c r="CL13" s="929"/>
      <c r="CM13" s="918"/>
      <c r="CN13" s="919"/>
      <c r="CO13" s="919"/>
      <c r="CP13" s="919"/>
      <c r="CQ13" s="929"/>
      <c r="CR13" s="918"/>
      <c r="CS13" s="919"/>
      <c r="CT13" s="919"/>
      <c r="CU13" s="919"/>
      <c r="CV13" s="929"/>
      <c r="CW13" s="918"/>
      <c r="CX13" s="919"/>
      <c r="CY13" s="919"/>
      <c r="CZ13" s="919"/>
      <c r="DA13" s="929"/>
      <c r="DB13" s="918"/>
      <c r="DC13" s="919"/>
      <c r="DD13" s="919"/>
      <c r="DE13" s="919"/>
      <c r="DF13" s="929"/>
      <c r="DG13" s="918"/>
      <c r="DH13" s="919"/>
      <c r="DI13" s="919"/>
      <c r="DJ13" s="919"/>
      <c r="DK13" s="929"/>
      <c r="DL13" s="918"/>
      <c r="DM13" s="919"/>
      <c r="DN13" s="919"/>
      <c r="DO13" s="919"/>
      <c r="DP13" s="929"/>
      <c r="DQ13" s="918"/>
      <c r="DR13" s="919"/>
      <c r="DS13" s="919"/>
      <c r="DT13" s="919"/>
      <c r="DU13" s="929"/>
      <c r="DV13" s="911"/>
      <c r="DW13" s="912"/>
      <c r="DX13" s="912"/>
      <c r="DY13" s="912"/>
      <c r="DZ13" s="930"/>
      <c r="EA13" s="67"/>
    </row>
    <row r="14" spans="1:131" s="47" customFormat="1" ht="26.25" customHeight="1" x14ac:dyDescent="0.15">
      <c r="A14" s="52">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21"/>
      <c r="AF14" s="941"/>
      <c r="AG14" s="919"/>
      <c r="AH14" s="919"/>
      <c r="AI14" s="919"/>
      <c r="AJ14" s="942"/>
      <c r="AK14" s="920"/>
      <c r="AL14" s="915"/>
      <c r="AM14" s="915"/>
      <c r="AN14" s="915"/>
      <c r="AO14" s="915"/>
      <c r="AP14" s="915"/>
      <c r="AQ14" s="915"/>
      <c r="AR14" s="915"/>
      <c r="AS14" s="915"/>
      <c r="AT14" s="915"/>
      <c r="AU14" s="916"/>
      <c r="AV14" s="916"/>
      <c r="AW14" s="916"/>
      <c r="AX14" s="916"/>
      <c r="AY14" s="917"/>
      <c r="AZ14" s="56"/>
      <c r="BA14" s="56"/>
      <c r="BB14" s="56"/>
      <c r="BC14" s="56"/>
      <c r="BD14" s="56"/>
      <c r="BE14" s="67"/>
      <c r="BF14" s="67"/>
      <c r="BG14" s="67"/>
      <c r="BH14" s="67"/>
      <c r="BI14" s="67"/>
      <c r="BJ14" s="67"/>
      <c r="BK14" s="67"/>
      <c r="BL14" s="67"/>
      <c r="BM14" s="67"/>
      <c r="BN14" s="67"/>
      <c r="BO14" s="67"/>
      <c r="BP14" s="67"/>
      <c r="BQ14" s="52">
        <v>8</v>
      </c>
      <c r="BR14" s="72"/>
      <c r="BS14" s="911"/>
      <c r="BT14" s="912"/>
      <c r="BU14" s="912"/>
      <c r="BV14" s="912"/>
      <c r="BW14" s="912"/>
      <c r="BX14" s="912"/>
      <c r="BY14" s="912"/>
      <c r="BZ14" s="912"/>
      <c r="CA14" s="912"/>
      <c r="CB14" s="912"/>
      <c r="CC14" s="912"/>
      <c r="CD14" s="912"/>
      <c r="CE14" s="912"/>
      <c r="CF14" s="912"/>
      <c r="CG14" s="913"/>
      <c r="CH14" s="918"/>
      <c r="CI14" s="919"/>
      <c r="CJ14" s="919"/>
      <c r="CK14" s="919"/>
      <c r="CL14" s="929"/>
      <c r="CM14" s="918"/>
      <c r="CN14" s="919"/>
      <c r="CO14" s="919"/>
      <c r="CP14" s="919"/>
      <c r="CQ14" s="929"/>
      <c r="CR14" s="918"/>
      <c r="CS14" s="919"/>
      <c r="CT14" s="919"/>
      <c r="CU14" s="919"/>
      <c r="CV14" s="929"/>
      <c r="CW14" s="918"/>
      <c r="CX14" s="919"/>
      <c r="CY14" s="919"/>
      <c r="CZ14" s="919"/>
      <c r="DA14" s="929"/>
      <c r="DB14" s="918"/>
      <c r="DC14" s="919"/>
      <c r="DD14" s="919"/>
      <c r="DE14" s="919"/>
      <c r="DF14" s="929"/>
      <c r="DG14" s="918"/>
      <c r="DH14" s="919"/>
      <c r="DI14" s="919"/>
      <c r="DJ14" s="919"/>
      <c r="DK14" s="929"/>
      <c r="DL14" s="918"/>
      <c r="DM14" s="919"/>
      <c r="DN14" s="919"/>
      <c r="DO14" s="919"/>
      <c r="DP14" s="929"/>
      <c r="DQ14" s="918"/>
      <c r="DR14" s="919"/>
      <c r="DS14" s="919"/>
      <c r="DT14" s="919"/>
      <c r="DU14" s="929"/>
      <c r="DV14" s="911"/>
      <c r="DW14" s="912"/>
      <c r="DX14" s="912"/>
      <c r="DY14" s="912"/>
      <c r="DZ14" s="930"/>
      <c r="EA14" s="67"/>
    </row>
    <row r="15" spans="1:131" s="47" customFormat="1" ht="26.25" customHeight="1" x14ac:dyDescent="0.15">
      <c r="A15" s="52">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21"/>
      <c r="AF15" s="941"/>
      <c r="AG15" s="919"/>
      <c r="AH15" s="919"/>
      <c r="AI15" s="919"/>
      <c r="AJ15" s="942"/>
      <c r="AK15" s="920"/>
      <c r="AL15" s="915"/>
      <c r="AM15" s="915"/>
      <c r="AN15" s="915"/>
      <c r="AO15" s="915"/>
      <c r="AP15" s="915"/>
      <c r="AQ15" s="915"/>
      <c r="AR15" s="915"/>
      <c r="AS15" s="915"/>
      <c r="AT15" s="915"/>
      <c r="AU15" s="916"/>
      <c r="AV15" s="916"/>
      <c r="AW15" s="916"/>
      <c r="AX15" s="916"/>
      <c r="AY15" s="917"/>
      <c r="AZ15" s="56"/>
      <c r="BA15" s="56"/>
      <c r="BB15" s="56"/>
      <c r="BC15" s="56"/>
      <c r="BD15" s="56"/>
      <c r="BE15" s="67"/>
      <c r="BF15" s="67"/>
      <c r="BG15" s="67"/>
      <c r="BH15" s="67"/>
      <c r="BI15" s="67"/>
      <c r="BJ15" s="67"/>
      <c r="BK15" s="67"/>
      <c r="BL15" s="67"/>
      <c r="BM15" s="67"/>
      <c r="BN15" s="67"/>
      <c r="BO15" s="67"/>
      <c r="BP15" s="67"/>
      <c r="BQ15" s="52">
        <v>9</v>
      </c>
      <c r="BR15" s="72"/>
      <c r="BS15" s="911"/>
      <c r="BT15" s="912"/>
      <c r="BU15" s="912"/>
      <c r="BV15" s="912"/>
      <c r="BW15" s="912"/>
      <c r="BX15" s="912"/>
      <c r="BY15" s="912"/>
      <c r="BZ15" s="912"/>
      <c r="CA15" s="912"/>
      <c r="CB15" s="912"/>
      <c r="CC15" s="912"/>
      <c r="CD15" s="912"/>
      <c r="CE15" s="912"/>
      <c r="CF15" s="912"/>
      <c r="CG15" s="913"/>
      <c r="CH15" s="918"/>
      <c r="CI15" s="919"/>
      <c r="CJ15" s="919"/>
      <c r="CK15" s="919"/>
      <c r="CL15" s="929"/>
      <c r="CM15" s="918"/>
      <c r="CN15" s="919"/>
      <c r="CO15" s="919"/>
      <c r="CP15" s="919"/>
      <c r="CQ15" s="929"/>
      <c r="CR15" s="918"/>
      <c r="CS15" s="919"/>
      <c r="CT15" s="919"/>
      <c r="CU15" s="919"/>
      <c r="CV15" s="929"/>
      <c r="CW15" s="918"/>
      <c r="CX15" s="919"/>
      <c r="CY15" s="919"/>
      <c r="CZ15" s="919"/>
      <c r="DA15" s="929"/>
      <c r="DB15" s="918"/>
      <c r="DC15" s="919"/>
      <c r="DD15" s="919"/>
      <c r="DE15" s="919"/>
      <c r="DF15" s="929"/>
      <c r="DG15" s="918"/>
      <c r="DH15" s="919"/>
      <c r="DI15" s="919"/>
      <c r="DJ15" s="919"/>
      <c r="DK15" s="929"/>
      <c r="DL15" s="918"/>
      <c r="DM15" s="919"/>
      <c r="DN15" s="919"/>
      <c r="DO15" s="919"/>
      <c r="DP15" s="929"/>
      <c r="DQ15" s="918"/>
      <c r="DR15" s="919"/>
      <c r="DS15" s="919"/>
      <c r="DT15" s="919"/>
      <c r="DU15" s="929"/>
      <c r="DV15" s="911"/>
      <c r="DW15" s="912"/>
      <c r="DX15" s="912"/>
      <c r="DY15" s="912"/>
      <c r="DZ15" s="930"/>
      <c r="EA15" s="67"/>
    </row>
    <row r="16" spans="1:131" s="47" customFormat="1" ht="26.25" customHeight="1" x14ac:dyDescent="0.15">
      <c r="A16" s="52">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21"/>
      <c r="AF16" s="941"/>
      <c r="AG16" s="919"/>
      <c r="AH16" s="919"/>
      <c r="AI16" s="919"/>
      <c r="AJ16" s="942"/>
      <c r="AK16" s="920"/>
      <c r="AL16" s="915"/>
      <c r="AM16" s="915"/>
      <c r="AN16" s="915"/>
      <c r="AO16" s="915"/>
      <c r="AP16" s="915"/>
      <c r="AQ16" s="915"/>
      <c r="AR16" s="915"/>
      <c r="AS16" s="915"/>
      <c r="AT16" s="915"/>
      <c r="AU16" s="916"/>
      <c r="AV16" s="916"/>
      <c r="AW16" s="916"/>
      <c r="AX16" s="916"/>
      <c r="AY16" s="917"/>
      <c r="AZ16" s="56"/>
      <c r="BA16" s="56"/>
      <c r="BB16" s="56"/>
      <c r="BC16" s="56"/>
      <c r="BD16" s="56"/>
      <c r="BE16" s="67"/>
      <c r="BF16" s="67"/>
      <c r="BG16" s="67"/>
      <c r="BH16" s="67"/>
      <c r="BI16" s="67"/>
      <c r="BJ16" s="67"/>
      <c r="BK16" s="67"/>
      <c r="BL16" s="67"/>
      <c r="BM16" s="67"/>
      <c r="BN16" s="67"/>
      <c r="BO16" s="67"/>
      <c r="BP16" s="67"/>
      <c r="BQ16" s="52">
        <v>10</v>
      </c>
      <c r="BR16" s="72"/>
      <c r="BS16" s="911"/>
      <c r="BT16" s="912"/>
      <c r="BU16" s="912"/>
      <c r="BV16" s="912"/>
      <c r="BW16" s="912"/>
      <c r="BX16" s="912"/>
      <c r="BY16" s="912"/>
      <c r="BZ16" s="912"/>
      <c r="CA16" s="912"/>
      <c r="CB16" s="912"/>
      <c r="CC16" s="912"/>
      <c r="CD16" s="912"/>
      <c r="CE16" s="912"/>
      <c r="CF16" s="912"/>
      <c r="CG16" s="913"/>
      <c r="CH16" s="918"/>
      <c r="CI16" s="919"/>
      <c r="CJ16" s="919"/>
      <c r="CK16" s="919"/>
      <c r="CL16" s="929"/>
      <c r="CM16" s="918"/>
      <c r="CN16" s="919"/>
      <c r="CO16" s="919"/>
      <c r="CP16" s="919"/>
      <c r="CQ16" s="929"/>
      <c r="CR16" s="918"/>
      <c r="CS16" s="919"/>
      <c r="CT16" s="919"/>
      <c r="CU16" s="919"/>
      <c r="CV16" s="929"/>
      <c r="CW16" s="918"/>
      <c r="CX16" s="919"/>
      <c r="CY16" s="919"/>
      <c r="CZ16" s="919"/>
      <c r="DA16" s="929"/>
      <c r="DB16" s="918"/>
      <c r="DC16" s="919"/>
      <c r="DD16" s="919"/>
      <c r="DE16" s="919"/>
      <c r="DF16" s="929"/>
      <c r="DG16" s="918"/>
      <c r="DH16" s="919"/>
      <c r="DI16" s="919"/>
      <c r="DJ16" s="919"/>
      <c r="DK16" s="929"/>
      <c r="DL16" s="918"/>
      <c r="DM16" s="919"/>
      <c r="DN16" s="919"/>
      <c r="DO16" s="919"/>
      <c r="DP16" s="929"/>
      <c r="DQ16" s="918"/>
      <c r="DR16" s="919"/>
      <c r="DS16" s="919"/>
      <c r="DT16" s="919"/>
      <c r="DU16" s="929"/>
      <c r="DV16" s="911"/>
      <c r="DW16" s="912"/>
      <c r="DX16" s="912"/>
      <c r="DY16" s="912"/>
      <c r="DZ16" s="930"/>
      <c r="EA16" s="67"/>
    </row>
    <row r="17" spans="1:131" s="47" customFormat="1" ht="26.25" customHeight="1" x14ac:dyDescent="0.15">
      <c r="A17" s="52">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21"/>
      <c r="AF17" s="941"/>
      <c r="AG17" s="919"/>
      <c r="AH17" s="919"/>
      <c r="AI17" s="919"/>
      <c r="AJ17" s="942"/>
      <c r="AK17" s="920"/>
      <c r="AL17" s="915"/>
      <c r="AM17" s="915"/>
      <c r="AN17" s="915"/>
      <c r="AO17" s="915"/>
      <c r="AP17" s="915"/>
      <c r="AQ17" s="915"/>
      <c r="AR17" s="915"/>
      <c r="AS17" s="915"/>
      <c r="AT17" s="915"/>
      <c r="AU17" s="916"/>
      <c r="AV17" s="916"/>
      <c r="AW17" s="916"/>
      <c r="AX17" s="916"/>
      <c r="AY17" s="917"/>
      <c r="AZ17" s="56"/>
      <c r="BA17" s="56"/>
      <c r="BB17" s="56"/>
      <c r="BC17" s="56"/>
      <c r="BD17" s="56"/>
      <c r="BE17" s="67"/>
      <c r="BF17" s="67"/>
      <c r="BG17" s="67"/>
      <c r="BH17" s="67"/>
      <c r="BI17" s="67"/>
      <c r="BJ17" s="67"/>
      <c r="BK17" s="67"/>
      <c r="BL17" s="67"/>
      <c r="BM17" s="67"/>
      <c r="BN17" s="67"/>
      <c r="BO17" s="67"/>
      <c r="BP17" s="67"/>
      <c r="BQ17" s="52">
        <v>11</v>
      </c>
      <c r="BR17" s="72"/>
      <c r="BS17" s="911"/>
      <c r="BT17" s="912"/>
      <c r="BU17" s="912"/>
      <c r="BV17" s="912"/>
      <c r="BW17" s="912"/>
      <c r="BX17" s="912"/>
      <c r="BY17" s="912"/>
      <c r="BZ17" s="912"/>
      <c r="CA17" s="912"/>
      <c r="CB17" s="912"/>
      <c r="CC17" s="912"/>
      <c r="CD17" s="912"/>
      <c r="CE17" s="912"/>
      <c r="CF17" s="912"/>
      <c r="CG17" s="913"/>
      <c r="CH17" s="918"/>
      <c r="CI17" s="919"/>
      <c r="CJ17" s="919"/>
      <c r="CK17" s="919"/>
      <c r="CL17" s="929"/>
      <c r="CM17" s="918"/>
      <c r="CN17" s="919"/>
      <c r="CO17" s="919"/>
      <c r="CP17" s="919"/>
      <c r="CQ17" s="929"/>
      <c r="CR17" s="918"/>
      <c r="CS17" s="919"/>
      <c r="CT17" s="919"/>
      <c r="CU17" s="919"/>
      <c r="CV17" s="929"/>
      <c r="CW17" s="918"/>
      <c r="CX17" s="919"/>
      <c r="CY17" s="919"/>
      <c r="CZ17" s="919"/>
      <c r="DA17" s="929"/>
      <c r="DB17" s="918"/>
      <c r="DC17" s="919"/>
      <c r="DD17" s="919"/>
      <c r="DE17" s="919"/>
      <c r="DF17" s="929"/>
      <c r="DG17" s="918"/>
      <c r="DH17" s="919"/>
      <c r="DI17" s="919"/>
      <c r="DJ17" s="919"/>
      <c r="DK17" s="929"/>
      <c r="DL17" s="918"/>
      <c r="DM17" s="919"/>
      <c r="DN17" s="919"/>
      <c r="DO17" s="919"/>
      <c r="DP17" s="929"/>
      <c r="DQ17" s="918"/>
      <c r="DR17" s="919"/>
      <c r="DS17" s="919"/>
      <c r="DT17" s="919"/>
      <c r="DU17" s="929"/>
      <c r="DV17" s="911"/>
      <c r="DW17" s="912"/>
      <c r="DX17" s="912"/>
      <c r="DY17" s="912"/>
      <c r="DZ17" s="930"/>
      <c r="EA17" s="67"/>
    </row>
    <row r="18" spans="1:131" s="47" customFormat="1" ht="26.25" customHeight="1" x14ac:dyDescent="0.15">
      <c r="A18" s="52">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21"/>
      <c r="AF18" s="941"/>
      <c r="AG18" s="919"/>
      <c r="AH18" s="919"/>
      <c r="AI18" s="919"/>
      <c r="AJ18" s="942"/>
      <c r="AK18" s="920"/>
      <c r="AL18" s="915"/>
      <c r="AM18" s="915"/>
      <c r="AN18" s="915"/>
      <c r="AO18" s="915"/>
      <c r="AP18" s="915"/>
      <c r="AQ18" s="915"/>
      <c r="AR18" s="915"/>
      <c r="AS18" s="915"/>
      <c r="AT18" s="915"/>
      <c r="AU18" s="916"/>
      <c r="AV18" s="916"/>
      <c r="AW18" s="916"/>
      <c r="AX18" s="916"/>
      <c r="AY18" s="917"/>
      <c r="AZ18" s="56"/>
      <c r="BA18" s="56"/>
      <c r="BB18" s="56"/>
      <c r="BC18" s="56"/>
      <c r="BD18" s="56"/>
      <c r="BE18" s="67"/>
      <c r="BF18" s="67"/>
      <c r="BG18" s="67"/>
      <c r="BH18" s="67"/>
      <c r="BI18" s="67"/>
      <c r="BJ18" s="67"/>
      <c r="BK18" s="67"/>
      <c r="BL18" s="67"/>
      <c r="BM18" s="67"/>
      <c r="BN18" s="67"/>
      <c r="BO18" s="67"/>
      <c r="BP18" s="67"/>
      <c r="BQ18" s="52">
        <v>12</v>
      </c>
      <c r="BR18" s="72"/>
      <c r="BS18" s="911"/>
      <c r="BT18" s="912"/>
      <c r="BU18" s="912"/>
      <c r="BV18" s="912"/>
      <c r="BW18" s="912"/>
      <c r="BX18" s="912"/>
      <c r="BY18" s="912"/>
      <c r="BZ18" s="912"/>
      <c r="CA18" s="912"/>
      <c r="CB18" s="912"/>
      <c r="CC18" s="912"/>
      <c r="CD18" s="912"/>
      <c r="CE18" s="912"/>
      <c r="CF18" s="912"/>
      <c r="CG18" s="913"/>
      <c r="CH18" s="918"/>
      <c r="CI18" s="919"/>
      <c r="CJ18" s="919"/>
      <c r="CK18" s="919"/>
      <c r="CL18" s="929"/>
      <c r="CM18" s="918"/>
      <c r="CN18" s="919"/>
      <c r="CO18" s="919"/>
      <c r="CP18" s="919"/>
      <c r="CQ18" s="929"/>
      <c r="CR18" s="918"/>
      <c r="CS18" s="919"/>
      <c r="CT18" s="919"/>
      <c r="CU18" s="919"/>
      <c r="CV18" s="929"/>
      <c r="CW18" s="918"/>
      <c r="CX18" s="919"/>
      <c r="CY18" s="919"/>
      <c r="CZ18" s="919"/>
      <c r="DA18" s="929"/>
      <c r="DB18" s="918"/>
      <c r="DC18" s="919"/>
      <c r="DD18" s="919"/>
      <c r="DE18" s="919"/>
      <c r="DF18" s="929"/>
      <c r="DG18" s="918"/>
      <c r="DH18" s="919"/>
      <c r="DI18" s="919"/>
      <c r="DJ18" s="919"/>
      <c r="DK18" s="929"/>
      <c r="DL18" s="918"/>
      <c r="DM18" s="919"/>
      <c r="DN18" s="919"/>
      <c r="DO18" s="919"/>
      <c r="DP18" s="929"/>
      <c r="DQ18" s="918"/>
      <c r="DR18" s="919"/>
      <c r="DS18" s="919"/>
      <c r="DT18" s="919"/>
      <c r="DU18" s="929"/>
      <c r="DV18" s="911"/>
      <c r="DW18" s="912"/>
      <c r="DX18" s="912"/>
      <c r="DY18" s="912"/>
      <c r="DZ18" s="930"/>
      <c r="EA18" s="67"/>
    </row>
    <row r="19" spans="1:131" s="47" customFormat="1" ht="26.25" customHeight="1" x14ac:dyDescent="0.15">
      <c r="A19" s="52">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21"/>
      <c r="AF19" s="941"/>
      <c r="AG19" s="919"/>
      <c r="AH19" s="919"/>
      <c r="AI19" s="919"/>
      <c r="AJ19" s="942"/>
      <c r="AK19" s="920"/>
      <c r="AL19" s="915"/>
      <c r="AM19" s="915"/>
      <c r="AN19" s="915"/>
      <c r="AO19" s="915"/>
      <c r="AP19" s="915"/>
      <c r="AQ19" s="915"/>
      <c r="AR19" s="915"/>
      <c r="AS19" s="915"/>
      <c r="AT19" s="915"/>
      <c r="AU19" s="916"/>
      <c r="AV19" s="916"/>
      <c r="AW19" s="916"/>
      <c r="AX19" s="916"/>
      <c r="AY19" s="917"/>
      <c r="AZ19" s="56"/>
      <c r="BA19" s="56"/>
      <c r="BB19" s="56"/>
      <c r="BC19" s="56"/>
      <c r="BD19" s="56"/>
      <c r="BE19" s="67"/>
      <c r="BF19" s="67"/>
      <c r="BG19" s="67"/>
      <c r="BH19" s="67"/>
      <c r="BI19" s="67"/>
      <c r="BJ19" s="67"/>
      <c r="BK19" s="67"/>
      <c r="BL19" s="67"/>
      <c r="BM19" s="67"/>
      <c r="BN19" s="67"/>
      <c r="BO19" s="67"/>
      <c r="BP19" s="67"/>
      <c r="BQ19" s="52">
        <v>13</v>
      </c>
      <c r="BR19" s="72"/>
      <c r="BS19" s="911"/>
      <c r="BT19" s="912"/>
      <c r="BU19" s="912"/>
      <c r="BV19" s="912"/>
      <c r="BW19" s="912"/>
      <c r="BX19" s="912"/>
      <c r="BY19" s="912"/>
      <c r="BZ19" s="912"/>
      <c r="CA19" s="912"/>
      <c r="CB19" s="912"/>
      <c r="CC19" s="912"/>
      <c r="CD19" s="912"/>
      <c r="CE19" s="912"/>
      <c r="CF19" s="912"/>
      <c r="CG19" s="913"/>
      <c r="CH19" s="918"/>
      <c r="CI19" s="919"/>
      <c r="CJ19" s="919"/>
      <c r="CK19" s="919"/>
      <c r="CL19" s="929"/>
      <c r="CM19" s="918"/>
      <c r="CN19" s="919"/>
      <c r="CO19" s="919"/>
      <c r="CP19" s="919"/>
      <c r="CQ19" s="929"/>
      <c r="CR19" s="918"/>
      <c r="CS19" s="919"/>
      <c r="CT19" s="919"/>
      <c r="CU19" s="919"/>
      <c r="CV19" s="929"/>
      <c r="CW19" s="918"/>
      <c r="CX19" s="919"/>
      <c r="CY19" s="919"/>
      <c r="CZ19" s="919"/>
      <c r="DA19" s="929"/>
      <c r="DB19" s="918"/>
      <c r="DC19" s="919"/>
      <c r="DD19" s="919"/>
      <c r="DE19" s="919"/>
      <c r="DF19" s="929"/>
      <c r="DG19" s="918"/>
      <c r="DH19" s="919"/>
      <c r="DI19" s="919"/>
      <c r="DJ19" s="919"/>
      <c r="DK19" s="929"/>
      <c r="DL19" s="918"/>
      <c r="DM19" s="919"/>
      <c r="DN19" s="919"/>
      <c r="DO19" s="919"/>
      <c r="DP19" s="929"/>
      <c r="DQ19" s="918"/>
      <c r="DR19" s="919"/>
      <c r="DS19" s="919"/>
      <c r="DT19" s="919"/>
      <c r="DU19" s="929"/>
      <c r="DV19" s="911"/>
      <c r="DW19" s="912"/>
      <c r="DX19" s="912"/>
      <c r="DY19" s="912"/>
      <c r="DZ19" s="930"/>
      <c r="EA19" s="67"/>
    </row>
    <row r="20" spans="1:131" s="47" customFormat="1" ht="26.25" customHeight="1" x14ac:dyDescent="0.15">
      <c r="A20" s="52">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21"/>
      <c r="AF20" s="941"/>
      <c r="AG20" s="919"/>
      <c r="AH20" s="919"/>
      <c r="AI20" s="919"/>
      <c r="AJ20" s="942"/>
      <c r="AK20" s="920"/>
      <c r="AL20" s="915"/>
      <c r="AM20" s="915"/>
      <c r="AN20" s="915"/>
      <c r="AO20" s="915"/>
      <c r="AP20" s="915"/>
      <c r="AQ20" s="915"/>
      <c r="AR20" s="915"/>
      <c r="AS20" s="915"/>
      <c r="AT20" s="915"/>
      <c r="AU20" s="916"/>
      <c r="AV20" s="916"/>
      <c r="AW20" s="916"/>
      <c r="AX20" s="916"/>
      <c r="AY20" s="917"/>
      <c r="AZ20" s="56"/>
      <c r="BA20" s="56"/>
      <c r="BB20" s="56"/>
      <c r="BC20" s="56"/>
      <c r="BD20" s="56"/>
      <c r="BE20" s="67"/>
      <c r="BF20" s="67"/>
      <c r="BG20" s="67"/>
      <c r="BH20" s="67"/>
      <c r="BI20" s="67"/>
      <c r="BJ20" s="67"/>
      <c r="BK20" s="67"/>
      <c r="BL20" s="67"/>
      <c r="BM20" s="67"/>
      <c r="BN20" s="67"/>
      <c r="BO20" s="67"/>
      <c r="BP20" s="67"/>
      <c r="BQ20" s="52">
        <v>14</v>
      </c>
      <c r="BR20" s="72"/>
      <c r="BS20" s="911"/>
      <c r="BT20" s="912"/>
      <c r="BU20" s="912"/>
      <c r="BV20" s="912"/>
      <c r="BW20" s="912"/>
      <c r="BX20" s="912"/>
      <c r="BY20" s="912"/>
      <c r="BZ20" s="912"/>
      <c r="CA20" s="912"/>
      <c r="CB20" s="912"/>
      <c r="CC20" s="912"/>
      <c r="CD20" s="912"/>
      <c r="CE20" s="912"/>
      <c r="CF20" s="912"/>
      <c r="CG20" s="913"/>
      <c r="CH20" s="918"/>
      <c r="CI20" s="919"/>
      <c r="CJ20" s="919"/>
      <c r="CK20" s="919"/>
      <c r="CL20" s="929"/>
      <c r="CM20" s="918"/>
      <c r="CN20" s="919"/>
      <c r="CO20" s="919"/>
      <c r="CP20" s="919"/>
      <c r="CQ20" s="929"/>
      <c r="CR20" s="918"/>
      <c r="CS20" s="919"/>
      <c r="CT20" s="919"/>
      <c r="CU20" s="919"/>
      <c r="CV20" s="929"/>
      <c r="CW20" s="918"/>
      <c r="CX20" s="919"/>
      <c r="CY20" s="919"/>
      <c r="CZ20" s="919"/>
      <c r="DA20" s="929"/>
      <c r="DB20" s="918"/>
      <c r="DC20" s="919"/>
      <c r="DD20" s="919"/>
      <c r="DE20" s="919"/>
      <c r="DF20" s="929"/>
      <c r="DG20" s="918"/>
      <c r="DH20" s="919"/>
      <c r="DI20" s="919"/>
      <c r="DJ20" s="919"/>
      <c r="DK20" s="929"/>
      <c r="DL20" s="918"/>
      <c r="DM20" s="919"/>
      <c r="DN20" s="919"/>
      <c r="DO20" s="919"/>
      <c r="DP20" s="929"/>
      <c r="DQ20" s="918"/>
      <c r="DR20" s="919"/>
      <c r="DS20" s="919"/>
      <c r="DT20" s="919"/>
      <c r="DU20" s="929"/>
      <c r="DV20" s="911"/>
      <c r="DW20" s="912"/>
      <c r="DX20" s="912"/>
      <c r="DY20" s="912"/>
      <c r="DZ20" s="930"/>
      <c r="EA20" s="67"/>
    </row>
    <row r="21" spans="1:131" s="47" customFormat="1" ht="26.25" customHeight="1" x14ac:dyDescent="0.15">
      <c r="A21" s="52">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21"/>
      <c r="AF21" s="941"/>
      <c r="AG21" s="919"/>
      <c r="AH21" s="919"/>
      <c r="AI21" s="919"/>
      <c r="AJ21" s="942"/>
      <c r="AK21" s="920"/>
      <c r="AL21" s="915"/>
      <c r="AM21" s="915"/>
      <c r="AN21" s="915"/>
      <c r="AO21" s="915"/>
      <c r="AP21" s="915"/>
      <c r="AQ21" s="915"/>
      <c r="AR21" s="915"/>
      <c r="AS21" s="915"/>
      <c r="AT21" s="915"/>
      <c r="AU21" s="916"/>
      <c r="AV21" s="916"/>
      <c r="AW21" s="916"/>
      <c r="AX21" s="916"/>
      <c r="AY21" s="917"/>
      <c r="AZ21" s="56"/>
      <c r="BA21" s="56"/>
      <c r="BB21" s="56"/>
      <c r="BC21" s="56"/>
      <c r="BD21" s="56"/>
      <c r="BE21" s="67"/>
      <c r="BF21" s="67"/>
      <c r="BG21" s="67"/>
      <c r="BH21" s="67"/>
      <c r="BI21" s="67"/>
      <c r="BJ21" s="67"/>
      <c r="BK21" s="67"/>
      <c r="BL21" s="67"/>
      <c r="BM21" s="67"/>
      <c r="BN21" s="67"/>
      <c r="BO21" s="67"/>
      <c r="BP21" s="67"/>
      <c r="BQ21" s="52">
        <v>15</v>
      </c>
      <c r="BR21" s="72"/>
      <c r="BS21" s="911"/>
      <c r="BT21" s="912"/>
      <c r="BU21" s="912"/>
      <c r="BV21" s="912"/>
      <c r="BW21" s="912"/>
      <c r="BX21" s="912"/>
      <c r="BY21" s="912"/>
      <c r="BZ21" s="912"/>
      <c r="CA21" s="912"/>
      <c r="CB21" s="912"/>
      <c r="CC21" s="912"/>
      <c r="CD21" s="912"/>
      <c r="CE21" s="912"/>
      <c r="CF21" s="912"/>
      <c r="CG21" s="913"/>
      <c r="CH21" s="918"/>
      <c r="CI21" s="919"/>
      <c r="CJ21" s="919"/>
      <c r="CK21" s="919"/>
      <c r="CL21" s="929"/>
      <c r="CM21" s="918"/>
      <c r="CN21" s="919"/>
      <c r="CO21" s="919"/>
      <c r="CP21" s="919"/>
      <c r="CQ21" s="929"/>
      <c r="CR21" s="918"/>
      <c r="CS21" s="919"/>
      <c r="CT21" s="919"/>
      <c r="CU21" s="919"/>
      <c r="CV21" s="929"/>
      <c r="CW21" s="918"/>
      <c r="CX21" s="919"/>
      <c r="CY21" s="919"/>
      <c r="CZ21" s="919"/>
      <c r="DA21" s="929"/>
      <c r="DB21" s="918"/>
      <c r="DC21" s="919"/>
      <c r="DD21" s="919"/>
      <c r="DE21" s="919"/>
      <c r="DF21" s="929"/>
      <c r="DG21" s="918"/>
      <c r="DH21" s="919"/>
      <c r="DI21" s="919"/>
      <c r="DJ21" s="919"/>
      <c r="DK21" s="929"/>
      <c r="DL21" s="918"/>
      <c r="DM21" s="919"/>
      <c r="DN21" s="919"/>
      <c r="DO21" s="919"/>
      <c r="DP21" s="929"/>
      <c r="DQ21" s="918"/>
      <c r="DR21" s="919"/>
      <c r="DS21" s="919"/>
      <c r="DT21" s="919"/>
      <c r="DU21" s="929"/>
      <c r="DV21" s="911"/>
      <c r="DW21" s="912"/>
      <c r="DX21" s="912"/>
      <c r="DY21" s="912"/>
      <c r="DZ21" s="930"/>
      <c r="EA21" s="67"/>
    </row>
    <row r="22" spans="1:131" s="47" customFormat="1" ht="26.25" customHeight="1" x14ac:dyDescent="0.15">
      <c r="A22" s="52">
        <v>16</v>
      </c>
      <c r="B22" s="911"/>
      <c r="C22" s="912"/>
      <c r="D22" s="912"/>
      <c r="E22" s="912"/>
      <c r="F22" s="912"/>
      <c r="G22" s="912"/>
      <c r="H22" s="912"/>
      <c r="I22" s="912"/>
      <c r="J22" s="912"/>
      <c r="K22" s="912"/>
      <c r="L22" s="912"/>
      <c r="M22" s="912"/>
      <c r="N22" s="912"/>
      <c r="O22" s="912"/>
      <c r="P22" s="913"/>
      <c r="Q22" s="962"/>
      <c r="R22" s="963"/>
      <c r="S22" s="963"/>
      <c r="T22" s="963"/>
      <c r="U22" s="963"/>
      <c r="V22" s="963"/>
      <c r="W22" s="963"/>
      <c r="X22" s="963"/>
      <c r="Y22" s="963"/>
      <c r="Z22" s="963"/>
      <c r="AA22" s="963"/>
      <c r="AB22" s="963"/>
      <c r="AC22" s="963"/>
      <c r="AD22" s="963"/>
      <c r="AE22" s="964"/>
      <c r="AF22" s="941"/>
      <c r="AG22" s="919"/>
      <c r="AH22" s="919"/>
      <c r="AI22" s="919"/>
      <c r="AJ22" s="942"/>
      <c r="AK22" s="965"/>
      <c r="AL22" s="963"/>
      <c r="AM22" s="963"/>
      <c r="AN22" s="963"/>
      <c r="AO22" s="963"/>
      <c r="AP22" s="963"/>
      <c r="AQ22" s="963"/>
      <c r="AR22" s="963"/>
      <c r="AS22" s="963"/>
      <c r="AT22" s="963"/>
      <c r="AU22" s="966"/>
      <c r="AV22" s="966"/>
      <c r="AW22" s="966"/>
      <c r="AX22" s="966"/>
      <c r="AY22" s="967"/>
      <c r="AZ22" s="946" t="s">
        <v>451</v>
      </c>
      <c r="BA22" s="946"/>
      <c r="BB22" s="946"/>
      <c r="BC22" s="946"/>
      <c r="BD22" s="947"/>
      <c r="BE22" s="67"/>
      <c r="BF22" s="67"/>
      <c r="BG22" s="67"/>
      <c r="BH22" s="67"/>
      <c r="BI22" s="67"/>
      <c r="BJ22" s="67"/>
      <c r="BK22" s="67"/>
      <c r="BL22" s="67"/>
      <c r="BM22" s="67"/>
      <c r="BN22" s="67"/>
      <c r="BO22" s="67"/>
      <c r="BP22" s="67"/>
      <c r="BQ22" s="52">
        <v>16</v>
      </c>
      <c r="BR22" s="72"/>
      <c r="BS22" s="911"/>
      <c r="BT22" s="912"/>
      <c r="BU22" s="912"/>
      <c r="BV22" s="912"/>
      <c r="BW22" s="912"/>
      <c r="BX22" s="912"/>
      <c r="BY22" s="912"/>
      <c r="BZ22" s="912"/>
      <c r="CA22" s="912"/>
      <c r="CB22" s="912"/>
      <c r="CC22" s="912"/>
      <c r="CD22" s="912"/>
      <c r="CE22" s="912"/>
      <c r="CF22" s="912"/>
      <c r="CG22" s="913"/>
      <c r="CH22" s="918"/>
      <c r="CI22" s="919"/>
      <c r="CJ22" s="919"/>
      <c r="CK22" s="919"/>
      <c r="CL22" s="929"/>
      <c r="CM22" s="918"/>
      <c r="CN22" s="919"/>
      <c r="CO22" s="919"/>
      <c r="CP22" s="919"/>
      <c r="CQ22" s="929"/>
      <c r="CR22" s="918"/>
      <c r="CS22" s="919"/>
      <c r="CT22" s="919"/>
      <c r="CU22" s="919"/>
      <c r="CV22" s="929"/>
      <c r="CW22" s="918"/>
      <c r="CX22" s="919"/>
      <c r="CY22" s="919"/>
      <c r="CZ22" s="919"/>
      <c r="DA22" s="929"/>
      <c r="DB22" s="918"/>
      <c r="DC22" s="919"/>
      <c r="DD22" s="919"/>
      <c r="DE22" s="919"/>
      <c r="DF22" s="929"/>
      <c r="DG22" s="918"/>
      <c r="DH22" s="919"/>
      <c r="DI22" s="919"/>
      <c r="DJ22" s="919"/>
      <c r="DK22" s="929"/>
      <c r="DL22" s="918"/>
      <c r="DM22" s="919"/>
      <c r="DN22" s="919"/>
      <c r="DO22" s="919"/>
      <c r="DP22" s="929"/>
      <c r="DQ22" s="918"/>
      <c r="DR22" s="919"/>
      <c r="DS22" s="919"/>
      <c r="DT22" s="919"/>
      <c r="DU22" s="929"/>
      <c r="DV22" s="911"/>
      <c r="DW22" s="912"/>
      <c r="DX22" s="912"/>
      <c r="DY22" s="912"/>
      <c r="DZ22" s="930"/>
      <c r="EA22" s="67"/>
    </row>
    <row r="23" spans="1:131" s="47" customFormat="1" ht="26.25" customHeight="1" x14ac:dyDescent="0.15">
      <c r="A23" s="53" t="s">
        <v>248</v>
      </c>
      <c r="B23" s="889" t="s">
        <v>302</v>
      </c>
      <c r="C23" s="890"/>
      <c r="D23" s="890"/>
      <c r="E23" s="890"/>
      <c r="F23" s="890"/>
      <c r="G23" s="890"/>
      <c r="H23" s="890"/>
      <c r="I23" s="890"/>
      <c r="J23" s="890"/>
      <c r="K23" s="890"/>
      <c r="L23" s="890"/>
      <c r="M23" s="890"/>
      <c r="N23" s="890"/>
      <c r="O23" s="890"/>
      <c r="P23" s="891"/>
      <c r="Q23" s="960">
        <v>15767</v>
      </c>
      <c r="R23" s="901"/>
      <c r="S23" s="901"/>
      <c r="T23" s="901"/>
      <c r="U23" s="901"/>
      <c r="V23" s="901">
        <v>15557</v>
      </c>
      <c r="W23" s="901"/>
      <c r="X23" s="901"/>
      <c r="Y23" s="901"/>
      <c r="Z23" s="901"/>
      <c r="AA23" s="901">
        <v>211</v>
      </c>
      <c r="AB23" s="901"/>
      <c r="AC23" s="901"/>
      <c r="AD23" s="901"/>
      <c r="AE23" s="961"/>
      <c r="AF23" s="932">
        <v>167</v>
      </c>
      <c r="AG23" s="901"/>
      <c r="AH23" s="901"/>
      <c r="AI23" s="901"/>
      <c r="AJ23" s="933"/>
      <c r="AK23" s="934"/>
      <c r="AL23" s="900"/>
      <c r="AM23" s="900"/>
      <c r="AN23" s="900"/>
      <c r="AO23" s="900"/>
      <c r="AP23" s="901">
        <v>13940</v>
      </c>
      <c r="AQ23" s="901"/>
      <c r="AR23" s="901"/>
      <c r="AS23" s="901"/>
      <c r="AT23" s="901"/>
      <c r="AU23" s="902"/>
      <c r="AV23" s="902"/>
      <c r="AW23" s="902"/>
      <c r="AX23" s="902"/>
      <c r="AY23" s="903"/>
      <c r="AZ23" s="936" t="s">
        <v>197</v>
      </c>
      <c r="BA23" s="896"/>
      <c r="BB23" s="896"/>
      <c r="BC23" s="896"/>
      <c r="BD23" s="937"/>
      <c r="BE23" s="67"/>
      <c r="BF23" s="67"/>
      <c r="BG23" s="67"/>
      <c r="BH23" s="67"/>
      <c r="BI23" s="67"/>
      <c r="BJ23" s="67"/>
      <c r="BK23" s="67"/>
      <c r="BL23" s="67"/>
      <c r="BM23" s="67"/>
      <c r="BN23" s="67"/>
      <c r="BO23" s="67"/>
      <c r="BP23" s="67"/>
      <c r="BQ23" s="52">
        <v>17</v>
      </c>
      <c r="BR23" s="72"/>
      <c r="BS23" s="911"/>
      <c r="BT23" s="912"/>
      <c r="BU23" s="912"/>
      <c r="BV23" s="912"/>
      <c r="BW23" s="912"/>
      <c r="BX23" s="912"/>
      <c r="BY23" s="912"/>
      <c r="BZ23" s="912"/>
      <c r="CA23" s="912"/>
      <c r="CB23" s="912"/>
      <c r="CC23" s="912"/>
      <c r="CD23" s="912"/>
      <c r="CE23" s="912"/>
      <c r="CF23" s="912"/>
      <c r="CG23" s="913"/>
      <c r="CH23" s="918"/>
      <c r="CI23" s="919"/>
      <c r="CJ23" s="919"/>
      <c r="CK23" s="919"/>
      <c r="CL23" s="929"/>
      <c r="CM23" s="918"/>
      <c r="CN23" s="919"/>
      <c r="CO23" s="919"/>
      <c r="CP23" s="919"/>
      <c r="CQ23" s="929"/>
      <c r="CR23" s="918"/>
      <c r="CS23" s="919"/>
      <c r="CT23" s="919"/>
      <c r="CU23" s="919"/>
      <c r="CV23" s="929"/>
      <c r="CW23" s="918"/>
      <c r="CX23" s="919"/>
      <c r="CY23" s="919"/>
      <c r="CZ23" s="919"/>
      <c r="DA23" s="929"/>
      <c r="DB23" s="918"/>
      <c r="DC23" s="919"/>
      <c r="DD23" s="919"/>
      <c r="DE23" s="919"/>
      <c r="DF23" s="929"/>
      <c r="DG23" s="918"/>
      <c r="DH23" s="919"/>
      <c r="DI23" s="919"/>
      <c r="DJ23" s="919"/>
      <c r="DK23" s="929"/>
      <c r="DL23" s="918"/>
      <c r="DM23" s="919"/>
      <c r="DN23" s="919"/>
      <c r="DO23" s="919"/>
      <c r="DP23" s="929"/>
      <c r="DQ23" s="918"/>
      <c r="DR23" s="919"/>
      <c r="DS23" s="919"/>
      <c r="DT23" s="919"/>
      <c r="DU23" s="929"/>
      <c r="DV23" s="911"/>
      <c r="DW23" s="912"/>
      <c r="DX23" s="912"/>
      <c r="DY23" s="912"/>
      <c r="DZ23" s="930"/>
      <c r="EA23" s="67"/>
    </row>
    <row r="24" spans="1:131" s="47" customFormat="1" ht="26.25" customHeight="1" x14ac:dyDescent="0.15">
      <c r="A24" s="958" t="s">
        <v>384</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911"/>
      <c r="BT24" s="912"/>
      <c r="BU24" s="912"/>
      <c r="BV24" s="912"/>
      <c r="BW24" s="912"/>
      <c r="BX24" s="912"/>
      <c r="BY24" s="912"/>
      <c r="BZ24" s="912"/>
      <c r="CA24" s="912"/>
      <c r="CB24" s="912"/>
      <c r="CC24" s="912"/>
      <c r="CD24" s="912"/>
      <c r="CE24" s="912"/>
      <c r="CF24" s="912"/>
      <c r="CG24" s="913"/>
      <c r="CH24" s="918"/>
      <c r="CI24" s="919"/>
      <c r="CJ24" s="919"/>
      <c r="CK24" s="919"/>
      <c r="CL24" s="929"/>
      <c r="CM24" s="918"/>
      <c r="CN24" s="919"/>
      <c r="CO24" s="919"/>
      <c r="CP24" s="919"/>
      <c r="CQ24" s="929"/>
      <c r="CR24" s="918"/>
      <c r="CS24" s="919"/>
      <c r="CT24" s="919"/>
      <c r="CU24" s="919"/>
      <c r="CV24" s="929"/>
      <c r="CW24" s="918"/>
      <c r="CX24" s="919"/>
      <c r="CY24" s="919"/>
      <c r="CZ24" s="919"/>
      <c r="DA24" s="929"/>
      <c r="DB24" s="918"/>
      <c r="DC24" s="919"/>
      <c r="DD24" s="919"/>
      <c r="DE24" s="919"/>
      <c r="DF24" s="929"/>
      <c r="DG24" s="918"/>
      <c r="DH24" s="919"/>
      <c r="DI24" s="919"/>
      <c r="DJ24" s="919"/>
      <c r="DK24" s="929"/>
      <c r="DL24" s="918"/>
      <c r="DM24" s="919"/>
      <c r="DN24" s="919"/>
      <c r="DO24" s="919"/>
      <c r="DP24" s="929"/>
      <c r="DQ24" s="918"/>
      <c r="DR24" s="919"/>
      <c r="DS24" s="919"/>
      <c r="DT24" s="919"/>
      <c r="DU24" s="929"/>
      <c r="DV24" s="911"/>
      <c r="DW24" s="912"/>
      <c r="DX24" s="912"/>
      <c r="DY24" s="912"/>
      <c r="DZ24" s="930"/>
      <c r="EA24" s="67"/>
    </row>
    <row r="25" spans="1:131" ht="26.25" customHeight="1" x14ac:dyDescent="0.15">
      <c r="A25" s="959" t="s">
        <v>417</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911"/>
      <c r="BT25" s="912"/>
      <c r="BU25" s="912"/>
      <c r="BV25" s="912"/>
      <c r="BW25" s="912"/>
      <c r="BX25" s="912"/>
      <c r="BY25" s="912"/>
      <c r="BZ25" s="912"/>
      <c r="CA25" s="912"/>
      <c r="CB25" s="912"/>
      <c r="CC25" s="912"/>
      <c r="CD25" s="912"/>
      <c r="CE25" s="912"/>
      <c r="CF25" s="912"/>
      <c r="CG25" s="913"/>
      <c r="CH25" s="918"/>
      <c r="CI25" s="919"/>
      <c r="CJ25" s="919"/>
      <c r="CK25" s="919"/>
      <c r="CL25" s="929"/>
      <c r="CM25" s="918"/>
      <c r="CN25" s="919"/>
      <c r="CO25" s="919"/>
      <c r="CP25" s="919"/>
      <c r="CQ25" s="929"/>
      <c r="CR25" s="918"/>
      <c r="CS25" s="919"/>
      <c r="CT25" s="919"/>
      <c r="CU25" s="919"/>
      <c r="CV25" s="929"/>
      <c r="CW25" s="918"/>
      <c r="CX25" s="919"/>
      <c r="CY25" s="919"/>
      <c r="CZ25" s="919"/>
      <c r="DA25" s="929"/>
      <c r="DB25" s="918"/>
      <c r="DC25" s="919"/>
      <c r="DD25" s="919"/>
      <c r="DE25" s="919"/>
      <c r="DF25" s="929"/>
      <c r="DG25" s="918"/>
      <c r="DH25" s="919"/>
      <c r="DI25" s="919"/>
      <c r="DJ25" s="919"/>
      <c r="DK25" s="929"/>
      <c r="DL25" s="918"/>
      <c r="DM25" s="919"/>
      <c r="DN25" s="919"/>
      <c r="DO25" s="919"/>
      <c r="DP25" s="929"/>
      <c r="DQ25" s="918"/>
      <c r="DR25" s="919"/>
      <c r="DS25" s="919"/>
      <c r="DT25" s="919"/>
      <c r="DU25" s="929"/>
      <c r="DV25" s="911"/>
      <c r="DW25" s="912"/>
      <c r="DX25" s="912"/>
      <c r="DY25" s="912"/>
      <c r="DZ25" s="930"/>
      <c r="EA25" s="48"/>
    </row>
    <row r="26" spans="1:131" ht="26.25" customHeight="1" x14ac:dyDescent="0.15">
      <c r="A26" s="657" t="s">
        <v>436</v>
      </c>
      <c r="B26" s="658"/>
      <c r="C26" s="658"/>
      <c r="D26" s="658"/>
      <c r="E26" s="658"/>
      <c r="F26" s="658"/>
      <c r="G26" s="658"/>
      <c r="H26" s="658"/>
      <c r="I26" s="658"/>
      <c r="J26" s="658"/>
      <c r="K26" s="658"/>
      <c r="L26" s="658"/>
      <c r="M26" s="658"/>
      <c r="N26" s="658"/>
      <c r="O26" s="658"/>
      <c r="P26" s="659"/>
      <c r="Q26" s="649" t="s">
        <v>453</v>
      </c>
      <c r="R26" s="650"/>
      <c r="S26" s="650"/>
      <c r="T26" s="650"/>
      <c r="U26" s="651"/>
      <c r="V26" s="649" t="s">
        <v>454</v>
      </c>
      <c r="W26" s="650"/>
      <c r="X26" s="650"/>
      <c r="Y26" s="650"/>
      <c r="Z26" s="651"/>
      <c r="AA26" s="649" t="s">
        <v>455</v>
      </c>
      <c r="AB26" s="650"/>
      <c r="AC26" s="650"/>
      <c r="AD26" s="650"/>
      <c r="AE26" s="650"/>
      <c r="AF26" s="663" t="s">
        <v>244</v>
      </c>
      <c r="AG26" s="664"/>
      <c r="AH26" s="664"/>
      <c r="AI26" s="664"/>
      <c r="AJ26" s="665"/>
      <c r="AK26" s="650" t="s">
        <v>386</v>
      </c>
      <c r="AL26" s="650"/>
      <c r="AM26" s="650"/>
      <c r="AN26" s="650"/>
      <c r="AO26" s="651"/>
      <c r="AP26" s="649" t="s">
        <v>354</v>
      </c>
      <c r="AQ26" s="650"/>
      <c r="AR26" s="650"/>
      <c r="AS26" s="650"/>
      <c r="AT26" s="651"/>
      <c r="AU26" s="649" t="s">
        <v>456</v>
      </c>
      <c r="AV26" s="650"/>
      <c r="AW26" s="650"/>
      <c r="AX26" s="650"/>
      <c r="AY26" s="651"/>
      <c r="AZ26" s="649" t="s">
        <v>457</v>
      </c>
      <c r="BA26" s="650"/>
      <c r="BB26" s="650"/>
      <c r="BC26" s="650"/>
      <c r="BD26" s="651"/>
      <c r="BE26" s="649" t="s">
        <v>443</v>
      </c>
      <c r="BF26" s="650"/>
      <c r="BG26" s="650"/>
      <c r="BH26" s="650"/>
      <c r="BI26" s="655"/>
      <c r="BJ26" s="56"/>
      <c r="BK26" s="56"/>
      <c r="BL26" s="56"/>
      <c r="BM26" s="56"/>
      <c r="BN26" s="56"/>
      <c r="BO26" s="55"/>
      <c r="BP26" s="55"/>
      <c r="BQ26" s="52">
        <v>20</v>
      </c>
      <c r="BR26" s="72"/>
      <c r="BS26" s="911"/>
      <c r="BT26" s="912"/>
      <c r="BU26" s="912"/>
      <c r="BV26" s="912"/>
      <c r="BW26" s="912"/>
      <c r="BX26" s="912"/>
      <c r="BY26" s="912"/>
      <c r="BZ26" s="912"/>
      <c r="CA26" s="912"/>
      <c r="CB26" s="912"/>
      <c r="CC26" s="912"/>
      <c r="CD26" s="912"/>
      <c r="CE26" s="912"/>
      <c r="CF26" s="912"/>
      <c r="CG26" s="913"/>
      <c r="CH26" s="918"/>
      <c r="CI26" s="919"/>
      <c r="CJ26" s="919"/>
      <c r="CK26" s="919"/>
      <c r="CL26" s="929"/>
      <c r="CM26" s="918"/>
      <c r="CN26" s="919"/>
      <c r="CO26" s="919"/>
      <c r="CP26" s="919"/>
      <c r="CQ26" s="929"/>
      <c r="CR26" s="918"/>
      <c r="CS26" s="919"/>
      <c r="CT26" s="919"/>
      <c r="CU26" s="919"/>
      <c r="CV26" s="929"/>
      <c r="CW26" s="918"/>
      <c r="CX26" s="919"/>
      <c r="CY26" s="919"/>
      <c r="CZ26" s="919"/>
      <c r="DA26" s="929"/>
      <c r="DB26" s="918"/>
      <c r="DC26" s="919"/>
      <c r="DD26" s="919"/>
      <c r="DE26" s="919"/>
      <c r="DF26" s="929"/>
      <c r="DG26" s="918"/>
      <c r="DH26" s="919"/>
      <c r="DI26" s="919"/>
      <c r="DJ26" s="919"/>
      <c r="DK26" s="929"/>
      <c r="DL26" s="918"/>
      <c r="DM26" s="919"/>
      <c r="DN26" s="919"/>
      <c r="DO26" s="919"/>
      <c r="DP26" s="929"/>
      <c r="DQ26" s="918"/>
      <c r="DR26" s="919"/>
      <c r="DS26" s="919"/>
      <c r="DT26" s="919"/>
      <c r="DU26" s="929"/>
      <c r="DV26" s="911"/>
      <c r="DW26" s="912"/>
      <c r="DX26" s="912"/>
      <c r="DY26" s="912"/>
      <c r="DZ26" s="930"/>
      <c r="EA26" s="48"/>
    </row>
    <row r="27" spans="1:131" ht="26.25" customHeight="1" x14ac:dyDescent="0.15">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911"/>
      <c r="BT27" s="912"/>
      <c r="BU27" s="912"/>
      <c r="BV27" s="912"/>
      <c r="BW27" s="912"/>
      <c r="BX27" s="912"/>
      <c r="BY27" s="912"/>
      <c r="BZ27" s="912"/>
      <c r="CA27" s="912"/>
      <c r="CB27" s="912"/>
      <c r="CC27" s="912"/>
      <c r="CD27" s="912"/>
      <c r="CE27" s="912"/>
      <c r="CF27" s="912"/>
      <c r="CG27" s="913"/>
      <c r="CH27" s="918"/>
      <c r="CI27" s="919"/>
      <c r="CJ27" s="919"/>
      <c r="CK27" s="919"/>
      <c r="CL27" s="929"/>
      <c r="CM27" s="918"/>
      <c r="CN27" s="919"/>
      <c r="CO27" s="919"/>
      <c r="CP27" s="919"/>
      <c r="CQ27" s="929"/>
      <c r="CR27" s="918"/>
      <c r="CS27" s="919"/>
      <c r="CT27" s="919"/>
      <c r="CU27" s="919"/>
      <c r="CV27" s="929"/>
      <c r="CW27" s="918"/>
      <c r="CX27" s="919"/>
      <c r="CY27" s="919"/>
      <c r="CZ27" s="919"/>
      <c r="DA27" s="929"/>
      <c r="DB27" s="918"/>
      <c r="DC27" s="919"/>
      <c r="DD27" s="919"/>
      <c r="DE27" s="919"/>
      <c r="DF27" s="929"/>
      <c r="DG27" s="918"/>
      <c r="DH27" s="919"/>
      <c r="DI27" s="919"/>
      <c r="DJ27" s="919"/>
      <c r="DK27" s="929"/>
      <c r="DL27" s="918"/>
      <c r="DM27" s="919"/>
      <c r="DN27" s="919"/>
      <c r="DO27" s="919"/>
      <c r="DP27" s="929"/>
      <c r="DQ27" s="918"/>
      <c r="DR27" s="919"/>
      <c r="DS27" s="919"/>
      <c r="DT27" s="919"/>
      <c r="DU27" s="929"/>
      <c r="DV27" s="911"/>
      <c r="DW27" s="912"/>
      <c r="DX27" s="912"/>
      <c r="DY27" s="912"/>
      <c r="DZ27" s="930"/>
      <c r="EA27" s="48"/>
    </row>
    <row r="28" spans="1:131" ht="26.25" customHeight="1" x14ac:dyDescent="0.15">
      <c r="A28" s="54">
        <v>1</v>
      </c>
      <c r="B28" s="922" t="s">
        <v>458</v>
      </c>
      <c r="C28" s="923"/>
      <c r="D28" s="923"/>
      <c r="E28" s="923"/>
      <c r="F28" s="923"/>
      <c r="G28" s="923"/>
      <c r="H28" s="923"/>
      <c r="I28" s="923"/>
      <c r="J28" s="923"/>
      <c r="K28" s="923"/>
      <c r="L28" s="923"/>
      <c r="M28" s="923"/>
      <c r="N28" s="923"/>
      <c r="O28" s="923"/>
      <c r="P28" s="924"/>
      <c r="Q28" s="949">
        <v>3225</v>
      </c>
      <c r="R28" s="950"/>
      <c r="S28" s="950"/>
      <c r="T28" s="950"/>
      <c r="U28" s="950"/>
      <c r="V28" s="950">
        <v>2994</v>
      </c>
      <c r="W28" s="950"/>
      <c r="X28" s="950"/>
      <c r="Y28" s="950"/>
      <c r="Z28" s="950"/>
      <c r="AA28" s="950">
        <v>231</v>
      </c>
      <c r="AB28" s="950"/>
      <c r="AC28" s="950"/>
      <c r="AD28" s="950"/>
      <c r="AE28" s="951"/>
      <c r="AF28" s="952">
        <v>231</v>
      </c>
      <c r="AG28" s="950"/>
      <c r="AH28" s="950"/>
      <c r="AI28" s="950"/>
      <c r="AJ28" s="953"/>
      <c r="AK28" s="954">
        <v>219</v>
      </c>
      <c r="AL28" s="950"/>
      <c r="AM28" s="950"/>
      <c r="AN28" s="950"/>
      <c r="AO28" s="950"/>
      <c r="AP28" s="950" t="s">
        <v>197</v>
      </c>
      <c r="AQ28" s="950"/>
      <c r="AR28" s="950"/>
      <c r="AS28" s="950"/>
      <c r="AT28" s="950"/>
      <c r="AU28" s="950" t="s">
        <v>197</v>
      </c>
      <c r="AV28" s="950"/>
      <c r="AW28" s="950"/>
      <c r="AX28" s="950"/>
      <c r="AY28" s="950"/>
      <c r="AZ28" s="955" t="s">
        <v>197</v>
      </c>
      <c r="BA28" s="955"/>
      <c r="BB28" s="955"/>
      <c r="BC28" s="955"/>
      <c r="BD28" s="955"/>
      <c r="BE28" s="956"/>
      <c r="BF28" s="956"/>
      <c r="BG28" s="956"/>
      <c r="BH28" s="956"/>
      <c r="BI28" s="957"/>
      <c r="BJ28" s="56"/>
      <c r="BK28" s="56"/>
      <c r="BL28" s="56"/>
      <c r="BM28" s="56"/>
      <c r="BN28" s="56"/>
      <c r="BO28" s="55"/>
      <c r="BP28" s="55"/>
      <c r="BQ28" s="52">
        <v>22</v>
      </c>
      <c r="BR28" s="72"/>
      <c r="BS28" s="911"/>
      <c r="BT28" s="912"/>
      <c r="BU28" s="912"/>
      <c r="BV28" s="912"/>
      <c r="BW28" s="912"/>
      <c r="BX28" s="912"/>
      <c r="BY28" s="912"/>
      <c r="BZ28" s="912"/>
      <c r="CA28" s="912"/>
      <c r="CB28" s="912"/>
      <c r="CC28" s="912"/>
      <c r="CD28" s="912"/>
      <c r="CE28" s="912"/>
      <c r="CF28" s="912"/>
      <c r="CG28" s="913"/>
      <c r="CH28" s="918"/>
      <c r="CI28" s="919"/>
      <c r="CJ28" s="919"/>
      <c r="CK28" s="919"/>
      <c r="CL28" s="929"/>
      <c r="CM28" s="918"/>
      <c r="CN28" s="919"/>
      <c r="CO28" s="919"/>
      <c r="CP28" s="919"/>
      <c r="CQ28" s="929"/>
      <c r="CR28" s="918"/>
      <c r="CS28" s="919"/>
      <c r="CT28" s="919"/>
      <c r="CU28" s="919"/>
      <c r="CV28" s="929"/>
      <c r="CW28" s="918"/>
      <c r="CX28" s="919"/>
      <c r="CY28" s="919"/>
      <c r="CZ28" s="919"/>
      <c r="DA28" s="929"/>
      <c r="DB28" s="918"/>
      <c r="DC28" s="919"/>
      <c r="DD28" s="919"/>
      <c r="DE28" s="919"/>
      <c r="DF28" s="929"/>
      <c r="DG28" s="918"/>
      <c r="DH28" s="919"/>
      <c r="DI28" s="919"/>
      <c r="DJ28" s="919"/>
      <c r="DK28" s="929"/>
      <c r="DL28" s="918"/>
      <c r="DM28" s="919"/>
      <c r="DN28" s="919"/>
      <c r="DO28" s="919"/>
      <c r="DP28" s="929"/>
      <c r="DQ28" s="918"/>
      <c r="DR28" s="919"/>
      <c r="DS28" s="919"/>
      <c r="DT28" s="919"/>
      <c r="DU28" s="929"/>
      <c r="DV28" s="911"/>
      <c r="DW28" s="912"/>
      <c r="DX28" s="912"/>
      <c r="DY28" s="912"/>
      <c r="DZ28" s="930"/>
      <c r="EA28" s="48"/>
    </row>
    <row r="29" spans="1:131" ht="26.25" customHeight="1" x14ac:dyDescent="0.15">
      <c r="A29" s="54">
        <v>2</v>
      </c>
      <c r="B29" s="911" t="s">
        <v>281</v>
      </c>
      <c r="C29" s="912"/>
      <c r="D29" s="912"/>
      <c r="E29" s="912"/>
      <c r="F29" s="912"/>
      <c r="G29" s="912"/>
      <c r="H29" s="912"/>
      <c r="I29" s="912"/>
      <c r="J29" s="912"/>
      <c r="K29" s="912"/>
      <c r="L29" s="912"/>
      <c r="M29" s="912"/>
      <c r="N29" s="912"/>
      <c r="O29" s="912"/>
      <c r="P29" s="913"/>
      <c r="Q29" s="914">
        <v>3005</v>
      </c>
      <c r="R29" s="915"/>
      <c r="S29" s="915"/>
      <c r="T29" s="915"/>
      <c r="U29" s="915"/>
      <c r="V29" s="915">
        <v>2752</v>
      </c>
      <c r="W29" s="915"/>
      <c r="X29" s="915"/>
      <c r="Y29" s="915"/>
      <c r="Z29" s="915"/>
      <c r="AA29" s="915">
        <v>253</v>
      </c>
      <c r="AB29" s="915"/>
      <c r="AC29" s="915"/>
      <c r="AD29" s="915"/>
      <c r="AE29" s="921"/>
      <c r="AF29" s="941">
        <v>253</v>
      </c>
      <c r="AG29" s="919"/>
      <c r="AH29" s="919"/>
      <c r="AI29" s="919"/>
      <c r="AJ29" s="942"/>
      <c r="AK29" s="920">
        <v>103</v>
      </c>
      <c r="AL29" s="915"/>
      <c r="AM29" s="915"/>
      <c r="AN29" s="915"/>
      <c r="AO29" s="915"/>
      <c r="AP29" s="915" t="s">
        <v>197</v>
      </c>
      <c r="AQ29" s="915"/>
      <c r="AR29" s="915"/>
      <c r="AS29" s="915"/>
      <c r="AT29" s="915"/>
      <c r="AU29" s="915" t="s">
        <v>197</v>
      </c>
      <c r="AV29" s="915"/>
      <c r="AW29" s="915"/>
      <c r="AX29" s="915"/>
      <c r="AY29" s="915"/>
      <c r="AZ29" s="948" t="s">
        <v>197</v>
      </c>
      <c r="BA29" s="948"/>
      <c r="BB29" s="948"/>
      <c r="BC29" s="948"/>
      <c r="BD29" s="948"/>
      <c r="BE29" s="916"/>
      <c r="BF29" s="916"/>
      <c r="BG29" s="916"/>
      <c r="BH29" s="916"/>
      <c r="BI29" s="917"/>
      <c r="BJ29" s="56"/>
      <c r="BK29" s="56"/>
      <c r="BL29" s="56"/>
      <c r="BM29" s="56"/>
      <c r="BN29" s="56"/>
      <c r="BO29" s="55"/>
      <c r="BP29" s="55"/>
      <c r="BQ29" s="52">
        <v>23</v>
      </c>
      <c r="BR29" s="72"/>
      <c r="BS29" s="911"/>
      <c r="BT29" s="912"/>
      <c r="BU29" s="912"/>
      <c r="BV29" s="912"/>
      <c r="BW29" s="912"/>
      <c r="BX29" s="912"/>
      <c r="BY29" s="912"/>
      <c r="BZ29" s="912"/>
      <c r="CA29" s="912"/>
      <c r="CB29" s="912"/>
      <c r="CC29" s="912"/>
      <c r="CD29" s="912"/>
      <c r="CE29" s="912"/>
      <c r="CF29" s="912"/>
      <c r="CG29" s="913"/>
      <c r="CH29" s="918"/>
      <c r="CI29" s="919"/>
      <c r="CJ29" s="919"/>
      <c r="CK29" s="919"/>
      <c r="CL29" s="929"/>
      <c r="CM29" s="918"/>
      <c r="CN29" s="919"/>
      <c r="CO29" s="919"/>
      <c r="CP29" s="919"/>
      <c r="CQ29" s="929"/>
      <c r="CR29" s="918"/>
      <c r="CS29" s="919"/>
      <c r="CT29" s="919"/>
      <c r="CU29" s="919"/>
      <c r="CV29" s="929"/>
      <c r="CW29" s="918"/>
      <c r="CX29" s="919"/>
      <c r="CY29" s="919"/>
      <c r="CZ29" s="919"/>
      <c r="DA29" s="929"/>
      <c r="DB29" s="918"/>
      <c r="DC29" s="919"/>
      <c r="DD29" s="919"/>
      <c r="DE29" s="919"/>
      <c r="DF29" s="929"/>
      <c r="DG29" s="918"/>
      <c r="DH29" s="919"/>
      <c r="DI29" s="919"/>
      <c r="DJ29" s="919"/>
      <c r="DK29" s="929"/>
      <c r="DL29" s="918"/>
      <c r="DM29" s="919"/>
      <c r="DN29" s="919"/>
      <c r="DO29" s="919"/>
      <c r="DP29" s="929"/>
      <c r="DQ29" s="918"/>
      <c r="DR29" s="919"/>
      <c r="DS29" s="919"/>
      <c r="DT29" s="919"/>
      <c r="DU29" s="929"/>
      <c r="DV29" s="911"/>
      <c r="DW29" s="912"/>
      <c r="DX29" s="912"/>
      <c r="DY29" s="912"/>
      <c r="DZ29" s="930"/>
      <c r="EA29" s="48"/>
    </row>
    <row r="30" spans="1:131" ht="26.25" customHeight="1" x14ac:dyDescent="0.15">
      <c r="A30" s="54">
        <v>3</v>
      </c>
      <c r="B30" s="911" t="s">
        <v>223</v>
      </c>
      <c r="C30" s="912"/>
      <c r="D30" s="912"/>
      <c r="E30" s="912"/>
      <c r="F30" s="912"/>
      <c r="G30" s="912"/>
      <c r="H30" s="912"/>
      <c r="I30" s="912"/>
      <c r="J30" s="912"/>
      <c r="K30" s="912"/>
      <c r="L30" s="912"/>
      <c r="M30" s="912"/>
      <c r="N30" s="912"/>
      <c r="O30" s="912"/>
      <c r="P30" s="913"/>
      <c r="Q30" s="914">
        <v>643</v>
      </c>
      <c r="R30" s="915"/>
      <c r="S30" s="915"/>
      <c r="T30" s="915"/>
      <c r="U30" s="915"/>
      <c r="V30" s="915">
        <v>622</v>
      </c>
      <c r="W30" s="915"/>
      <c r="X30" s="915"/>
      <c r="Y30" s="915"/>
      <c r="Z30" s="915"/>
      <c r="AA30" s="915">
        <v>22</v>
      </c>
      <c r="AB30" s="915"/>
      <c r="AC30" s="915"/>
      <c r="AD30" s="915"/>
      <c r="AE30" s="921"/>
      <c r="AF30" s="941">
        <v>22</v>
      </c>
      <c r="AG30" s="919"/>
      <c r="AH30" s="919"/>
      <c r="AI30" s="919"/>
      <c r="AJ30" s="942"/>
      <c r="AK30" s="920">
        <v>423</v>
      </c>
      <c r="AL30" s="915"/>
      <c r="AM30" s="915"/>
      <c r="AN30" s="915"/>
      <c r="AO30" s="915"/>
      <c r="AP30" s="915" t="s">
        <v>197</v>
      </c>
      <c r="AQ30" s="915"/>
      <c r="AR30" s="915"/>
      <c r="AS30" s="915"/>
      <c r="AT30" s="915"/>
      <c r="AU30" s="915" t="s">
        <v>197</v>
      </c>
      <c r="AV30" s="915"/>
      <c r="AW30" s="915"/>
      <c r="AX30" s="915"/>
      <c r="AY30" s="915"/>
      <c r="AZ30" s="948" t="s">
        <v>197</v>
      </c>
      <c r="BA30" s="948"/>
      <c r="BB30" s="948"/>
      <c r="BC30" s="948"/>
      <c r="BD30" s="948"/>
      <c r="BE30" s="916"/>
      <c r="BF30" s="916"/>
      <c r="BG30" s="916"/>
      <c r="BH30" s="916"/>
      <c r="BI30" s="917"/>
      <c r="BJ30" s="56"/>
      <c r="BK30" s="56"/>
      <c r="BL30" s="56"/>
      <c r="BM30" s="56"/>
      <c r="BN30" s="56"/>
      <c r="BO30" s="55"/>
      <c r="BP30" s="55"/>
      <c r="BQ30" s="52">
        <v>24</v>
      </c>
      <c r="BR30" s="72"/>
      <c r="BS30" s="911"/>
      <c r="BT30" s="912"/>
      <c r="BU30" s="912"/>
      <c r="BV30" s="912"/>
      <c r="BW30" s="912"/>
      <c r="BX30" s="912"/>
      <c r="BY30" s="912"/>
      <c r="BZ30" s="912"/>
      <c r="CA30" s="912"/>
      <c r="CB30" s="912"/>
      <c r="CC30" s="912"/>
      <c r="CD30" s="912"/>
      <c r="CE30" s="912"/>
      <c r="CF30" s="912"/>
      <c r="CG30" s="913"/>
      <c r="CH30" s="918"/>
      <c r="CI30" s="919"/>
      <c r="CJ30" s="919"/>
      <c r="CK30" s="919"/>
      <c r="CL30" s="929"/>
      <c r="CM30" s="918"/>
      <c r="CN30" s="919"/>
      <c r="CO30" s="919"/>
      <c r="CP30" s="919"/>
      <c r="CQ30" s="929"/>
      <c r="CR30" s="918"/>
      <c r="CS30" s="919"/>
      <c r="CT30" s="919"/>
      <c r="CU30" s="919"/>
      <c r="CV30" s="929"/>
      <c r="CW30" s="918"/>
      <c r="CX30" s="919"/>
      <c r="CY30" s="919"/>
      <c r="CZ30" s="919"/>
      <c r="DA30" s="929"/>
      <c r="DB30" s="918"/>
      <c r="DC30" s="919"/>
      <c r="DD30" s="919"/>
      <c r="DE30" s="919"/>
      <c r="DF30" s="929"/>
      <c r="DG30" s="918"/>
      <c r="DH30" s="919"/>
      <c r="DI30" s="919"/>
      <c r="DJ30" s="919"/>
      <c r="DK30" s="929"/>
      <c r="DL30" s="918"/>
      <c r="DM30" s="919"/>
      <c r="DN30" s="919"/>
      <c r="DO30" s="919"/>
      <c r="DP30" s="929"/>
      <c r="DQ30" s="918"/>
      <c r="DR30" s="919"/>
      <c r="DS30" s="919"/>
      <c r="DT30" s="919"/>
      <c r="DU30" s="929"/>
      <c r="DV30" s="911"/>
      <c r="DW30" s="912"/>
      <c r="DX30" s="912"/>
      <c r="DY30" s="912"/>
      <c r="DZ30" s="930"/>
      <c r="EA30" s="48"/>
    </row>
    <row r="31" spans="1:131" ht="26.25" customHeight="1" x14ac:dyDescent="0.15">
      <c r="A31" s="54">
        <v>4</v>
      </c>
      <c r="B31" s="911" t="s">
        <v>369</v>
      </c>
      <c r="C31" s="912"/>
      <c r="D31" s="912"/>
      <c r="E31" s="912"/>
      <c r="F31" s="912"/>
      <c r="G31" s="912"/>
      <c r="H31" s="912"/>
      <c r="I31" s="912"/>
      <c r="J31" s="912"/>
      <c r="K31" s="912"/>
      <c r="L31" s="912"/>
      <c r="M31" s="912"/>
      <c r="N31" s="912"/>
      <c r="O31" s="912"/>
      <c r="P31" s="913"/>
      <c r="Q31" s="914">
        <v>956</v>
      </c>
      <c r="R31" s="915"/>
      <c r="S31" s="915"/>
      <c r="T31" s="915"/>
      <c r="U31" s="915"/>
      <c r="V31" s="915">
        <v>1041</v>
      </c>
      <c r="W31" s="915"/>
      <c r="X31" s="915"/>
      <c r="Y31" s="915"/>
      <c r="Z31" s="915"/>
      <c r="AA31" s="915">
        <v>-84</v>
      </c>
      <c r="AB31" s="915"/>
      <c r="AC31" s="915"/>
      <c r="AD31" s="915"/>
      <c r="AE31" s="921"/>
      <c r="AF31" s="941">
        <v>3155</v>
      </c>
      <c r="AG31" s="919"/>
      <c r="AH31" s="919"/>
      <c r="AI31" s="919"/>
      <c r="AJ31" s="942"/>
      <c r="AK31" s="920">
        <v>49</v>
      </c>
      <c r="AL31" s="915"/>
      <c r="AM31" s="915"/>
      <c r="AN31" s="915"/>
      <c r="AO31" s="915"/>
      <c r="AP31" s="915" t="s">
        <v>197</v>
      </c>
      <c r="AQ31" s="915"/>
      <c r="AR31" s="915"/>
      <c r="AS31" s="915"/>
      <c r="AT31" s="915"/>
      <c r="AU31" s="915">
        <v>121</v>
      </c>
      <c r="AV31" s="915"/>
      <c r="AW31" s="915"/>
      <c r="AX31" s="915"/>
      <c r="AY31" s="915"/>
      <c r="AZ31" s="948" t="s">
        <v>197</v>
      </c>
      <c r="BA31" s="948"/>
      <c r="BB31" s="948"/>
      <c r="BC31" s="948"/>
      <c r="BD31" s="948"/>
      <c r="BE31" s="916" t="s">
        <v>140</v>
      </c>
      <c r="BF31" s="916"/>
      <c r="BG31" s="916"/>
      <c r="BH31" s="916"/>
      <c r="BI31" s="917"/>
      <c r="BJ31" s="56"/>
      <c r="BK31" s="56"/>
      <c r="BL31" s="56"/>
      <c r="BM31" s="56"/>
      <c r="BN31" s="56"/>
      <c r="BO31" s="55"/>
      <c r="BP31" s="55"/>
      <c r="BQ31" s="52">
        <v>25</v>
      </c>
      <c r="BR31" s="72"/>
      <c r="BS31" s="911"/>
      <c r="BT31" s="912"/>
      <c r="BU31" s="912"/>
      <c r="BV31" s="912"/>
      <c r="BW31" s="912"/>
      <c r="BX31" s="912"/>
      <c r="BY31" s="912"/>
      <c r="BZ31" s="912"/>
      <c r="CA31" s="912"/>
      <c r="CB31" s="912"/>
      <c r="CC31" s="912"/>
      <c r="CD31" s="912"/>
      <c r="CE31" s="912"/>
      <c r="CF31" s="912"/>
      <c r="CG31" s="913"/>
      <c r="CH31" s="918"/>
      <c r="CI31" s="919"/>
      <c r="CJ31" s="919"/>
      <c r="CK31" s="919"/>
      <c r="CL31" s="929"/>
      <c r="CM31" s="918"/>
      <c r="CN31" s="919"/>
      <c r="CO31" s="919"/>
      <c r="CP31" s="919"/>
      <c r="CQ31" s="929"/>
      <c r="CR31" s="918"/>
      <c r="CS31" s="919"/>
      <c r="CT31" s="919"/>
      <c r="CU31" s="919"/>
      <c r="CV31" s="929"/>
      <c r="CW31" s="918"/>
      <c r="CX31" s="919"/>
      <c r="CY31" s="919"/>
      <c r="CZ31" s="919"/>
      <c r="DA31" s="929"/>
      <c r="DB31" s="918"/>
      <c r="DC31" s="919"/>
      <c r="DD31" s="919"/>
      <c r="DE31" s="919"/>
      <c r="DF31" s="929"/>
      <c r="DG31" s="918"/>
      <c r="DH31" s="919"/>
      <c r="DI31" s="919"/>
      <c r="DJ31" s="919"/>
      <c r="DK31" s="929"/>
      <c r="DL31" s="918"/>
      <c r="DM31" s="919"/>
      <c r="DN31" s="919"/>
      <c r="DO31" s="919"/>
      <c r="DP31" s="929"/>
      <c r="DQ31" s="918"/>
      <c r="DR31" s="919"/>
      <c r="DS31" s="919"/>
      <c r="DT31" s="919"/>
      <c r="DU31" s="929"/>
      <c r="DV31" s="911"/>
      <c r="DW31" s="912"/>
      <c r="DX31" s="912"/>
      <c r="DY31" s="912"/>
      <c r="DZ31" s="930"/>
      <c r="EA31" s="48"/>
    </row>
    <row r="32" spans="1:131" ht="26.25" customHeight="1" x14ac:dyDescent="0.15">
      <c r="A32" s="54">
        <v>5</v>
      </c>
      <c r="B32" s="911" t="s">
        <v>459</v>
      </c>
      <c r="C32" s="912"/>
      <c r="D32" s="912"/>
      <c r="E32" s="912"/>
      <c r="F32" s="912"/>
      <c r="G32" s="912"/>
      <c r="H32" s="912"/>
      <c r="I32" s="912"/>
      <c r="J32" s="912"/>
      <c r="K32" s="912"/>
      <c r="L32" s="912"/>
      <c r="M32" s="912"/>
      <c r="N32" s="912"/>
      <c r="O32" s="912"/>
      <c r="P32" s="913"/>
      <c r="Q32" s="914">
        <v>28</v>
      </c>
      <c r="R32" s="915"/>
      <c r="S32" s="915"/>
      <c r="T32" s="915"/>
      <c r="U32" s="915"/>
      <c r="V32" s="915">
        <v>41</v>
      </c>
      <c r="W32" s="915"/>
      <c r="X32" s="915"/>
      <c r="Y32" s="915"/>
      <c r="Z32" s="915"/>
      <c r="AA32" s="915">
        <v>-12</v>
      </c>
      <c r="AB32" s="915"/>
      <c r="AC32" s="915"/>
      <c r="AD32" s="915"/>
      <c r="AE32" s="921"/>
      <c r="AF32" s="941">
        <v>11</v>
      </c>
      <c r="AG32" s="919"/>
      <c r="AH32" s="919"/>
      <c r="AI32" s="919"/>
      <c r="AJ32" s="942"/>
      <c r="AK32" s="920">
        <v>17</v>
      </c>
      <c r="AL32" s="915"/>
      <c r="AM32" s="915"/>
      <c r="AN32" s="915"/>
      <c r="AO32" s="915"/>
      <c r="AP32" s="915" t="s">
        <v>197</v>
      </c>
      <c r="AQ32" s="915"/>
      <c r="AR32" s="915"/>
      <c r="AS32" s="915"/>
      <c r="AT32" s="915"/>
      <c r="AU32" s="915" t="s">
        <v>197</v>
      </c>
      <c r="AV32" s="915"/>
      <c r="AW32" s="915"/>
      <c r="AX32" s="915"/>
      <c r="AY32" s="915"/>
      <c r="AZ32" s="948" t="s">
        <v>197</v>
      </c>
      <c r="BA32" s="948"/>
      <c r="BB32" s="948"/>
      <c r="BC32" s="948"/>
      <c r="BD32" s="948"/>
      <c r="BE32" s="916" t="s">
        <v>140</v>
      </c>
      <c r="BF32" s="916"/>
      <c r="BG32" s="916"/>
      <c r="BH32" s="916"/>
      <c r="BI32" s="917"/>
      <c r="BJ32" s="56"/>
      <c r="BK32" s="56"/>
      <c r="BL32" s="56"/>
      <c r="BM32" s="56"/>
      <c r="BN32" s="56"/>
      <c r="BO32" s="55"/>
      <c r="BP32" s="55"/>
      <c r="BQ32" s="52">
        <v>26</v>
      </c>
      <c r="BR32" s="72"/>
      <c r="BS32" s="911"/>
      <c r="BT32" s="912"/>
      <c r="BU32" s="912"/>
      <c r="BV32" s="912"/>
      <c r="BW32" s="912"/>
      <c r="BX32" s="912"/>
      <c r="BY32" s="912"/>
      <c r="BZ32" s="912"/>
      <c r="CA32" s="912"/>
      <c r="CB32" s="912"/>
      <c r="CC32" s="912"/>
      <c r="CD32" s="912"/>
      <c r="CE32" s="912"/>
      <c r="CF32" s="912"/>
      <c r="CG32" s="913"/>
      <c r="CH32" s="918"/>
      <c r="CI32" s="919"/>
      <c r="CJ32" s="919"/>
      <c r="CK32" s="919"/>
      <c r="CL32" s="929"/>
      <c r="CM32" s="918"/>
      <c r="CN32" s="919"/>
      <c r="CO32" s="919"/>
      <c r="CP32" s="919"/>
      <c r="CQ32" s="929"/>
      <c r="CR32" s="918"/>
      <c r="CS32" s="919"/>
      <c r="CT32" s="919"/>
      <c r="CU32" s="919"/>
      <c r="CV32" s="929"/>
      <c r="CW32" s="918"/>
      <c r="CX32" s="919"/>
      <c r="CY32" s="919"/>
      <c r="CZ32" s="919"/>
      <c r="DA32" s="929"/>
      <c r="DB32" s="918"/>
      <c r="DC32" s="919"/>
      <c r="DD32" s="919"/>
      <c r="DE32" s="919"/>
      <c r="DF32" s="929"/>
      <c r="DG32" s="918"/>
      <c r="DH32" s="919"/>
      <c r="DI32" s="919"/>
      <c r="DJ32" s="919"/>
      <c r="DK32" s="929"/>
      <c r="DL32" s="918"/>
      <c r="DM32" s="919"/>
      <c r="DN32" s="919"/>
      <c r="DO32" s="919"/>
      <c r="DP32" s="929"/>
      <c r="DQ32" s="918"/>
      <c r="DR32" s="919"/>
      <c r="DS32" s="919"/>
      <c r="DT32" s="919"/>
      <c r="DU32" s="929"/>
      <c r="DV32" s="911"/>
      <c r="DW32" s="912"/>
      <c r="DX32" s="912"/>
      <c r="DY32" s="912"/>
      <c r="DZ32" s="930"/>
      <c r="EA32" s="48"/>
    </row>
    <row r="33" spans="1:131" ht="26.25" customHeight="1" x14ac:dyDescent="0.15">
      <c r="A33" s="54">
        <v>6</v>
      </c>
      <c r="B33" s="911" t="s">
        <v>460</v>
      </c>
      <c r="C33" s="912"/>
      <c r="D33" s="912"/>
      <c r="E33" s="912"/>
      <c r="F33" s="912"/>
      <c r="G33" s="912"/>
      <c r="H33" s="912"/>
      <c r="I33" s="912"/>
      <c r="J33" s="912"/>
      <c r="K33" s="912"/>
      <c r="L33" s="912"/>
      <c r="M33" s="912"/>
      <c r="N33" s="912"/>
      <c r="O33" s="912"/>
      <c r="P33" s="913"/>
      <c r="Q33" s="914">
        <v>1679</v>
      </c>
      <c r="R33" s="915"/>
      <c r="S33" s="915"/>
      <c r="T33" s="915"/>
      <c r="U33" s="915"/>
      <c r="V33" s="915">
        <v>1662</v>
      </c>
      <c r="W33" s="915"/>
      <c r="X33" s="915"/>
      <c r="Y33" s="915"/>
      <c r="Z33" s="915"/>
      <c r="AA33" s="915">
        <v>-17</v>
      </c>
      <c r="AB33" s="915"/>
      <c r="AC33" s="915"/>
      <c r="AD33" s="915"/>
      <c r="AE33" s="921"/>
      <c r="AF33" s="941">
        <v>66</v>
      </c>
      <c r="AG33" s="919"/>
      <c r="AH33" s="919"/>
      <c r="AI33" s="919"/>
      <c r="AJ33" s="942"/>
      <c r="AK33" s="920">
        <v>720</v>
      </c>
      <c r="AL33" s="915"/>
      <c r="AM33" s="915"/>
      <c r="AN33" s="915"/>
      <c r="AO33" s="915"/>
      <c r="AP33" s="915">
        <v>8265</v>
      </c>
      <c r="AQ33" s="915"/>
      <c r="AR33" s="915"/>
      <c r="AS33" s="915"/>
      <c r="AT33" s="915"/>
      <c r="AU33" s="915">
        <v>5844</v>
      </c>
      <c r="AV33" s="915"/>
      <c r="AW33" s="915"/>
      <c r="AX33" s="915"/>
      <c r="AY33" s="915"/>
      <c r="AZ33" s="948" t="s">
        <v>197</v>
      </c>
      <c r="BA33" s="948"/>
      <c r="BB33" s="948"/>
      <c r="BC33" s="948"/>
      <c r="BD33" s="948"/>
      <c r="BE33" s="916" t="s">
        <v>140</v>
      </c>
      <c r="BF33" s="916"/>
      <c r="BG33" s="916"/>
      <c r="BH33" s="916"/>
      <c r="BI33" s="917"/>
      <c r="BJ33" s="56"/>
      <c r="BK33" s="56"/>
      <c r="BL33" s="56"/>
      <c r="BM33" s="56"/>
      <c r="BN33" s="56"/>
      <c r="BO33" s="55"/>
      <c r="BP33" s="55"/>
      <c r="BQ33" s="52">
        <v>27</v>
      </c>
      <c r="BR33" s="72"/>
      <c r="BS33" s="911"/>
      <c r="BT33" s="912"/>
      <c r="BU33" s="912"/>
      <c r="BV33" s="912"/>
      <c r="BW33" s="912"/>
      <c r="BX33" s="912"/>
      <c r="BY33" s="912"/>
      <c r="BZ33" s="912"/>
      <c r="CA33" s="912"/>
      <c r="CB33" s="912"/>
      <c r="CC33" s="912"/>
      <c r="CD33" s="912"/>
      <c r="CE33" s="912"/>
      <c r="CF33" s="912"/>
      <c r="CG33" s="913"/>
      <c r="CH33" s="918"/>
      <c r="CI33" s="919"/>
      <c r="CJ33" s="919"/>
      <c r="CK33" s="919"/>
      <c r="CL33" s="929"/>
      <c r="CM33" s="918"/>
      <c r="CN33" s="919"/>
      <c r="CO33" s="919"/>
      <c r="CP33" s="919"/>
      <c r="CQ33" s="929"/>
      <c r="CR33" s="918"/>
      <c r="CS33" s="919"/>
      <c r="CT33" s="919"/>
      <c r="CU33" s="919"/>
      <c r="CV33" s="929"/>
      <c r="CW33" s="918"/>
      <c r="CX33" s="919"/>
      <c r="CY33" s="919"/>
      <c r="CZ33" s="919"/>
      <c r="DA33" s="929"/>
      <c r="DB33" s="918"/>
      <c r="DC33" s="919"/>
      <c r="DD33" s="919"/>
      <c r="DE33" s="919"/>
      <c r="DF33" s="929"/>
      <c r="DG33" s="918"/>
      <c r="DH33" s="919"/>
      <c r="DI33" s="919"/>
      <c r="DJ33" s="919"/>
      <c r="DK33" s="929"/>
      <c r="DL33" s="918"/>
      <c r="DM33" s="919"/>
      <c r="DN33" s="919"/>
      <c r="DO33" s="919"/>
      <c r="DP33" s="929"/>
      <c r="DQ33" s="918"/>
      <c r="DR33" s="919"/>
      <c r="DS33" s="919"/>
      <c r="DT33" s="919"/>
      <c r="DU33" s="929"/>
      <c r="DV33" s="911"/>
      <c r="DW33" s="912"/>
      <c r="DX33" s="912"/>
      <c r="DY33" s="912"/>
      <c r="DZ33" s="930"/>
      <c r="EA33" s="48"/>
    </row>
    <row r="34" spans="1:131" ht="26.25" customHeight="1" x14ac:dyDescent="0.15">
      <c r="A34" s="54">
        <v>7</v>
      </c>
      <c r="B34" s="911"/>
      <c r="C34" s="912"/>
      <c r="D34" s="912"/>
      <c r="E34" s="912"/>
      <c r="F34" s="912"/>
      <c r="G34" s="912"/>
      <c r="H34" s="912"/>
      <c r="I34" s="912"/>
      <c r="J34" s="912"/>
      <c r="K34" s="912"/>
      <c r="L34" s="912"/>
      <c r="M34" s="912"/>
      <c r="N34" s="912"/>
      <c r="O34" s="912"/>
      <c r="P34" s="913"/>
      <c r="Q34" s="914"/>
      <c r="R34" s="915"/>
      <c r="S34" s="915"/>
      <c r="T34" s="915"/>
      <c r="U34" s="915"/>
      <c r="V34" s="915"/>
      <c r="W34" s="915"/>
      <c r="X34" s="915"/>
      <c r="Y34" s="915"/>
      <c r="Z34" s="915"/>
      <c r="AA34" s="915"/>
      <c r="AB34" s="915"/>
      <c r="AC34" s="915"/>
      <c r="AD34" s="915"/>
      <c r="AE34" s="921"/>
      <c r="AF34" s="941"/>
      <c r="AG34" s="919"/>
      <c r="AH34" s="919"/>
      <c r="AI34" s="919"/>
      <c r="AJ34" s="942"/>
      <c r="AK34" s="920"/>
      <c r="AL34" s="915"/>
      <c r="AM34" s="915"/>
      <c r="AN34" s="915"/>
      <c r="AO34" s="915"/>
      <c r="AP34" s="915"/>
      <c r="AQ34" s="915"/>
      <c r="AR34" s="915"/>
      <c r="AS34" s="915"/>
      <c r="AT34" s="915"/>
      <c r="AU34" s="915"/>
      <c r="AV34" s="915"/>
      <c r="AW34" s="915"/>
      <c r="AX34" s="915"/>
      <c r="AY34" s="915"/>
      <c r="AZ34" s="948"/>
      <c r="BA34" s="948"/>
      <c r="BB34" s="948"/>
      <c r="BC34" s="948"/>
      <c r="BD34" s="948"/>
      <c r="BE34" s="916"/>
      <c r="BF34" s="916"/>
      <c r="BG34" s="916"/>
      <c r="BH34" s="916"/>
      <c r="BI34" s="917"/>
      <c r="BJ34" s="56"/>
      <c r="BK34" s="56"/>
      <c r="BL34" s="56"/>
      <c r="BM34" s="56"/>
      <c r="BN34" s="56"/>
      <c r="BO34" s="55"/>
      <c r="BP34" s="55"/>
      <c r="BQ34" s="52">
        <v>28</v>
      </c>
      <c r="BR34" s="72"/>
      <c r="BS34" s="911"/>
      <c r="BT34" s="912"/>
      <c r="BU34" s="912"/>
      <c r="BV34" s="912"/>
      <c r="BW34" s="912"/>
      <c r="BX34" s="912"/>
      <c r="BY34" s="912"/>
      <c r="BZ34" s="912"/>
      <c r="CA34" s="912"/>
      <c r="CB34" s="912"/>
      <c r="CC34" s="912"/>
      <c r="CD34" s="912"/>
      <c r="CE34" s="912"/>
      <c r="CF34" s="912"/>
      <c r="CG34" s="913"/>
      <c r="CH34" s="918"/>
      <c r="CI34" s="919"/>
      <c r="CJ34" s="919"/>
      <c r="CK34" s="919"/>
      <c r="CL34" s="929"/>
      <c r="CM34" s="918"/>
      <c r="CN34" s="919"/>
      <c r="CO34" s="919"/>
      <c r="CP34" s="919"/>
      <c r="CQ34" s="929"/>
      <c r="CR34" s="918"/>
      <c r="CS34" s="919"/>
      <c r="CT34" s="919"/>
      <c r="CU34" s="919"/>
      <c r="CV34" s="929"/>
      <c r="CW34" s="918"/>
      <c r="CX34" s="919"/>
      <c r="CY34" s="919"/>
      <c r="CZ34" s="919"/>
      <c r="DA34" s="929"/>
      <c r="DB34" s="918"/>
      <c r="DC34" s="919"/>
      <c r="DD34" s="919"/>
      <c r="DE34" s="919"/>
      <c r="DF34" s="929"/>
      <c r="DG34" s="918"/>
      <c r="DH34" s="919"/>
      <c r="DI34" s="919"/>
      <c r="DJ34" s="919"/>
      <c r="DK34" s="929"/>
      <c r="DL34" s="918"/>
      <c r="DM34" s="919"/>
      <c r="DN34" s="919"/>
      <c r="DO34" s="919"/>
      <c r="DP34" s="929"/>
      <c r="DQ34" s="918"/>
      <c r="DR34" s="919"/>
      <c r="DS34" s="919"/>
      <c r="DT34" s="919"/>
      <c r="DU34" s="929"/>
      <c r="DV34" s="911"/>
      <c r="DW34" s="912"/>
      <c r="DX34" s="912"/>
      <c r="DY34" s="912"/>
      <c r="DZ34" s="930"/>
      <c r="EA34" s="48"/>
    </row>
    <row r="35" spans="1:131" ht="26.25" customHeight="1" x14ac:dyDescent="0.15">
      <c r="A35" s="54">
        <v>8</v>
      </c>
      <c r="B35" s="911"/>
      <c r="C35" s="912"/>
      <c r="D35" s="912"/>
      <c r="E35" s="912"/>
      <c r="F35" s="912"/>
      <c r="G35" s="912"/>
      <c r="H35" s="912"/>
      <c r="I35" s="912"/>
      <c r="J35" s="912"/>
      <c r="K35" s="912"/>
      <c r="L35" s="912"/>
      <c r="M35" s="912"/>
      <c r="N35" s="912"/>
      <c r="O35" s="912"/>
      <c r="P35" s="913"/>
      <c r="Q35" s="914"/>
      <c r="R35" s="915"/>
      <c r="S35" s="915"/>
      <c r="T35" s="915"/>
      <c r="U35" s="915"/>
      <c r="V35" s="915"/>
      <c r="W35" s="915"/>
      <c r="X35" s="915"/>
      <c r="Y35" s="915"/>
      <c r="Z35" s="915"/>
      <c r="AA35" s="915"/>
      <c r="AB35" s="915"/>
      <c r="AC35" s="915"/>
      <c r="AD35" s="915"/>
      <c r="AE35" s="921"/>
      <c r="AF35" s="941"/>
      <c r="AG35" s="919"/>
      <c r="AH35" s="919"/>
      <c r="AI35" s="919"/>
      <c r="AJ35" s="942"/>
      <c r="AK35" s="920"/>
      <c r="AL35" s="915"/>
      <c r="AM35" s="915"/>
      <c r="AN35" s="915"/>
      <c r="AO35" s="915"/>
      <c r="AP35" s="915"/>
      <c r="AQ35" s="915"/>
      <c r="AR35" s="915"/>
      <c r="AS35" s="915"/>
      <c r="AT35" s="915"/>
      <c r="AU35" s="915"/>
      <c r="AV35" s="915"/>
      <c r="AW35" s="915"/>
      <c r="AX35" s="915"/>
      <c r="AY35" s="915"/>
      <c r="AZ35" s="948"/>
      <c r="BA35" s="948"/>
      <c r="BB35" s="948"/>
      <c r="BC35" s="948"/>
      <c r="BD35" s="948"/>
      <c r="BE35" s="916"/>
      <c r="BF35" s="916"/>
      <c r="BG35" s="916"/>
      <c r="BH35" s="916"/>
      <c r="BI35" s="917"/>
      <c r="BJ35" s="56"/>
      <c r="BK35" s="56"/>
      <c r="BL35" s="56"/>
      <c r="BM35" s="56"/>
      <c r="BN35" s="56"/>
      <c r="BO35" s="55"/>
      <c r="BP35" s="55"/>
      <c r="BQ35" s="52">
        <v>29</v>
      </c>
      <c r="BR35" s="72"/>
      <c r="BS35" s="911"/>
      <c r="BT35" s="912"/>
      <c r="BU35" s="912"/>
      <c r="BV35" s="912"/>
      <c r="BW35" s="912"/>
      <c r="BX35" s="912"/>
      <c r="BY35" s="912"/>
      <c r="BZ35" s="912"/>
      <c r="CA35" s="912"/>
      <c r="CB35" s="912"/>
      <c r="CC35" s="912"/>
      <c r="CD35" s="912"/>
      <c r="CE35" s="912"/>
      <c r="CF35" s="912"/>
      <c r="CG35" s="913"/>
      <c r="CH35" s="918"/>
      <c r="CI35" s="919"/>
      <c r="CJ35" s="919"/>
      <c r="CK35" s="919"/>
      <c r="CL35" s="929"/>
      <c r="CM35" s="918"/>
      <c r="CN35" s="919"/>
      <c r="CO35" s="919"/>
      <c r="CP35" s="919"/>
      <c r="CQ35" s="929"/>
      <c r="CR35" s="918"/>
      <c r="CS35" s="919"/>
      <c r="CT35" s="919"/>
      <c r="CU35" s="919"/>
      <c r="CV35" s="929"/>
      <c r="CW35" s="918"/>
      <c r="CX35" s="919"/>
      <c r="CY35" s="919"/>
      <c r="CZ35" s="919"/>
      <c r="DA35" s="929"/>
      <c r="DB35" s="918"/>
      <c r="DC35" s="919"/>
      <c r="DD35" s="919"/>
      <c r="DE35" s="919"/>
      <c r="DF35" s="929"/>
      <c r="DG35" s="918"/>
      <c r="DH35" s="919"/>
      <c r="DI35" s="919"/>
      <c r="DJ35" s="919"/>
      <c r="DK35" s="929"/>
      <c r="DL35" s="918"/>
      <c r="DM35" s="919"/>
      <c r="DN35" s="919"/>
      <c r="DO35" s="919"/>
      <c r="DP35" s="929"/>
      <c r="DQ35" s="918"/>
      <c r="DR35" s="919"/>
      <c r="DS35" s="919"/>
      <c r="DT35" s="919"/>
      <c r="DU35" s="929"/>
      <c r="DV35" s="911"/>
      <c r="DW35" s="912"/>
      <c r="DX35" s="912"/>
      <c r="DY35" s="912"/>
      <c r="DZ35" s="930"/>
      <c r="EA35" s="48"/>
    </row>
    <row r="36" spans="1:131" ht="26.25" customHeight="1" x14ac:dyDescent="0.15">
      <c r="A36" s="54">
        <v>9</v>
      </c>
      <c r="B36" s="911"/>
      <c r="C36" s="912"/>
      <c r="D36" s="912"/>
      <c r="E36" s="912"/>
      <c r="F36" s="912"/>
      <c r="G36" s="912"/>
      <c r="H36" s="912"/>
      <c r="I36" s="912"/>
      <c r="J36" s="912"/>
      <c r="K36" s="912"/>
      <c r="L36" s="912"/>
      <c r="M36" s="912"/>
      <c r="N36" s="912"/>
      <c r="O36" s="912"/>
      <c r="P36" s="913"/>
      <c r="Q36" s="914"/>
      <c r="R36" s="915"/>
      <c r="S36" s="915"/>
      <c r="T36" s="915"/>
      <c r="U36" s="915"/>
      <c r="V36" s="915"/>
      <c r="W36" s="915"/>
      <c r="X36" s="915"/>
      <c r="Y36" s="915"/>
      <c r="Z36" s="915"/>
      <c r="AA36" s="915"/>
      <c r="AB36" s="915"/>
      <c r="AC36" s="915"/>
      <c r="AD36" s="915"/>
      <c r="AE36" s="921"/>
      <c r="AF36" s="941"/>
      <c r="AG36" s="919"/>
      <c r="AH36" s="919"/>
      <c r="AI36" s="919"/>
      <c r="AJ36" s="942"/>
      <c r="AK36" s="920"/>
      <c r="AL36" s="915"/>
      <c r="AM36" s="915"/>
      <c r="AN36" s="915"/>
      <c r="AO36" s="915"/>
      <c r="AP36" s="915"/>
      <c r="AQ36" s="915"/>
      <c r="AR36" s="915"/>
      <c r="AS36" s="915"/>
      <c r="AT36" s="915"/>
      <c r="AU36" s="915"/>
      <c r="AV36" s="915"/>
      <c r="AW36" s="915"/>
      <c r="AX36" s="915"/>
      <c r="AY36" s="915"/>
      <c r="AZ36" s="948"/>
      <c r="BA36" s="948"/>
      <c r="BB36" s="948"/>
      <c r="BC36" s="948"/>
      <c r="BD36" s="948"/>
      <c r="BE36" s="916"/>
      <c r="BF36" s="916"/>
      <c r="BG36" s="916"/>
      <c r="BH36" s="916"/>
      <c r="BI36" s="917"/>
      <c r="BJ36" s="56"/>
      <c r="BK36" s="56"/>
      <c r="BL36" s="56"/>
      <c r="BM36" s="56"/>
      <c r="BN36" s="56"/>
      <c r="BO36" s="55"/>
      <c r="BP36" s="55"/>
      <c r="BQ36" s="52">
        <v>30</v>
      </c>
      <c r="BR36" s="72"/>
      <c r="BS36" s="911"/>
      <c r="BT36" s="912"/>
      <c r="BU36" s="912"/>
      <c r="BV36" s="912"/>
      <c r="BW36" s="912"/>
      <c r="BX36" s="912"/>
      <c r="BY36" s="912"/>
      <c r="BZ36" s="912"/>
      <c r="CA36" s="912"/>
      <c r="CB36" s="912"/>
      <c r="CC36" s="912"/>
      <c r="CD36" s="912"/>
      <c r="CE36" s="912"/>
      <c r="CF36" s="912"/>
      <c r="CG36" s="913"/>
      <c r="CH36" s="918"/>
      <c r="CI36" s="919"/>
      <c r="CJ36" s="919"/>
      <c r="CK36" s="919"/>
      <c r="CL36" s="929"/>
      <c r="CM36" s="918"/>
      <c r="CN36" s="919"/>
      <c r="CO36" s="919"/>
      <c r="CP36" s="919"/>
      <c r="CQ36" s="929"/>
      <c r="CR36" s="918"/>
      <c r="CS36" s="919"/>
      <c r="CT36" s="919"/>
      <c r="CU36" s="919"/>
      <c r="CV36" s="929"/>
      <c r="CW36" s="918"/>
      <c r="CX36" s="919"/>
      <c r="CY36" s="919"/>
      <c r="CZ36" s="919"/>
      <c r="DA36" s="929"/>
      <c r="DB36" s="918"/>
      <c r="DC36" s="919"/>
      <c r="DD36" s="919"/>
      <c r="DE36" s="919"/>
      <c r="DF36" s="929"/>
      <c r="DG36" s="918"/>
      <c r="DH36" s="919"/>
      <c r="DI36" s="919"/>
      <c r="DJ36" s="919"/>
      <c r="DK36" s="929"/>
      <c r="DL36" s="918"/>
      <c r="DM36" s="919"/>
      <c r="DN36" s="919"/>
      <c r="DO36" s="919"/>
      <c r="DP36" s="929"/>
      <c r="DQ36" s="918"/>
      <c r="DR36" s="919"/>
      <c r="DS36" s="919"/>
      <c r="DT36" s="919"/>
      <c r="DU36" s="929"/>
      <c r="DV36" s="911"/>
      <c r="DW36" s="912"/>
      <c r="DX36" s="912"/>
      <c r="DY36" s="912"/>
      <c r="DZ36" s="930"/>
      <c r="EA36" s="48"/>
    </row>
    <row r="37" spans="1:131" ht="26.25" customHeight="1" x14ac:dyDescent="0.15">
      <c r="A37" s="54">
        <v>10</v>
      </c>
      <c r="B37" s="911"/>
      <c r="C37" s="912"/>
      <c r="D37" s="912"/>
      <c r="E37" s="912"/>
      <c r="F37" s="912"/>
      <c r="G37" s="912"/>
      <c r="H37" s="912"/>
      <c r="I37" s="912"/>
      <c r="J37" s="912"/>
      <c r="K37" s="912"/>
      <c r="L37" s="912"/>
      <c r="M37" s="912"/>
      <c r="N37" s="912"/>
      <c r="O37" s="912"/>
      <c r="P37" s="913"/>
      <c r="Q37" s="914"/>
      <c r="R37" s="915"/>
      <c r="S37" s="915"/>
      <c r="T37" s="915"/>
      <c r="U37" s="915"/>
      <c r="V37" s="915"/>
      <c r="W37" s="915"/>
      <c r="X37" s="915"/>
      <c r="Y37" s="915"/>
      <c r="Z37" s="915"/>
      <c r="AA37" s="915"/>
      <c r="AB37" s="915"/>
      <c r="AC37" s="915"/>
      <c r="AD37" s="915"/>
      <c r="AE37" s="921"/>
      <c r="AF37" s="941"/>
      <c r="AG37" s="919"/>
      <c r="AH37" s="919"/>
      <c r="AI37" s="919"/>
      <c r="AJ37" s="942"/>
      <c r="AK37" s="920"/>
      <c r="AL37" s="915"/>
      <c r="AM37" s="915"/>
      <c r="AN37" s="915"/>
      <c r="AO37" s="915"/>
      <c r="AP37" s="915"/>
      <c r="AQ37" s="915"/>
      <c r="AR37" s="915"/>
      <c r="AS37" s="915"/>
      <c r="AT37" s="915"/>
      <c r="AU37" s="915"/>
      <c r="AV37" s="915"/>
      <c r="AW37" s="915"/>
      <c r="AX37" s="915"/>
      <c r="AY37" s="915"/>
      <c r="AZ37" s="948"/>
      <c r="BA37" s="948"/>
      <c r="BB37" s="948"/>
      <c r="BC37" s="948"/>
      <c r="BD37" s="948"/>
      <c r="BE37" s="916"/>
      <c r="BF37" s="916"/>
      <c r="BG37" s="916"/>
      <c r="BH37" s="916"/>
      <c r="BI37" s="917"/>
      <c r="BJ37" s="56"/>
      <c r="BK37" s="56"/>
      <c r="BL37" s="56"/>
      <c r="BM37" s="56"/>
      <c r="BN37" s="56"/>
      <c r="BO37" s="55"/>
      <c r="BP37" s="55"/>
      <c r="BQ37" s="52">
        <v>31</v>
      </c>
      <c r="BR37" s="72"/>
      <c r="BS37" s="911"/>
      <c r="BT37" s="912"/>
      <c r="BU37" s="912"/>
      <c r="BV37" s="912"/>
      <c r="BW37" s="912"/>
      <c r="BX37" s="912"/>
      <c r="BY37" s="912"/>
      <c r="BZ37" s="912"/>
      <c r="CA37" s="912"/>
      <c r="CB37" s="912"/>
      <c r="CC37" s="912"/>
      <c r="CD37" s="912"/>
      <c r="CE37" s="912"/>
      <c r="CF37" s="912"/>
      <c r="CG37" s="913"/>
      <c r="CH37" s="918"/>
      <c r="CI37" s="919"/>
      <c r="CJ37" s="919"/>
      <c r="CK37" s="919"/>
      <c r="CL37" s="929"/>
      <c r="CM37" s="918"/>
      <c r="CN37" s="919"/>
      <c r="CO37" s="919"/>
      <c r="CP37" s="919"/>
      <c r="CQ37" s="929"/>
      <c r="CR37" s="918"/>
      <c r="CS37" s="919"/>
      <c r="CT37" s="919"/>
      <c r="CU37" s="919"/>
      <c r="CV37" s="929"/>
      <c r="CW37" s="918"/>
      <c r="CX37" s="919"/>
      <c r="CY37" s="919"/>
      <c r="CZ37" s="919"/>
      <c r="DA37" s="929"/>
      <c r="DB37" s="918"/>
      <c r="DC37" s="919"/>
      <c r="DD37" s="919"/>
      <c r="DE37" s="919"/>
      <c r="DF37" s="929"/>
      <c r="DG37" s="918"/>
      <c r="DH37" s="919"/>
      <c r="DI37" s="919"/>
      <c r="DJ37" s="919"/>
      <c r="DK37" s="929"/>
      <c r="DL37" s="918"/>
      <c r="DM37" s="919"/>
      <c r="DN37" s="919"/>
      <c r="DO37" s="919"/>
      <c r="DP37" s="929"/>
      <c r="DQ37" s="918"/>
      <c r="DR37" s="919"/>
      <c r="DS37" s="919"/>
      <c r="DT37" s="919"/>
      <c r="DU37" s="929"/>
      <c r="DV37" s="911"/>
      <c r="DW37" s="912"/>
      <c r="DX37" s="912"/>
      <c r="DY37" s="912"/>
      <c r="DZ37" s="930"/>
      <c r="EA37" s="48"/>
    </row>
    <row r="38" spans="1:131" ht="26.25" customHeight="1" x14ac:dyDescent="0.15">
      <c r="A38" s="54">
        <v>11</v>
      </c>
      <c r="B38" s="911"/>
      <c r="C38" s="912"/>
      <c r="D38" s="912"/>
      <c r="E38" s="912"/>
      <c r="F38" s="912"/>
      <c r="G38" s="912"/>
      <c r="H38" s="912"/>
      <c r="I38" s="912"/>
      <c r="J38" s="912"/>
      <c r="K38" s="912"/>
      <c r="L38" s="912"/>
      <c r="M38" s="912"/>
      <c r="N38" s="912"/>
      <c r="O38" s="912"/>
      <c r="P38" s="913"/>
      <c r="Q38" s="914"/>
      <c r="R38" s="915"/>
      <c r="S38" s="915"/>
      <c r="T38" s="915"/>
      <c r="U38" s="915"/>
      <c r="V38" s="915"/>
      <c r="W38" s="915"/>
      <c r="X38" s="915"/>
      <c r="Y38" s="915"/>
      <c r="Z38" s="915"/>
      <c r="AA38" s="915"/>
      <c r="AB38" s="915"/>
      <c r="AC38" s="915"/>
      <c r="AD38" s="915"/>
      <c r="AE38" s="921"/>
      <c r="AF38" s="941"/>
      <c r="AG38" s="919"/>
      <c r="AH38" s="919"/>
      <c r="AI38" s="919"/>
      <c r="AJ38" s="942"/>
      <c r="AK38" s="920"/>
      <c r="AL38" s="915"/>
      <c r="AM38" s="915"/>
      <c r="AN38" s="915"/>
      <c r="AO38" s="915"/>
      <c r="AP38" s="915"/>
      <c r="AQ38" s="915"/>
      <c r="AR38" s="915"/>
      <c r="AS38" s="915"/>
      <c r="AT38" s="915"/>
      <c r="AU38" s="915"/>
      <c r="AV38" s="915"/>
      <c r="AW38" s="915"/>
      <c r="AX38" s="915"/>
      <c r="AY38" s="915"/>
      <c r="AZ38" s="948"/>
      <c r="BA38" s="948"/>
      <c r="BB38" s="948"/>
      <c r="BC38" s="948"/>
      <c r="BD38" s="948"/>
      <c r="BE38" s="916"/>
      <c r="BF38" s="916"/>
      <c r="BG38" s="916"/>
      <c r="BH38" s="916"/>
      <c r="BI38" s="917"/>
      <c r="BJ38" s="56"/>
      <c r="BK38" s="56"/>
      <c r="BL38" s="56"/>
      <c r="BM38" s="56"/>
      <c r="BN38" s="56"/>
      <c r="BO38" s="55"/>
      <c r="BP38" s="55"/>
      <c r="BQ38" s="52">
        <v>32</v>
      </c>
      <c r="BR38" s="72"/>
      <c r="BS38" s="911"/>
      <c r="BT38" s="912"/>
      <c r="BU38" s="912"/>
      <c r="BV38" s="912"/>
      <c r="BW38" s="912"/>
      <c r="BX38" s="912"/>
      <c r="BY38" s="912"/>
      <c r="BZ38" s="912"/>
      <c r="CA38" s="912"/>
      <c r="CB38" s="912"/>
      <c r="CC38" s="912"/>
      <c r="CD38" s="912"/>
      <c r="CE38" s="912"/>
      <c r="CF38" s="912"/>
      <c r="CG38" s="913"/>
      <c r="CH38" s="918"/>
      <c r="CI38" s="919"/>
      <c r="CJ38" s="919"/>
      <c r="CK38" s="919"/>
      <c r="CL38" s="929"/>
      <c r="CM38" s="918"/>
      <c r="CN38" s="919"/>
      <c r="CO38" s="919"/>
      <c r="CP38" s="919"/>
      <c r="CQ38" s="929"/>
      <c r="CR38" s="918"/>
      <c r="CS38" s="919"/>
      <c r="CT38" s="919"/>
      <c r="CU38" s="919"/>
      <c r="CV38" s="929"/>
      <c r="CW38" s="918"/>
      <c r="CX38" s="919"/>
      <c r="CY38" s="919"/>
      <c r="CZ38" s="919"/>
      <c r="DA38" s="929"/>
      <c r="DB38" s="918"/>
      <c r="DC38" s="919"/>
      <c r="DD38" s="919"/>
      <c r="DE38" s="919"/>
      <c r="DF38" s="929"/>
      <c r="DG38" s="918"/>
      <c r="DH38" s="919"/>
      <c r="DI38" s="919"/>
      <c r="DJ38" s="919"/>
      <c r="DK38" s="929"/>
      <c r="DL38" s="918"/>
      <c r="DM38" s="919"/>
      <c r="DN38" s="919"/>
      <c r="DO38" s="919"/>
      <c r="DP38" s="929"/>
      <c r="DQ38" s="918"/>
      <c r="DR38" s="919"/>
      <c r="DS38" s="919"/>
      <c r="DT38" s="919"/>
      <c r="DU38" s="929"/>
      <c r="DV38" s="911"/>
      <c r="DW38" s="912"/>
      <c r="DX38" s="912"/>
      <c r="DY38" s="912"/>
      <c r="DZ38" s="930"/>
      <c r="EA38" s="48"/>
    </row>
    <row r="39" spans="1:131" ht="26.25" customHeight="1" x14ac:dyDescent="0.15">
      <c r="A39" s="54">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21"/>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56"/>
      <c r="BK39" s="56"/>
      <c r="BL39" s="56"/>
      <c r="BM39" s="56"/>
      <c r="BN39" s="56"/>
      <c r="BO39" s="55"/>
      <c r="BP39" s="55"/>
      <c r="BQ39" s="52">
        <v>33</v>
      </c>
      <c r="BR39" s="72"/>
      <c r="BS39" s="911"/>
      <c r="BT39" s="912"/>
      <c r="BU39" s="912"/>
      <c r="BV39" s="912"/>
      <c r="BW39" s="912"/>
      <c r="BX39" s="912"/>
      <c r="BY39" s="912"/>
      <c r="BZ39" s="912"/>
      <c r="CA39" s="912"/>
      <c r="CB39" s="912"/>
      <c r="CC39" s="912"/>
      <c r="CD39" s="912"/>
      <c r="CE39" s="912"/>
      <c r="CF39" s="912"/>
      <c r="CG39" s="913"/>
      <c r="CH39" s="918"/>
      <c r="CI39" s="919"/>
      <c r="CJ39" s="919"/>
      <c r="CK39" s="919"/>
      <c r="CL39" s="929"/>
      <c r="CM39" s="918"/>
      <c r="CN39" s="919"/>
      <c r="CO39" s="919"/>
      <c r="CP39" s="919"/>
      <c r="CQ39" s="929"/>
      <c r="CR39" s="918"/>
      <c r="CS39" s="919"/>
      <c r="CT39" s="919"/>
      <c r="CU39" s="919"/>
      <c r="CV39" s="929"/>
      <c r="CW39" s="918"/>
      <c r="CX39" s="919"/>
      <c r="CY39" s="919"/>
      <c r="CZ39" s="919"/>
      <c r="DA39" s="929"/>
      <c r="DB39" s="918"/>
      <c r="DC39" s="919"/>
      <c r="DD39" s="919"/>
      <c r="DE39" s="919"/>
      <c r="DF39" s="929"/>
      <c r="DG39" s="918"/>
      <c r="DH39" s="919"/>
      <c r="DI39" s="919"/>
      <c r="DJ39" s="919"/>
      <c r="DK39" s="929"/>
      <c r="DL39" s="918"/>
      <c r="DM39" s="919"/>
      <c r="DN39" s="919"/>
      <c r="DO39" s="919"/>
      <c r="DP39" s="929"/>
      <c r="DQ39" s="918"/>
      <c r="DR39" s="919"/>
      <c r="DS39" s="919"/>
      <c r="DT39" s="919"/>
      <c r="DU39" s="929"/>
      <c r="DV39" s="911"/>
      <c r="DW39" s="912"/>
      <c r="DX39" s="912"/>
      <c r="DY39" s="912"/>
      <c r="DZ39" s="930"/>
      <c r="EA39" s="48"/>
    </row>
    <row r="40" spans="1:131" ht="26.25" customHeight="1" x14ac:dyDescent="0.15">
      <c r="A40" s="52">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21"/>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56"/>
      <c r="BK40" s="56"/>
      <c r="BL40" s="56"/>
      <c r="BM40" s="56"/>
      <c r="BN40" s="56"/>
      <c r="BO40" s="55"/>
      <c r="BP40" s="55"/>
      <c r="BQ40" s="52">
        <v>34</v>
      </c>
      <c r="BR40" s="72"/>
      <c r="BS40" s="911"/>
      <c r="BT40" s="912"/>
      <c r="BU40" s="912"/>
      <c r="BV40" s="912"/>
      <c r="BW40" s="912"/>
      <c r="BX40" s="912"/>
      <c r="BY40" s="912"/>
      <c r="BZ40" s="912"/>
      <c r="CA40" s="912"/>
      <c r="CB40" s="912"/>
      <c r="CC40" s="912"/>
      <c r="CD40" s="912"/>
      <c r="CE40" s="912"/>
      <c r="CF40" s="912"/>
      <c r="CG40" s="913"/>
      <c r="CH40" s="918"/>
      <c r="CI40" s="919"/>
      <c r="CJ40" s="919"/>
      <c r="CK40" s="919"/>
      <c r="CL40" s="929"/>
      <c r="CM40" s="918"/>
      <c r="CN40" s="919"/>
      <c r="CO40" s="919"/>
      <c r="CP40" s="919"/>
      <c r="CQ40" s="929"/>
      <c r="CR40" s="918"/>
      <c r="CS40" s="919"/>
      <c r="CT40" s="919"/>
      <c r="CU40" s="919"/>
      <c r="CV40" s="929"/>
      <c r="CW40" s="918"/>
      <c r="CX40" s="919"/>
      <c r="CY40" s="919"/>
      <c r="CZ40" s="919"/>
      <c r="DA40" s="929"/>
      <c r="DB40" s="918"/>
      <c r="DC40" s="919"/>
      <c r="DD40" s="919"/>
      <c r="DE40" s="919"/>
      <c r="DF40" s="929"/>
      <c r="DG40" s="918"/>
      <c r="DH40" s="919"/>
      <c r="DI40" s="919"/>
      <c r="DJ40" s="919"/>
      <c r="DK40" s="929"/>
      <c r="DL40" s="918"/>
      <c r="DM40" s="919"/>
      <c r="DN40" s="919"/>
      <c r="DO40" s="919"/>
      <c r="DP40" s="929"/>
      <c r="DQ40" s="918"/>
      <c r="DR40" s="919"/>
      <c r="DS40" s="919"/>
      <c r="DT40" s="919"/>
      <c r="DU40" s="929"/>
      <c r="DV40" s="911"/>
      <c r="DW40" s="912"/>
      <c r="DX40" s="912"/>
      <c r="DY40" s="912"/>
      <c r="DZ40" s="930"/>
      <c r="EA40" s="48"/>
    </row>
    <row r="41" spans="1:131" ht="26.25" customHeight="1" x14ac:dyDescent="0.15">
      <c r="A41" s="52">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21"/>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56"/>
      <c r="BK41" s="56"/>
      <c r="BL41" s="56"/>
      <c r="BM41" s="56"/>
      <c r="BN41" s="56"/>
      <c r="BO41" s="55"/>
      <c r="BP41" s="55"/>
      <c r="BQ41" s="52">
        <v>35</v>
      </c>
      <c r="BR41" s="72"/>
      <c r="BS41" s="911"/>
      <c r="BT41" s="912"/>
      <c r="BU41" s="912"/>
      <c r="BV41" s="912"/>
      <c r="BW41" s="912"/>
      <c r="BX41" s="912"/>
      <c r="BY41" s="912"/>
      <c r="BZ41" s="912"/>
      <c r="CA41" s="912"/>
      <c r="CB41" s="912"/>
      <c r="CC41" s="912"/>
      <c r="CD41" s="912"/>
      <c r="CE41" s="912"/>
      <c r="CF41" s="912"/>
      <c r="CG41" s="913"/>
      <c r="CH41" s="918"/>
      <c r="CI41" s="919"/>
      <c r="CJ41" s="919"/>
      <c r="CK41" s="919"/>
      <c r="CL41" s="929"/>
      <c r="CM41" s="918"/>
      <c r="CN41" s="919"/>
      <c r="CO41" s="919"/>
      <c r="CP41" s="919"/>
      <c r="CQ41" s="929"/>
      <c r="CR41" s="918"/>
      <c r="CS41" s="919"/>
      <c r="CT41" s="919"/>
      <c r="CU41" s="919"/>
      <c r="CV41" s="929"/>
      <c r="CW41" s="918"/>
      <c r="CX41" s="919"/>
      <c r="CY41" s="919"/>
      <c r="CZ41" s="919"/>
      <c r="DA41" s="929"/>
      <c r="DB41" s="918"/>
      <c r="DC41" s="919"/>
      <c r="DD41" s="919"/>
      <c r="DE41" s="919"/>
      <c r="DF41" s="929"/>
      <c r="DG41" s="918"/>
      <c r="DH41" s="919"/>
      <c r="DI41" s="919"/>
      <c r="DJ41" s="919"/>
      <c r="DK41" s="929"/>
      <c r="DL41" s="918"/>
      <c r="DM41" s="919"/>
      <c r="DN41" s="919"/>
      <c r="DO41" s="919"/>
      <c r="DP41" s="929"/>
      <c r="DQ41" s="918"/>
      <c r="DR41" s="919"/>
      <c r="DS41" s="919"/>
      <c r="DT41" s="919"/>
      <c r="DU41" s="929"/>
      <c r="DV41" s="911"/>
      <c r="DW41" s="912"/>
      <c r="DX41" s="912"/>
      <c r="DY41" s="912"/>
      <c r="DZ41" s="930"/>
      <c r="EA41" s="48"/>
    </row>
    <row r="42" spans="1:131" ht="26.25" customHeight="1" x14ac:dyDescent="0.15">
      <c r="A42" s="52">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21"/>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56"/>
      <c r="BK42" s="56"/>
      <c r="BL42" s="56"/>
      <c r="BM42" s="56"/>
      <c r="BN42" s="56"/>
      <c r="BO42" s="55"/>
      <c r="BP42" s="55"/>
      <c r="BQ42" s="52">
        <v>36</v>
      </c>
      <c r="BR42" s="72"/>
      <c r="BS42" s="911"/>
      <c r="BT42" s="912"/>
      <c r="BU42" s="912"/>
      <c r="BV42" s="912"/>
      <c r="BW42" s="912"/>
      <c r="BX42" s="912"/>
      <c r="BY42" s="912"/>
      <c r="BZ42" s="912"/>
      <c r="CA42" s="912"/>
      <c r="CB42" s="912"/>
      <c r="CC42" s="912"/>
      <c r="CD42" s="912"/>
      <c r="CE42" s="912"/>
      <c r="CF42" s="912"/>
      <c r="CG42" s="913"/>
      <c r="CH42" s="918"/>
      <c r="CI42" s="919"/>
      <c r="CJ42" s="919"/>
      <c r="CK42" s="919"/>
      <c r="CL42" s="929"/>
      <c r="CM42" s="918"/>
      <c r="CN42" s="919"/>
      <c r="CO42" s="919"/>
      <c r="CP42" s="919"/>
      <c r="CQ42" s="929"/>
      <c r="CR42" s="918"/>
      <c r="CS42" s="919"/>
      <c r="CT42" s="919"/>
      <c r="CU42" s="919"/>
      <c r="CV42" s="929"/>
      <c r="CW42" s="918"/>
      <c r="CX42" s="919"/>
      <c r="CY42" s="919"/>
      <c r="CZ42" s="919"/>
      <c r="DA42" s="929"/>
      <c r="DB42" s="918"/>
      <c r="DC42" s="919"/>
      <c r="DD42" s="919"/>
      <c r="DE42" s="919"/>
      <c r="DF42" s="929"/>
      <c r="DG42" s="918"/>
      <c r="DH42" s="919"/>
      <c r="DI42" s="919"/>
      <c r="DJ42" s="919"/>
      <c r="DK42" s="929"/>
      <c r="DL42" s="918"/>
      <c r="DM42" s="919"/>
      <c r="DN42" s="919"/>
      <c r="DO42" s="919"/>
      <c r="DP42" s="929"/>
      <c r="DQ42" s="918"/>
      <c r="DR42" s="919"/>
      <c r="DS42" s="919"/>
      <c r="DT42" s="919"/>
      <c r="DU42" s="929"/>
      <c r="DV42" s="911"/>
      <c r="DW42" s="912"/>
      <c r="DX42" s="912"/>
      <c r="DY42" s="912"/>
      <c r="DZ42" s="930"/>
      <c r="EA42" s="48"/>
    </row>
    <row r="43" spans="1:131" ht="26.25" customHeight="1" x14ac:dyDescent="0.15">
      <c r="A43" s="52">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21"/>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56"/>
      <c r="BK43" s="56"/>
      <c r="BL43" s="56"/>
      <c r="BM43" s="56"/>
      <c r="BN43" s="56"/>
      <c r="BO43" s="55"/>
      <c r="BP43" s="55"/>
      <c r="BQ43" s="52">
        <v>37</v>
      </c>
      <c r="BR43" s="72"/>
      <c r="BS43" s="911"/>
      <c r="BT43" s="912"/>
      <c r="BU43" s="912"/>
      <c r="BV43" s="912"/>
      <c r="BW43" s="912"/>
      <c r="BX43" s="912"/>
      <c r="BY43" s="912"/>
      <c r="BZ43" s="912"/>
      <c r="CA43" s="912"/>
      <c r="CB43" s="912"/>
      <c r="CC43" s="912"/>
      <c r="CD43" s="912"/>
      <c r="CE43" s="912"/>
      <c r="CF43" s="912"/>
      <c r="CG43" s="913"/>
      <c r="CH43" s="918"/>
      <c r="CI43" s="919"/>
      <c r="CJ43" s="919"/>
      <c r="CK43" s="919"/>
      <c r="CL43" s="929"/>
      <c r="CM43" s="918"/>
      <c r="CN43" s="919"/>
      <c r="CO43" s="919"/>
      <c r="CP43" s="919"/>
      <c r="CQ43" s="929"/>
      <c r="CR43" s="918"/>
      <c r="CS43" s="919"/>
      <c r="CT43" s="919"/>
      <c r="CU43" s="919"/>
      <c r="CV43" s="929"/>
      <c r="CW43" s="918"/>
      <c r="CX43" s="919"/>
      <c r="CY43" s="919"/>
      <c r="CZ43" s="919"/>
      <c r="DA43" s="929"/>
      <c r="DB43" s="918"/>
      <c r="DC43" s="919"/>
      <c r="DD43" s="919"/>
      <c r="DE43" s="919"/>
      <c r="DF43" s="929"/>
      <c r="DG43" s="918"/>
      <c r="DH43" s="919"/>
      <c r="DI43" s="919"/>
      <c r="DJ43" s="919"/>
      <c r="DK43" s="929"/>
      <c r="DL43" s="918"/>
      <c r="DM43" s="919"/>
      <c r="DN43" s="919"/>
      <c r="DO43" s="919"/>
      <c r="DP43" s="929"/>
      <c r="DQ43" s="918"/>
      <c r="DR43" s="919"/>
      <c r="DS43" s="919"/>
      <c r="DT43" s="919"/>
      <c r="DU43" s="929"/>
      <c r="DV43" s="911"/>
      <c r="DW43" s="912"/>
      <c r="DX43" s="912"/>
      <c r="DY43" s="912"/>
      <c r="DZ43" s="930"/>
      <c r="EA43" s="48"/>
    </row>
    <row r="44" spans="1:131" ht="26.25" customHeight="1" x14ac:dyDescent="0.15">
      <c r="A44" s="52">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21"/>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56"/>
      <c r="BK44" s="56"/>
      <c r="BL44" s="56"/>
      <c r="BM44" s="56"/>
      <c r="BN44" s="56"/>
      <c r="BO44" s="55"/>
      <c r="BP44" s="55"/>
      <c r="BQ44" s="52">
        <v>38</v>
      </c>
      <c r="BR44" s="72"/>
      <c r="BS44" s="911"/>
      <c r="BT44" s="912"/>
      <c r="BU44" s="912"/>
      <c r="BV44" s="912"/>
      <c r="BW44" s="912"/>
      <c r="BX44" s="912"/>
      <c r="BY44" s="912"/>
      <c r="BZ44" s="912"/>
      <c r="CA44" s="912"/>
      <c r="CB44" s="912"/>
      <c r="CC44" s="912"/>
      <c r="CD44" s="912"/>
      <c r="CE44" s="912"/>
      <c r="CF44" s="912"/>
      <c r="CG44" s="913"/>
      <c r="CH44" s="918"/>
      <c r="CI44" s="919"/>
      <c r="CJ44" s="919"/>
      <c r="CK44" s="919"/>
      <c r="CL44" s="929"/>
      <c r="CM44" s="918"/>
      <c r="CN44" s="919"/>
      <c r="CO44" s="919"/>
      <c r="CP44" s="919"/>
      <c r="CQ44" s="929"/>
      <c r="CR44" s="918"/>
      <c r="CS44" s="919"/>
      <c r="CT44" s="919"/>
      <c r="CU44" s="919"/>
      <c r="CV44" s="929"/>
      <c r="CW44" s="918"/>
      <c r="CX44" s="919"/>
      <c r="CY44" s="919"/>
      <c r="CZ44" s="919"/>
      <c r="DA44" s="929"/>
      <c r="DB44" s="918"/>
      <c r="DC44" s="919"/>
      <c r="DD44" s="919"/>
      <c r="DE44" s="919"/>
      <c r="DF44" s="929"/>
      <c r="DG44" s="918"/>
      <c r="DH44" s="919"/>
      <c r="DI44" s="919"/>
      <c r="DJ44" s="919"/>
      <c r="DK44" s="929"/>
      <c r="DL44" s="918"/>
      <c r="DM44" s="919"/>
      <c r="DN44" s="919"/>
      <c r="DO44" s="919"/>
      <c r="DP44" s="929"/>
      <c r="DQ44" s="918"/>
      <c r="DR44" s="919"/>
      <c r="DS44" s="919"/>
      <c r="DT44" s="919"/>
      <c r="DU44" s="929"/>
      <c r="DV44" s="911"/>
      <c r="DW44" s="912"/>
      <c r="DX44" s="912"/>
      <c r="DY44" s="912"/>
      <c r="DZ44" s="930"/>
      <c r="EA44" s="48"/>
    </row>
    <row r="45" spans="1:131" ht="26.25" customHeight="1" x14ac:dyDescent="0.15">
      <c r="A45" s="52">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21"/>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56"/>
      <c r="BK45" s="56"/>
      <c r="BL45" s="56"/>
      <c r="BM45" s="56"/>
      <c r="BN45" s="56"/>
      <c r="BO45" s="55"/>
      <c r="BP45" s="55"/>
      <c r="BQ45" s="52">
        <v>39</v>
      </c>
      <c r="BR45" s="72"/>
      <c r="BS45" s="911"/>
      <c r="BT45" s="912"/>
      <c r="BU45" s="912"/>
      <c r="BV45" s="912"/>
      <c r="BW45" s="912"/>
      <c r="BX45" s="912"/>
      <c r="BY45" s="912"/>
      <c r="BZ45" s="912"/>
      <c r="CA45" s="912"/>
      <c r="CB45" s="912"/>
      <c r="CC45" s="912"/>
      <c r="CD45" s="912"/>
      <c r="CE45" s="912"/>
      <c r="CF45" s="912"/>
      <c r="CG45" s="913"/>
      <c r="CH45" s="918"/>
      <c r="CI45" s="919"/>
      <c r="CJ45" s="919"/>
      <c r="CK45" s="919"/>
      <c r="CL45" s="929"/>
      <c r="CM45" s="918"/>
      <c r="CN45" s="919"/>
      <c r="CO45" s="919"/>
      <c r="CP45" s="919"/>
      <c r="CQ45" s="929"/>
      <c r="CR45" s="918"/>
      <c r="CS45" s="919"/>
      <c r="CT45" s="919"/>
      <c r="CU45" s="919"/>
      <c r="CV45" s="929"/>
      <c r="CW45" s="918"/>
      <c r="CX45" s="919"/>
      <c r="CY45" s="919"/>
      <c r="CZ45" s="919"/>
      <c r="DA45" s="929"/>
      <c r="DB45" s="918"/>
      <c r="DC45" s="919"/>
      <c r="DD45" s="919"/>
      <c r="DE45" s="919"/>
      <c r="DF45" s="929"/>
      <c r="DG45" s="918"/>
      <c r="DH45" s="919"/>
      <c r="DI45" s="919"/>
      <c r="DJ45" s="919"/>
      <c r="DK45" s="929"/>
      <c r="DL45" s="918"/>
      <c r="DM45" s="919"/>
      <c r="DN45" s="919"/>
      <c r="DO45" s="919"/>
      <c r="DP45" s="929"/>
      <c r="DQ45" s="918"/>
      <c r="DR45" s="919"/>
      <c r="DS45" s="919"/>
      <c r="DT45" s="919"/>
      <c r="DU45" s="929"/>
      <c r="DV45" s="911"/>
      <c r="DW45" s="912"/>
      <c r="DX45" s="912"/>
      <c r="DY45" s="912"/>
      <c r="DZ45" s="930"/>
      <c r="EA45" s="48"/>
    </row>
    <row r="46" spans="1:131" ht="26.25" customHeight="1" x14ac:dyDescent="0.15">
      <c r="A46" s="52">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21"/>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56"/>
      <c r="BK46" s="56"/>
      <c r="BL46" s="56"/>
      <c r="BM46" s="56"/>
      <c r="BN46" s="56"/>
      <c r="BO46" s="55"/>
      <c r="BP46" s="55"/>
      <c r="BQ46" s="52">
        <v>40</v>
      </c>
      <c r="BR46" s="72"/>
      <c r="BS46" s="911"/>
      <c r="BT46" s="912"/>
      <c r="BU46" s="912"/>
      <c r="BV46" s="912"/>
      <c r="BW46" s="912"/>
      <c r="BX46" s="912"/>
      <c r="BY46" s="912"/>
      <c r="BZ46" s="912"/>
      <c r="CA46" s="912"/>
      <c r="CB46" s="912"/>
      <c r="CC46" s="912"/>
      <c r="CD46" s="912"/>
      <c r="CE46" s="912"/>
      <c r="CF46" s="912"/>
      <c r="CG46" s="913"/>
      <c r="CH46" s="918"/>
      <c r="CI46" s="919"/>
      <c r="CJ46" s="919"/>
      <c r="CK46" s="919"/>
      <c r="CL46" s="929"/>
      <c r="CM46" s="918"/>
      <c r="CN46" s="919"/>
      <c r="CO46" s="919"/>
      <c r="CP46" s="919"/>
      <c r="CQ46" s="929"/>
      <c r="CR46" s="918"/>
      <c r="CS46" s="919"/>
      <c r="CT46" s="919"/>
      <c r="CU46" s="919"/>
      <c r="CV46" s="929"/>
      <c r="CW46" s="918"/>
      <c r="CX46" s="919"/>
      <c r="CY46" s="919"/>
      <c r="CZ46" s="919"/>
      <c r="DA46" s="929"/>
      <c r="DB46" s="918"/>
      <c r="DC46" s="919"/>
      <c r="DD46" s="919"/>
      <c r="DE46" s="919"/>
      <c r="DF46" s="929"/>
      <c r="DG46" s="918"/>
      <c r="DH46" s="919"/>
      <c r="DI46" s="919"/>
      <c r="DJ46" s="919"/>
      <c r="DK46" s="929"/>
      <c r="DL46" s="918"/>
      <c r="DM46" s="919"/>
      <c r="DN46" s="919"/>
      <c r="DO46" s="919"/>
      <c r="DP46" s="929"/>
      <c r="DQ46" s="918"/>
      <c r="DR46" s="919"/>
      <c r="DS46" s="919"/>
      <c r="DT46" s="919"/>
      <c r="DU46" s="929"/>
      <c r="DV46" s="911"/>
      <c r="DW46" s="912"/>
      <c r="DX46" s="912"/>
      <c r="DY46" s="912"/>
      <c r="DZ46" s="930"/>
      <c r="EA46" s="48"/>
    </row>
    <row r="47" spans="1:131" ht="26.25" customHeight="1" x14ac:dyDescent="0.15">
      <c r="A47" s="52">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21"/>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56"/>
      <c r="BK47" s="56"/>
      <c r="BL47" s="56"/>
      <c r="BM47" s="56"/>
      <c r="BN47" s="56"/>
      <c r="BO47" s="55"/>
      <c r="BP47" s="55"/>
      <c r="BQ47" s="52">
        <v>41</v>
      </c>
      <c r="BR47" s="72"/>
      <c r="BS47" s="911"/>
      <c r="BT47" s="912"/>
      <c r="BU47" s="912"/>
      <c r="BV47" s="912"/>
      <c r="BW47" s="912"/>
      <c r="BX47" s="912"/>
      <c r="BY47" s="912"/>
      <c r="BZ47" s="912"/>
      <c r="CA47" s="912"/>
      <c r="CB47" s="912"/>
      <c r="CC47" s="912"/>
      <c r="CD47" s="912"/>
      <c r="CE47" s="912"/>
      <c r="CF47" s="912"/>
      <c r="CG47" s="913"/>
      <c r="CH47" s="918"/>
      <c r="CI47" s="919"/>
      <c r="CJ47" s="919"/>
      <c r="CK47" s="919"/>
      <c r="CL47" s="929"/>
      <c r="CM47" s="918"/>
      <c r="CN47" s="919"/>
      <c r="CO47" s="919"/>
      <c r="CP47" s="919"/>
      <c r="CQ47" s="929"/>
      <c r="CR47" s="918"/>
      <c r="CS47" s="919"/>
      <c r="CT47" s="919"/>
      <c r="CU47" s="919"/>
      <c r="CV47" s="929"/>
      <c r="CW47" s="918"/>
      <c r="CX47" s="919"/>
      <c r="CY47" s="919"/>
      <c r="CZ47" s="919"/>
      <c r="DA47" s="929"/>
      <c r="DB47" s="918"/>
      <c r="DC47" s="919"/>
      <c r="DD47" s="919"/>
      <c r="DE47" s="919"/>
      <c r="DF47" s="929"/>
      <c r="DG47" s="918"/>
      <c r="DH47" s="919"/>
      <c r="DI47" s="919"/>
      <c r="DJ47" s="919"/>
      <c r="DK47" s="929"/>
      <c r="DL47" s="918"/>
      <c r="DM47" s="919"/>
      <c r="DN47" s="919"/>
      <c r="DO47" s="919"/>
      <c r="DP47" s="929"/>
      <c r="DQ47" s="918"/>
      <c r="DR47" s="919"/>
      <c r="DS47" s="919"/>
      <c r="DT47" s="919"/>
      <c r="DU47" s="929"/>
      <c r="DV47" s="911"/>
      <c r="DW47" s="912"/>
      <c r="DX47" s="912"/>
      <c r="DY47" s="912"/>
      <c r="DZ47" s="930"/>
      <c r="EA47" s="48"/>
    </row>
    <row r="48" spans="1:131" ht="26.25" customHeight="1" x14ac:dyDescent="0.15">
      <c r="A48" s="52">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21"/>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56"/>
      <c r="BK48" s="56"/>
      <c r="BL48" s="56"/>
      <c r="BM48" s="56"/>
      <c r="BN48" s="56"/>
      <c r="BO48" s="55"/>
      <c r="BP48" s="55"/>
      <c r="BQ48" s="52">
        <v>42</v>
      </c>
      <c r="BR48" s="72"/>
      <c r="BS48" s="911"/>
      <c r="BT48" s="912"/>
      <c r="BU48" s="912"/>
      <c r="BV48" s="912"/>
      <c r="BW48" s="912"/>
      <c r="BX48" s="912"/>
      <c r="BY48" s="912"/>
      <c r="BZ48" s="912"/>
      <c r="CA48" s="912"/>
      <c r="CB48" s="912"/>
      <c r="CC48" s="912"/>
      <c r="CD48" s="912"/>
      <c r="CE48" s="912"/>
      <c r="CF48" s="912"/>
      <c r="CG48" s="913"/>
      <c r="CH48" s="918"/>
      <c r="CI48" s="919"/>
      <c r="CJ48" s="919"/>
      <c r="CK48" s="919"/>
      <c r="CL48" s="929"/>
      <c r="CM48" s="918"/>
      <c r="CN48" s="919"/>
      <c r="CO48" s="919"/>
      <c r="CP48" s="919"/>
      <c r="CQ48" s="929"/>
      <c r="CR48" s="918"/>
      <c r="CS48" s="919"/>
      <c r="CT48" s="919"/>
      <c r="CU48" s="919"/>
      <c r="CV48" s="929"/>
      <c r="CW48" s="918"/>
      <c r="CX48" s="919"/>
      <c r="CY48" s="919"/>
      <c r="CZ48" s="919"/>
      <c r="DA48" s="929"/>
      <c r="DB48" s="918"/>
      <c r="DC48" s="919"/>
      <c r="DD48" s="919"/>
      <c r="DE48" s="919"/>
      <c r="DF48" s="929"/>
      <c r="DG48" s="918"/>
      <c r="DH48" s="919"/>
      <c r="DI48" s="919"/>
      <c r="DJ48" s="919"/>
      <c r="DK48" s="929"/>
      <c r="DL48" s="918"/>
      <c r="DM48" s="919"/>
      <c r="DN48" s="919"/>
      <c r="DO48" s="919"/>
      <c r="DP48" s="929"/>
      <c r="DQ48" s="918"/>
      <c r="DR48" s="919"/>
      <c r="DS48" s="919"/>
      <c r="DT48" s="919"/>
      <c r="DU48" s="929"/>
      <c r="DV48" s="911"/>
      <c r="DW48" s="912"/>
      <c r="DX48" s="912"/>
      <c r="DY48" s="912"/>
      <c r="DZ48" s="930"/>
      <c r="EA48" s="48"/>
    </row>
    <row r="49" spans="1:131" ht="26.25" customHeight="1" x14ac:dyDescent="0.15">
      <c r="A49" s="52">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21"/>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56"/>
      <c r="BK49" s="56"/>
      <c r="BL49" s="56"/>
      <c r="BM49" s="56"/>
      <c r="BN49" s="56"/>
      <c r="BO49" s="55"/>
      <c r="BP49" s="55"/>
      <c r="BQ49" s="52">
        <v>43</v>
      </c>
      <c r="BR49" s="72"/>
      <c r="BS49" s="911"/>
      <c r="BT49" s="912"/>
      <c r="BU49" s="912"/>
      <c r="BV49" s="912"/>
      <c r="BW49" s="912"/>
      <c r="BX49" s="912"/>
      <c r="BY49" s="912"/>
      <c r="BZ49" s="912"/>
      <c r="CA49" s="912"/>
      <c r="CB49" s="912"/>
      <c r="CC49" s="912"/>
      <c r="CD49" s="912"/>
      <c r="CE49" s="912"/>
      <c r="CF49" s="912"/>
      <c r="CG49" s="913"/>
      <c r="CH49" s="918"/>
      <c r="CI49" s="919"/>
      <c r="CJ49" s="919"/>
      <c r="CK49" s="919"/>
      <c r="CL49" s="929"/>
      <c r="CM49" s="918"/>
      <c r="CN49" s="919"/>
      <c r="CO49" s="919"/>
      <c r="CP49" s="919"/>
      <c r="CQ49" s="929"/>
      <c r="CR49" s="918"/>
      <c r="CS49" s="919"/>
      <c r="CT49" s="919"/>
      <c r="CU49" s="919"/>
      <c r="CV49" s="929"/>
      <c r="CW49" s="918"/>
      <c r="CX49" s="919"/>
      <c r="CY49" s="919"/>
      <c r="CZ49" s="919"/>
      <c r="DA49" s="929"/>
      <c r="DB49" s="918"/>
      <c r="DC49" s="919"/>
      <c r="DD49" s="919"/>
      <c r="DE49" s="919"/>
      <c r="DF49" s="929"/>
      <c r="DG49" s="918"/>
      <c r="DH49" s="919"/>
      <c r="DI49" s="919"/>
      <c r="DJ49" s="919"/>
      <c r="DK49" s="929"/>
      <c r="DL49" s="918"/>
      <c r="DM49" s="919"/>
      <c r="DN49" s="919"/>
      <c r="DO49" s="919"/>
      <c r="DP49" s="929"/>
      <c r="DQ49" s="918"/>
      <c r="DR49" s="919"/>
      <c r="DS49" s="919"/>
      <c r="DT49" s="919"/>
      <c r="DU49" s="929"/>
      <c r="DV49" s="911"/>
      <c r="DW49" s="912"/>
      <c r="DX49" s="912"/>
      <c r="DY49" s="912"/>
      <c r="DZ49" s="930"/>
      <c r="EA49" s="48"/>
    </row>
    <row r="50" spans="1:131" ht="26.25" customHeight="1" x14ac:dyDescent="0.15">
      <c r="A50" s="52">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56"/>
      <c r="BK50" s="56"/>
      <c r="BL50" s="56"/>
      <c r="BM50" s="56"/>
      <c r="BN50" s="56"/>
      <c r="BO50" s="55"/>
      <c r="BP50" s="55"/>
      <c r="BQ50" s="52">
        <v>44</v>
      </c>
      <c r="BR50" s="72"/>
      <c r="BS50" s="911"/>
      <c r="BT50" s="912"/>
      <c r="BU50" s="912"/>
      <c r="BV50" s="912"/>
      <c r="BW50" s="912"/>
      <c r="BX50" s="912"/>
      <c r="BY50" s="912"/>
      <c r="BZ50" s="912"/>
      <c r="CA50" s="912"/>
      <c r="CB50" s="912"/>
      <c r="CC50" s="912"/>
      <c r="CD50" s="912"/>
      <c r="CE50" s="912"/>
      <c r="CF50" s="912"/>
      <c r="CG50" s="913"/>
      <c r="CH50" s="918"/>
      <c r="CI50" s="919"/>
      <c r="CJ50" s="919"/>
      <c r="CK50" s="919"/>
      <c r="CL50" s="929"/>
      <c r="CM50" s="918"/>
      <c r="CN50" s="919"/>
      <c r="CO50" s="919"/>
      <c r="CP50" s="919"/>
      <c r="CQ50" s="929"/>
      <c r="CR50" s="918"/>
      <c r="CS50" s="919"/>
      <c r="CT50" s="919"/>
      <c r="CU50" s="919"/>
      <c r="CV50" s="929"/>
      <c r="CW50" s="918"/>
      <c r="CX50" s="919"/>
      <c r="CY50" s="919"/>
      <c r="CZ50" s="919"/>
      <c r="DA50" s="929"/>
      <c r="DB50" s="918"/>
      <c r="DC50" s="919"/>
      <c r="DD50" s="919"/>
      <c r="DE50" s="919"/>
      <c r="DF50" s="929"/>
      <c r="DG50" s="918"/>
      <c r="DH50" s="919"/>
      <c r="DI50" s="919"/>
      <c r="DJ50" s="919"/>
      <c r="DK50" s="929"/>
      <c r="DL50" s="918"/>
      <c r="DM50" s="919"/>
      <c r="DN50" s="919"/>
      <c r="DO50" s="919"/>
      <c r="DP50" s="929"/>
      <c r="DQ50" s="918"/>
      <c r="DR50" s="919"/>
      <c r="DS50" s="919"/>
      <c r="DT50" s="919"/>
      <c r="DU50" s="929"/>
      <c r="DV50" s="911"/>
      <c r="DW50" s="912"/>
      <c r="DX50" s="912"/>
      <c r="DY50" s="912"/>
      <c r="DZ50" s="930"/>
      <c r="EA50" s="48"/>
    </row>
    <row r="51" spans="1:131" ht="26.25" customHeight="1" x14ac:dyDescent="0.15">
      <c r="A51" s="52">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56"/>
      <c r="BK51" s="56"/>
      <c r="BL51" s="56"/>
      <c r="BM51" s="56"/>
      <c r="BN51" s="56"/>
      <c r="BO51" s="55"/>
      <c r="BP51" s="55"/>
      <c r="BQ51" s="52">
        <v>45</v>
      </c>
      <c r="BR51" s="72"/>
      <c r="BS51" s="911"/>
      <c r="BT51" s="912"/>
      <c r="BU51" s="912"/>
      <c r="BV51" s="912"/>
      <c r="BW51" s="912"/>
      <c r="BX51" s="912"/>
      <c r="BY51" s="912"/>
      <c r="BZ51" s="912"/>
      <c r="CA51" s="912"/>
      <c r="CB51" s="912"/>
      <c r="CC51" s="912"/>
      <c r="CD51" s="912"/>
      <c r="CE51" s="912"/>
      <c r="CF51" s="912"/>
      <c r="CG51" s="913"/>
      <c r="CH51" s="918"/>
      <c r="CI51" s="919"/>
      <c r="CJ51" s="919"/>
      <c r="CK51" s="919"/>
      <c r="CL51" s="929"/>
      <c r="CM51" s="918"/>
      <c r="CN51" s="919"/>
      <c r="CO51" s="919"/>
      <c r="CP51" s="919"/>
      <c r="CQ51" s="929"/>
      <c r="CR51" s="918"/>
      <c r="CS51" s="919"/>
      <c r="CT51" s="919"/>
      <c r="CU51" s="919"/>
      <c r="CV51" s="929"/>
      <c r="CW51" s="918"/>
      <c r="CX51" s="919"/>
      <c r="CY51" s="919"/>
      <c r="CZ51" s="919"/>
      <c r="DA51" s="929"/>
      <c r="DB51" s="918"/>
      <c r="DC51" s="919"/>
      <c r="DD51" s="919"/>
      <c r="DE51" s="919"/>
      <c r="DF51" s="929"/>
      <c r="DG51" s="918"/>
      <c r="DH51" s="919"/>
      <c r="DI51" s="919"/>
      <c r="DJ51" s="919"/>
      <c r="DK51" s="929"/>
      <c r="DL51" s="918"/>
      <c r="DM51" s="919"/>
      <c r="DN51" s="919"/>
      <c r="DO51" s="919"/>
      <c r="DP51" s="929"/>
      <c r="DQ51" s="918"/>
      <c r="DR51" s="919"/>
      <c r="DS51" s="919"/>
      <c r="DT51" s="919"/>
      <c r="DU51" s="929"/>
      <c r="DV51" s="911"/>
      <c r="DW51" s="912"/>
      <c r="DX51" s="912"/>
      <c r="DY51" s="912"/>
      <c r="DZ51" s="930"/>
      <c r="EA51" s="48"/>
    </row>
    <row r="52" spans="1:131" ht="26.25" customHeight="1" x14ac:dyDescent="0.15">
      <c r="A52" s="52">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56"/>
      <c r="BK52" s="56"/>
      <c r="BL52" s="56"/>
      <c r="BM52" s="56"/>
      <c r="BN52" s="56"/>
      <c r="BO52" s="55"/>
      <c r="BP52" s="55"/>
      <c r="BQ52" s="52">
        <v>46</v>
      </c>
      <c r="BR52" s="72"/>
      <c r="BS52" s="911"/>
      <c r="BT52" s="912"/>
      <c r="BU52" s="912"/>
      <c r="BV52" s="912"/>
      <c r="BW52" s="912"/>
      <c r="BX52" s="912"/>
      <c r="BY52" s="912"/>
      <c r="BZ52" s="912"/>
      <c r="CA52" s="912"/>
      <c r="CB52" s="912"/>
      <c r="CC52" s="912"/>
      <c r="CD52" s="912"/>
      <c r="CE52" s="912"/>
      <c r="CF52" s="912"/>
      <c r="CG52" s="913"/>
      <c r="CH52" s="918"/>
      <c r="CI52" s="919"/>
      <c r="CJ52" s="919"/>
      <c r="CK52" s="919"/>
      <c r="CL52" s="929"/>
      <c r="CM52" s="918"/>
      <c r="CN52" s="919"/>
      <c r="CO52" s="919"/>
      <c r="CP52" s="919"/>
      <c r="CQ52" s="929"/>
      <c r="CR52" s="918"/>
      <c r="CS52" s="919"/>
      <c r="CT52" s="919"/>
      <c r="CU52" s="919"/>
      <c r="CV52" s="929"/>
      <c r="CW52" s="918"/>
      <c r="CX52" s="919"/>
      <c r="CY52" s="919"/>
      <c r="CZ52" s="919"/>
      <c r="DA52" s="929"/>
      <c r="DB52" s="918"/>
      <c r="DC52" s="919"/>
      <c r="DD52" s="919"/>
      <c r="DE52" s="919"/>
      <c r="DF52" s="929"/>
      <c r="DG52" s="918"/>
      <c r="DH52" s="919"/>
      <c r="DI52" s="919"/>
      <c r="DJ52" s="919"/>
      <c r="DK52" s="929"/>
      <c r="DL52" s="918"/>
      <c r="DM52" s="919"/>
      <c r="DN52" s="919"/>
      <c r="DO52" s="919"/>
      <c r="DP52" s="929"/>
      <c r="DQ52" s="918"/>
      <c r="DR52" s="919"/>
      <c r="DS52" s="919"/>
      <c r="DT52" s="919"/>
      <c r="DU52" s="929"/>
      <c r="DV52" s="911"/>
      <c r="DW52" s="912"/>
      <c r="DX52" s="912"/>
      <c r="DY52" s="912"/>
      <c r="DZ52" s="930"/>
      <c r="EA52" s="48"/>
    </row>
    <row r="53" spans="1:131" ht="26.25" customHeight="1" x14ac:dyDescent="0.15">
      <c r="A53" s="52">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56"/>
      <c r="BK53" s="56"/>
      <c r="BL53" s="56"/>
      <c r="BM53" s="56"/>
      <c r="BN53" s="56"/>
      <c r="BO53" s="55"/>
      <c r="BP53" s="55"/>
      <c r="BQ53" s="52">
        <v>47</v>
      </c>
      <c r="BR53" s="72"/>
      <c r="BS53" s="911"/>
      <c r="BT53" s="912"/>
      <c r="BU53" s="912"/>
      <c r="BV53" s="912"/>
      <c r="BW53" s="912"/>
      <c r="BX53" s="912"/>
      <c r="BY53" s="912"/>
      <c r="BZ53" s="912"/>
      <c r="CA53" s="912"/>
      <c r="CB53" s="912"/>
      <c r="CC53" s="912"/>
      <c r="CD53" s="912"/>
      <c r="CE53" s="912"/>
      <c r="CF53" s="912"/>
      <c r="CG53" s="913"/>
      <c r="CH53" s="918"/>
      <c r="CI53" s="919"/>
      <c r="CJ53" s="919"/>
      <c r="CK53" s="919"/>
      <c r="CL53" s="929"/>
      <c r="CM53" s="918"/>
      <c r="CN53" s="919"/>
      <c r="CO53" s="919"/>
      <c r="CP53" s="919"/>
      <c r="CQ53" s="929"/>
      <c r="CR53" s="918"/>
      <c r="CS53" s="919"/>
      <c r="CT53" s="919"/>
      <c r="CU53" s="919"/>
      <c r="CV53" s="929"/>
      <c r="CW53" s="918"/>
      <c r="CX53" s="919"/>
      <c r="CY53" s="919"/>
      <c r="CZ53" s="919"/>
      <c r="DA53" s="929"/>
      <c r="DB53" s="918"/>
      <c r="DC53" s="919"/>
      <c r="DD53" s="919"/>
      <c r="DE53" s="919"/>
      <c r="DF53" s="929"/>
      <c r="DG53" s="918"/>
      <c r="DH53" s="919"/>
      <c r="DI53" s="919"/>
      <c r="DJ53" s="919"/>
      <c r="DK53" s="929"/>
      <c r="DL53" s="918"/>
      <c r="DM53" s="919"/>
      <c r="DN53" s="919"/>
      <c r="DO53" s="919"/>
      <c r="DP53" s="929"/>
      <c r="DQ53" s="918"/>
      <c r="DR53" s="919"/>
      <c r="DS53" s="919"/>
      <c r="DT53" s="919"/>
      <c r="DU53" s="929"/>
      <c r="DV53" s="911"/>
      <c r="DW53" s="912"/>
      <c r="DX53" s="912"/>
      <c r="DY53" s="912"/>
      <c r="DZ53" s="930"/>
      <c r="EA53" s="48"/>
    </row>
    <row r="54" spans="1:131" ht="26.25" customHeight="1" x14ac:dyDescent="0.15">
      <c r="A54" s="52">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56"/>
      <c r="BK54" s="56"/>
      <c r="BL54" s="56"/>
      <c r="BM54" s="56"/>
      <c r="BN54" s="56"/>
      <c r="BO54" s="55"/>
      <c r="BP54" s="55"/>
      <c r="BQ54" s="52">
        <v>48</v>
      </c>
      <c r="BR54" s="72"/>
      <c r="BS54" s="911"/>
      <c r="BT54" s="912"/>
      <c r="BU54" s="912"/>
      <c r="BV54" s="912"/>
      <c r="BW54" s="912"/>
      <c r="BX54" s="912"/>
      <c r="BY54" s="912"/>
      <c r="BZ54" s="912"/>
      <c r="CA54" s="912"/>
      <c r="CB54" s="912"/>
      <c r="CC54" s="912"/>
      <c r="CD54" s="912"/>
      <c r="CE54" s="912"/>
      <c r="CF54" s="912"/>
      <c r="CG54" s="913"/>
      <c r="CH54" s="918"/>
      <c r="CI54" s="919"/>
      <c r="CJ54" s="919"/>
      <c r="CK54" s="919"/>
      <c r="CL54" s="929"/>
      <c r="CM54" s="918"/>
      <c r="CN54" s="919"/>
      <c r="CO54" s="919"/>
      <c r="CP54" s="919"/>
      <c r="CQ54" s="929"/>
      <c r="CR54" s="918"/>
      <c r="CS54" s="919"/>
      <c r="CT54" s="919"/>
      <c r="CU54" s="919"/>
      <c r="CV54" s="929"/>
      <c r="CW54" s="918"/>
      <c r="CX54" s="919"/>
      <c r="CY54" s="919"/>
      <c r="CZ54" s="919"/>
      <c r="DA54" s="929"/>
      <c r="DB54" s="918"/>
      <c r="DC54" s="919"/>
      <c r="DD54" s="919"/>
      <c r="DE54" s="919"/>
      <c r="DF54" s="929"/>
      <c r="DG54" s="918"/>
      <c r="DH54" s="919"/>
      <c r="DI54" s="919"/>
      <c r="DJ54" s="919"/>
      <c r="DK54" s="929"/>
      <c r="DL54" s="918"/>
      <c r="DM54" s="919"/>
      <c r="DN54" s="919"/>
      <c r="DO54" s="919"/>
      <c r="DP54" s="929"/>
      <c r="DQ54" s="918"/>
      <c r="DR54" s="919"/>
      <c r="DS54" s="919"/>
      <c r="DT54" s="919"/>
      <c r="DU54" s="929"/>
      <c r="DV54" s="911"/>
      <c r="DW54" s="912"/>
      <c r="DX54" s="912"/>
      <c r="DY54" s="912"/>
      <c r="DZ54" s="930"/>
      <c r="EA54" s="48"/>
    </row>
    <row r="55" spans="1:131" ht="26.25" customHeight="1" x14ac:dyDescent="0.15">
      <c r="A55" s="52">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56"/>
      <c r="BK55" s="56"/>
      <c r="BL55" s="56"/>
      <c r="BM55" s="56"/>
      <c r="BN55" s="56"/>
      <c r="BO55" s="55"/>
      <c r="BP55" s="55"/>
      <c r="BQ55" s="52">
        <v>49</v>
      </c>
      <c r="BR55" s="72"/>
      <c r="BS55" s="911"/>
      <c r="BT55" s="912"/>
      <c r="BU55" s="912"/>
      <c r="BV55" s="912"/>
      <c r="BW55" s="912"/>
      <c r="BX55" s="912"/>
      <c r="BY55" s="912"/>
      <c r="BZ55" s="912"/>
      <c r="CA55" s="912"/>
      <c r="CB55" s="912"/>
      <c r="CC55" s="912"/>
      <c r="CD55" s="912"/>
      <c r="CE55" s="912"/>
      <c r="CF55" s="912"/>
      <c r="CG55" s="913"/>
      <c r="CH55" s="918"/>
      <c r="CI55" s="919"/>
      <c r="CJ55" s="919"/>
      <c r="CK55" s="919"/>
      <c r="CL55" s="929"/>
      <c r="CM55" s="918"/>
      <c r="CN55" s="919"/>
      <c r="CO55" s="919"/>
      <c r="CP55" s="919"/>
      <c r="CQ55" s="929"/>
      <c r="CR55" s="918"/>
      <c r="CS55" s="919"/>
      <c r="CT55" s="919"/>
      <c r="CU55" s="919"/>
      <c r="CV55" s="929"/>
      <c r="CW55" s="918"/>
      <c r="CX55" s="919"/>
      <c r="CY55" s="919"/>
      <c r="CZ55" s="919"/>
      <c r="DA55" s="929"/>
      <c r="DB55" s="918"/>
      <c r="DC55" s="919"/>
      <c r="DD55" s="919"/>
      <c r="DE55" s="919"/>
      <c r="DF55" s="929"/>
      <c r="DG55" s="918"/>
      <c r="DH55" s="919"/>
      <c r="DI55" s="919"/>
      <c r="DJ55" s="919"/>
      <c r="DK55" s="929"/>
      <c r="DL55" s="918"/>
      <c r="DM55" s="919"/>
      <c r="DN55" s="919"/>
      <c r="DO55" s="919"/>
      <c r="DP55" s="929"/>
      <c r="DQ55" s="918"/>
      <c r="DR55" s="919"/>
      <c r="DS55" s="919"/>
      <c r="DT55" s="919"/>
      <c r="DU55" s="929"/>
      <c r="DV55" s="911"/>
      <c r="DW55" s="912"/>
      <c r="DX55" s="912"/>
      <c r="DY55" s="912"/>
      <c r="DZ55" s="930"/>
      <c r="EA55" s="48"/>
    </row>
    <row r="56" spans="1:131" ht="26.25" customHeight="1" x14ac:dyDescent="0.15">
      <c r="A56" s="52">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56"/>
      <c r="BK56" s="56"/>
      <c r="BL56" s="56"/>
      <c r="BM56" s="56"/>
      <c r="BN56" s="56"/>
      <c r="BO56" s="55"/>
      <c r="BP56" s="55"/>
      <c r="BQ56" s="52">
        <v>50</v>
      </c>
      <c r="BR56" s="72"/>
      <c r="BS56" s="911"/>
      <c r="BT56" s="912"/>
      <c r="BU56" s="912"/>
      <c r="BV56" s="912"/>
      <c r="BW56" s="912"/>
      <c r="BX56" s="912"/>
      <c r="BY56" s="912"/>
      <c r="BZ56" s="912"/>
      <c r="CA56" s="912"/>
      <c r="CB56" s="912"/>
      <c r="CC56" s="912"/>
      <c r="CD56" s="912"/>
      <c r="CE56" s="912"/>
      <c r="CF56" s="912"/>
      <c r="CG56" s="913"/>
      <c r="CH56" s="918"/>
      <c r="CI56" s="919"/>
      <c r="CJ56" s="919"/>
      <c r="CK56" s="919"/>
      <c r="CL56" s="929"/>
      <c r="CM56" s="918"/>
      <c r="CN56" s="919"/>
      <c r="CO56" s="919"/>
      <c r="CP56" s="919"/>
      <c r="CQ56" s="929"/>
      <c r="CR56" s="918"/>
      <c r="CS56" s="919"/>
      <c r="CT56" s="919"/>
      <c r="CU56" s="919"/>
      <c r="CV56" s="929"/>
      <c r="CW56" s="918"/>
      <c r="CX56" s="919"/>
      <c r="CY56" s="919"/>
      <c r="CZ56" s="919"/>
      <c r="DA56" s="929"/>
      <c r="DB56" s="918"/>
      <c r="DC56" s="919"/>
      <c r="DD56" s="919"/>
      <c r="DE56" s="919"/>
      <c r="DF56" s="929"/>
      <c r="DG56" s="918"/>
      <c r="DH56" s="919"/>
      <c r="DI56" s="919"/>
      <c r="DJ56" s="919"/>
      <c r="DK56" s="929"/>
      <c r="DL56" s="918"/>
      <c r="DM56" s="919"/>
      <c r="DN56" s="919"/>
      <c r="DO56" s="919"/>
      <c r="DP56" s="929"/>
      <c r="DQ56" s="918"/>
      <c r="DR56" s="919"/>
      <c r="DS56" s="919"/>
      <c r="DT56" s="919"/>
      <c r="DU56" s="929"/>
      <c r="DV56" s="911"/>
      <c r="DW56" s="912"/>
      <c r="DX56" s="912"/>
      <c r="DY56" s="912"/>
      <c r="DZ56" s="930"/>
      <c r="EA56" s="48"/>
    </row>
    <row r="57" spans="1:131" ht="26.25" customHeight="1" x14ac:dyDescent="0.15">
      <c r="A57" s="52">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56"/>
      <c r="BK57" s="56"/>
      <c r="BL57" s="56"/>
      <c r="BM57" s="56"/>
      <c r="BN57" s="56"/>
      <c r="BO57" s="55"/>
      <c r="BP57" s="55"/>
      <c r="BQ57" s="52">
        <v>51</v>
      </c>
      <c r="BR57" s="72"/>
      <c r="BS57" s="911"/>
      <c r="BT57" s="912"/>
      <c r="BU57" s="912"/>
      <c r="BV57" s="912"/>
      <c r="BW57" s="912"/>
      <c r="BX57" s="912"/>
      <c r="BY57" s="912"/>
      <c r="BZ57" s="912"/>
      <c r="CA57" s="912"/>
      <c r="CB57" s="912"/>
      <c r="CC57" s="912"/>
      <c r="CD57" s="912"/>
      <c r="CE57" s="912"/>
      <c r="CF57" s="912"/>
      <c r="CG57" s="913"/>
      <c r="CH57" s="918"/>
      <c r="CI57" s="919"/>
      <c r="CJ57" s="919"/>
      <c r="CK57" s="919"/>
      <c r="CL57" s="929"/>
      <c r="CM57" s="918"/>
      <c r="CN57" s="919"/>
      <c r="CO57" s="919"/>
      <c r="CP57" s="919"/>
      <c r="CQ57" s="929"/>
      <c r="CR57" s="918"/>
      <c r="CS57" s="919"/>
      <c r="CT57" s="919"/>
      <c r="CU57" s="919"/>
      <c r="CV57" s="929"/>
      <c r="CW57" s="918"/>
      <c r="CX57" s="919"/>
      <c r="CY57" s="919"/>
      <c r="CZ57" s="919"/>
      <c r="DA57" s="929"/>
      <c r="DB57" s="918"/>
      <c r="DC57" s="919"/>
      <c r="DD57" s="919"/>
      <c r="DE57" s="919"/>
      <c r="DF57" s="929"/>
      <c r="DG57" s="918"/>
      <c r="DH57" s="919"/>
      <c r="DI57" s="919"/>
      <c r="DJ57" s="919"/>
      <c r="DK57" s="929"/>
      <c r="DL57" s="918"/>
      <c r="DM57" s="919"/>
      <c r="DN57" s="919"/>
      <c r="DO57" s="919"/>
      <c r="DP57" s="929"/>
      <c r="DQ57" s="918"/>
      <c r="DR57" s="919"/>
      <c r="DS57" s="919"/>
      <c r="DT57" s="919"/>
      <c r="DU57" s="929"/>
      <c r="DV57" s="911"/>
      <c r="DW57" s="912"/>
      <c r="DX57" s="912"/>
      <c r="DY57" s="912"/>
      <c r="DZ57" s="930"/>
      <c r="EA57" s="48"/>
    </row>
    <row r="58" spans="1:131" ht="26.25" customHeight="1" x14ac:dyDescent="0.15">
      <c r="A58" s="52">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56"/>
      <c r="BK58" s="56"/>
      <c r="BL58" s="56"/>
      <c r="BM58" s="56"/>
      <c r="BN58" s="56"/>
      <c r="BO58" s="55"/>
      <c r="BP58" s="55"/>
      <c r="BQ58" s="52">
        <v>52</v>
      </c>
      <c r="BR58" s="72"/>
      <c r="BS58" s="911"/>
      <c r="BT58" s="912"/>
      <c r="BU58" s="912"/>
      <c r="BV58" s="912"/>
      <c r="BW58" s="912"/>
      <c r="BX58" s="912"/>
      <c r="BY58" s="912"/>
      <c r="BZ58" s="912"/>
      <c r="CA58" s="912"/>
      <c r="CB58" s="912"/>
      <c r="CC58" s="912"/>
      <c r="CD58" s="912"/>
      <c r="CE58" s="912"/>
      <c r="CF58" s="912"/>
      <c r="CG58" s="913"/>
      <c r="CH58" s="918"/>
      <c r="CI58" s="919"/>
      <c r="CJ58" s="919"/>
      <c r="CK58" s="919"/>
      <c r="CL58" s="929"/>
      <c r="CM58" s="918"/>
      <c r="CN58" s="919"/>
      <c r="CO58" s="919"/>
      <c r="CP58" s="919"/>
      <c r="CQ58" s="929"/>
      <c r="CR58" s="918"/>
      <c r="CS58" s="919"/>
      <c r="CT58" s="919"/>
      <c r="CU58" s="919"/>
      <c r="CV58" s="929"/>
      <c r="CW58" s="918"/>
      <c r="CX58" s="919"/>
      <c r="CY58" s="919"/>
      <c r="CZ58" s="919"/>
      <c r="DA58" s="929"/>
      <c r="DB58" s="918"/>
      <c r="DC58" s="919"/>
      <c r="DD58" s="919"/>
      <c r="DE58" s="919"/>
      <c r="DF58" s="929"/>
      <c r="DG58" s="918"/>
      <c r="DH58" s="919"/>
      <c r="DI58" s="919"/>
      <c r="DJ58" s="919"/>
      <c r="DK58" s="929"/>
      <c r="DL58" s="918"/>
      <c r="DM58" s="919"/>
      <c r="DN58" s="919"/>
      <c r="DO58" s="919"/>
      <c r="DP58" s="929"/>
      <c r="DQ58" s="918"/>
      <c r="DR58" s="919"/>
      <c r="DS58" s="919"/>
      <c r="DT58" s="919"/>
      <c r="DU58" s="929"/>
      <c r="DV58" s="911"/>
      <c r="DW58" s="912"/>
      <c r="DX58" s="912"/>
      <c r="DY58" s="912"/>
      <c r="DZ58" s="930"/>
      <c r="EA58" s="48"/>
    </row>
    <row r="59" spans="1:131" ht="26.25" customHeight="1" x14ac:dyDescent="0.15">
      <c r="A59" s="52">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56"/>
      <c r="BK59" s="56"/>
      <c r="BL59" s="56"/>
      <c r="BM59" s="56"/>
      <c r="BN59" s="56"/>
      <c r="BO59" s="55"/>
      <c r="BP59" s="55"/>
      <c r="BQ59" s="52">
        <v>53</v>
      </c>
      <c r="BR59" s="72"/>
      <c r="BS59" s="911"/>
      <c r="BT59" s="912"/>
      <c r="BU59" s="912"/>
      <c r="BV59" s="912"/>
      <c r="BW59" s="912"/>
      <c r="BX59" s="912"/>
      <c r="BY59" s="912"/>
      <c r="BZ59" s="912"/>
      <c r="CA59" s="912"/>
      <c r="CB59" s="912"/>
      <c r="CC59" s="912"/>
      <c r="CD59" s="912"/>
      <c r="CE59" s="912"/>
      <c r="CF59" s="912"/>
      <c r="CG59" s="913"/>
      <c r="CH59" s="918"/>
      <c r="CI59" s="919"/>
      <c r="CJ59" s="919"/>
      <c r="CK59" s="919"/>
      <c r="CL59" s="929"/>
      <c r="CM59" s="918"/>
      <c r="CN59" s="919"/>
      <c r="CO59" s="919"/>
      <c r="CP59" s="919"/>
      <c r="CQ59" s="929"/>
      <c r="CR59" s="918"/>
      <c r="CS59" s="919"/>
      <c r="CT59" s="919"/>
      <c r="CU59" s="919"/>
      <c r="CV59" s="929"/>
      <c r="CW59" s="918"/>
      <c r="CX59" s="919"/>
      <c r="CY59" s="919"/>
      <c r="CZ59" s="919"/>
      <c r="DA59" s="929"/>
      <c r="DB59" s="918"/>
      <c r="DC59" s="919"/>
      <c r="DD59" s="919"/>
      <c r="DE59" s="919"/>
      <c r="DF59" s="929"/>
      <c r="DG59" s="918"/>
      <c r="DH59" s="919"/>
      <c r="DI59" s="919"/>
      <c r="DJ59" s="919"/>
      <c r="DK59" s="929"/>
      <c r="DL59" s="918"/>
      <c r="DM59" s="919"/>
      <c r="DN59" s="919"/>
      <c r="DO59" s="919"/>
      <c r="DP59" s="929"/>
      <c r="DQ59" s="918"/>
      <c r="DR59" s="919"/>
      <c r="DS59" s="919"/>
      <c r="DT59" s="919"/>
      <c r="DU59" s="929"/>
      <c r="DV59" s="911"/>
      <c r="DW59" s="912"/>
      <c r="DX59" s="912"/>
      <c r="DY59" s="912"/>
      <c r="DZ59" s="930"/>
      <c r="EA59" s="48"/>
    </row>
    <row r="60" spans="1:131" ht="26.25" customHeight="1" x14ac:dyDescent="0.15">
      <c r="A60" s="52">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56"/>
      <c r="BK60" s="56"/>
      <c r="BL60" s="56"/>
      <c r="BM60" s="56"/>
      <c r="BN60" s="56"/>
      <c r="BO60" s="55"/>
      <c r="BP60" s="55"/>
      <c r="BQ60" s="52">
        <v>54</v>
      </c>
      <c r="BR60" s="72"/>
      <c r="BS60" s="911"/>
      <c r="BT60" s="912"/>
      <c r="BU60" s="912"/>
      <c r="BV60" s="912"/>
      <c r="BW60" s="912"/>
      <c r="BX60" s="912"/>
      <c r="BY60" s="912"/>
      <c r="BZ60" s="912"/>
      <c r="CA60" s="912"/>
      <c r="CB60" s="912"/>
      <c r="CC60" s="912"/>
      <c r="CD60" s="912"/>
      <c r="CE60" s="912"/>
      <c r="CF60" s="912"/>
      <c r="CG60" s="913"/>
      <c r="CH60" s="918"/>
      <c r="CI60" s="919"/>
      <c r="CJ60" s="919"/>
      <c r="CK60" s="919"/>
      <c r="CL60" s="929"/>
      <c r="CM60" s="918"/>
      <c r="CN60" s="919"/>
      <c r="CO60" s="919"/>
      <c r="CP60" s="919"/>
      <c r="CQ60" s="929"/>
      <c r="CR60" s="918"/>
      <c r="CS60" s="919"/>
      <c r="CT60" s="919"/>
      <c r="CU60" s="919"/>
      <c r="CV60" s="929"/>
      <c r="CW60" s="918"/>
      <c r="CX60" s="919"/>
      <c r="CY60" s="919"/>
      <c r="CZ60" s="919"/>
      <c r="DA60" s="929"/>
      <c r="DB60" s="918"/>
      <c r="DC60" s="919"/>
      <c r="DD60" s="919"/>
      <c r="DE60" s="919"/>
      <c r="DF60" s="929"/>
      <c r="DG60" s="918"/>
      <c r="DH60" s="919"/>
      <c r="DI60" s="919"/>
      <c r="DJ60" s="919"/>
      <c r="DK60" s="929"/>
      <c r="DL60" s="918"/>
      <c r="DM60" s="919"/>
      <c r="DN60" s="919"/>
      <c r="DO60" s="919"/>
      <c r="DP60" s="929"/>
      <c r="DQ60" s="918"/>
      <c r="DR60" s="919"/>
      <c r="DS60" s="919"/>
      <c r="DT60" s="919"/>
      <c r="DU60" s="929"/>
      <c r="DV60" s="911"/>
      <c r="DW60" s="912"/>
      <c r="DX60" s="912"/>
      <c r="DY60" s="912"/>
      <c r="DZ60" s="930"/>
      <c r="EA60" s="48"/>
    </row>
    <row r="61" spans="1:131" ht="26.25" customHeight="1" x14ac:dyDescent="0.15">
      <c r="A61" s="52">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56"/>
      <c r="BK61" s="56"/>
      <c r="BL61" s="56"/>
      <c r="BM61" s="56"/>
      <c r="BN61" s="56"/>
      <c r="BO61" s="55"/>
      <c r="BP61" s="55"/>
      <c r="BQ61" s="52">
        <v>55</v>
      </c>
      <c r="BR61" s="72"/>
      <c r="BS61" s="911"/>
      <c r="BT61" s="912"/>
      <c r="BU61" s="912"/>
      <c r="BV61" s="912"/>
      <c r="BW61" s="912"/>
      <c r="BX61" s="912"/>
      <c r="BY61" s="912"/>
      <c r="BZ61" s="912"/>
      <c r="CA61" s="912"/>
      <c r="CB61" s="912"/>
      <c r="CC61" s="912"/>
      <c r="CD61" s="912"/>
      <c r="CE61" s="912"/>
      <c r="CF61" s="912"/>
      <c r="CG61" s="913"/>
      <c r="CH61" s="918"/>
      <c r="CI61" s="919"/>
      <c r="CJ61" s="919"/>
      <c r="CK61" s="919"/>
      <c r="CL61" s="929"/>
      <c r="CM61" s="918"/>
      <c r="CN61" s="919"/>
      <c r="CO61" s="919"/>
      <c r="CP61" s="919"/>
      <c r="CQ61" s="929"/>
      <c r="CR61" s="918"/>
      <c r="CS61" s="919"/>
      <c r="CT61" s="919"/>
      <c r="CU61" s="919"/>
      <c r="CV61" s="929"/>
      <c r="CW61" s="918"/>
      <c r="CX61" s="919"/>
      <c r="CY61" s="919"/>
      <c r="CZ61" s="919"/>
      <c r="DA61" s="929"/>
      <c r="DB61" s="918"/>
      <c r="DC61" s="919"/>
      <c r="DD61" s="919"/>
      <c r="DE61" s="919"/>
      <c r="DF61" s="929"/>
      <c r="DG61" s="918"/>
      <c r="DH61" s="919"/>
      <c r="DI61" s="919"/>
      <c r="DJ61" s="919"/>
      <c r="DK61" s="929"/>
      <c r="DL61" s="918"/>
      <c r="DM61" s="919"/>
      <c r="DN61" s="919"/>
      <c r="DO61" s="919"/>
      <c r="DP61" s="929"/>
      <c r="DQ61" s="918"/>
      <c r="DR61" s="919"/>
      <c r="DS61" s="919"/>
      <c r="DT61" s="919"/>
      <c r="DU61" s="929"/>
      <c r="DV61" s="911"/>
      <c r="DW61" s="912"/>
      <c r="DX61" s="912"/>
      <c r="DY61" s="912"/>
      <c r="DZ61" s="930"/>
      <c r="EA61" s="48"/>
    </row>
    <row r="62" spans="1:131" ht="26.25" customHeight="1" x14ac:dyDescent="0.15">
      <c r="A62" s="52">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461</v>
      </c>
      <c r="BK62" s="946"/>
      <c r="BL62" s="946"/>
      <c r="BM62" s="946"/>
      <c r="BN62" s="947"/>
      <c r="BO62" s="55"/>
      <c r="BP62" s="55"/>
      <c r="BQ62" s="52">
        <v>56</v>
      </c>
      <c r="BR62" s="72"/>
      <c r="BS62" s="911"/>
      <c r="BT62" s="912"/>
      <c r="BU62" s="912"/>
      <c r="BV62" s="912"/>
      <c r="BW62" s="912"/>
      <c r="BX62" s="912"/>
      <c r="BY62" s="912"/>
      <c r="BZ62" s="912"/>
      <c r="CA62" s="912"/>
      <c r="CB62" s="912"/>
      <c r="CC62" s="912"/>
      <c r="CD62" s="912"/>
      <c r="CE62" s="912"/>
      <c r="CF62" s="912"/>
      <c r="CG62" s="913"/>
      <c r="CH62" s="918"/>
      <c r="CI62" s="919"/>
      <c r="CJ62" s="919"/>
      <c r="CK62" s="919"/>
      <c r="CL62" s="929"/>
      <c r="CM62" s="918"/>
      <c r="CN62" s="919"/>
      <c r="CO62" s="919"/>
      <c r="CP62" s="919"/>
      <c r="CQ62" s="929"/>
      <c r="CR62" s="918"/>
      <c r="CS62" s="919"/>
      <c r="CT62" s="919"/>
      <c r="CU62" s="919"/>
      <c r="CV62" s="929"/>
      <c r="CW62" s="918"/>
      <c r="CX62" s="919"/>
      <c r="CY62" s="919"/>
      <c r="CZ62" s="919"/>
      <c r="DA62" s="929"/>
      <c r="DB62" s="918"/>
      <c r="DC62" s="919"/>
      <c r="DD62" s="919"/>
      <c r="DE62" s="919"/>
      <c r="DF62" s="929"/>
      <c r="DG62" s="918"/>
      <c r="DH62" s="919"/>
      <c r="DI62" s="919"/>
      <c r="DJ62" s="919"/>
      <c r="DK62" s="929"/>
      <c r="DL62" s="918"/>
      <c r="DM62" s="919"/>
      <c r="DN62" s="919"/>
      <c r="DO62" s="919"/>
      <c r="DP62" s="929"/>
      <c r="DQ62" s="918"/>
      <c r="DR62" s="919"/>
      <c r="DS62" s="919"/>
      <c r="DT62" s="919"/>
      <c r="DU62" s="929"/>
      <c r="DV62" s="911"/>
      <c r="DW62" s="912"/>
      <c r="DX62" s="912"/>
      <c r="DY62" s="912"/>
      <c r="DZ62" s="930"/>
      <c r="EA62" s="48"/>
    </row>
    <row r="63" spans="1:131" ht="26.25" customHeight="1" x14ac:dyDescent="0.15">
      <c r="A63" s="53" t="s">
        <v>248</v>
      </c>
      <c r="B63" s="889" t="s">
        <v>374</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3738</v>
      </c>
      <c r="AG63" s="901"/>
      <c r="AH63" s="901"/>
      <c r="AI63" s="901"/>
      <c r="AJ63" s="933"/>
      <c r="AK63" s="934"/>
      <c r="AL63" s="900"/>
      <c r="AM63" s="900"/>
      <c r="AN63" s="900"/>
      <c r="AO63" s="900"/>
      <c r="AP63" s="901">
        <v>8265</v>
      </c>
      <c r="AQ63" s="901"/>
      <c r="AR63" s="901"/>
      <c r="AS63" s="901"/>
      <c r="AT63" s="901"/>
      <c r="AU63" s="901">
        <v>5965</v>
      </c>
      <c r="AV63" s="901"/>
      <c r="AW63" s="901"/>
      <c r="AX63" s="901"/>
      <c r="AY63" s="901"/>
      <c r="AZ63" s="935"/>
      <c r="BA63" s="935"/>
      <c r="BB63" s="935"/>
      <c r="BC63" s="935"/>
      <c r="BD63" s="935"/>
      <c r="BE63" s="902"/>
      <c r="BF63" s="902"/>
      <c r="BG63" s="902"/>
      <c r="BH63" s="902"/>
      <c r="BI63" s="903"/>
      <c r="BJ63" s="936" t="s">
        <v>197</v>
      </c>
      <c r="BK63" s="896"/>
      <c r="BL63" s="896"/>
      <c r="BM63" s="896"/>
      <c r="BN63" s="937"/>
      <c r="BO63" s="55"/>
      <c r="BP63" s="55"/>
      <c r="BQ63" s="52">
        <v>57</v>
      </c>
      <c r="BR63" s="72"/>
      <c r="BS63" s="911"/>
      <c r="BT63" s="912"/>
      <c r="BU63" s="912"/>
      <c r="BV63" s="912"/>
      <c r="BW63" s="912"/>
      <c r="BX63" s="912"/>
      <c r="BY63" s="912"/>
      <c r="BZ63" s="912"/>
      <c r="CA63" s="912"/>
      <c r="CB63" s="912"/>
      <c r="CC63" s="912"/>
      <c r="CD63" s="912"/>
      <c r="CE63" s="912"/>
      <c r="CF63" s="912"/>
      <c r="CG63" s="913"/>
      <c r="CH63" s="918"/>
      <c r="CI63" s="919"/>
      <c r="CJ63" s="919"/>
      <c r="CK63" s="919"/>
      <c r="CL63" s="929"/>
      <c r="CM63" s="918"/>
      <c r="CN63" s="919"/>
      <c r="CO63" s="919"/>
      <c r="CP63" s="919"/>
      <c r="CQ63" s="929"/>
      <c r="CR63" s="918"/>
      <c r="CS63" s="919"/>
      <c r="CT63" s="919"/>
      <c r="CU63" s="919"/>
      <c r="CV63" s="929"/>
      <c r="CW63" s="918"/>
      <c r="CX63" s="919"/>
      <c r="CY63" s="919"/>
      <c r="CZ63" s="919"/>
      <c r="DA63" s="929"/>
      <c r="DB63" s="918"/>
      <c r="DC63" s="919"/>
      <c r="DD63" s="919"/>
      <c r="DE63" s="919"/>
      <c r="DF63" s="929"/>
      <c r="DG63" s="918"/>
      <c r="DH63" s="919"/>
      <c r="DI63" s="919"/>
      <c r="DJ63" s="919"/>
      <c r="DK63" s="929"/>
      <c r="DL63" s="918"/>
      <c r="DM63" s="919"/>
      <c r="DN63" s="919"/>
      <c r="DO63" s="919"/>
      <c r="DP63" s="929"/>
      <c r="DQ63" s="918"/>
      <c r="DR63" s="919"/>
      <c r="DS63" s="919"/>
      <c r="DT63" s="919"/>
      <c r="DU63" s="929"/>
      <c r="DV63" s="911"/>
      <c r="DW63" s="912"/>
      <c r="DX63" s="912"/>
      <c r="DY63" s="912"/>
      <c r="DZ63" s="93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1"/>
      <c r="BT64" s="912"/>
      <c r="BU64" s="912"/>
      <c r="BV64" s="912"/>
      <c r="BW64" s="912"/>
      <c r="BX64" s="912"/>
      <c r="BY64" s="912"/>
      <c r="BZ64" s="912"/>
      <c r="CA64" s="912"/>
      <c r="CB64" s="912"/>
      <c r="CC64" s="912"/>
      <c r="CD64" s="912"/>
      <c r="CE64" s="912"/>
      <c r="CF64" s="912"/>
      <c r="CG64" s="913"/>
      <c r="CH64" s="918"/>
      <c r="CI64" s="919"/>
      <c r="CJ64" s="919"/>
      <c r="CK64" s="919"/>
      <c r="CL64" s="929"/>
      <c r="CM64" s="918"/>
      <c r="CN64" s="919"/>
      <c r="CO64" s="919"/>
      <c r="CP64" s="919"/>
      <c r="CQ64" s="929"/>
      <c r="CR64" s="918"/>
      <c r="CS64" s="919"/>
      <c r="CT64" s="919"/>
      <c r="CU64" s="919"/>
      <c r="CV64" s="929"/>
      <c r="CW64" s="918"/>
      <c r="CX64" s="919"/>
      <c r="CY64" s="919"/>
      <c r="CZ64" s="919"/>
      <c r="DA64" s="929"/>
      <c r="DB64" s="918"/>
      <c r="DC64" s="919"/>
      <c r="DD64" s="919"/>
      <c r="DE64" s="919"/>
      <c r="DF64" s="929"/>
      <c r="DG64" s="918"/>
      <c r="DH64" s="919"/>
      <c r="DI64" s="919"/>
      <c r="DJ64" s="919"/>
      <c r="DK64" s="929"/>
      <c r="DL64" s="918"/>
      <c r="DM64" s="919"/>
      <c r="DN64" s="919"/>
      <c r="DO64" s="919"/>
      <c r="DP64" s="929"/>
      <c r="DQ64" s="918"/>
      <c r="DR64" s="919"/>
      <c r="DS64" s="919"/>
      <c r="DT64" s="919"/>
      <c r="DU64" s="929"/>
      <c r="DV64" s="911"/>
      <c r="DW64" s="912"/>
      <c r="DX64" s="912"/>
      <c r="DY64" s="912"/>
      <c r="DZ64" s="930"/>
      <c r="EA64" s="48"/>
    </row>
    <row r="65" spans="1:131" ht="26.25" customHeight="1" x14ac:dyDescent="0.15">
      <c r="A65" s="56" t="s">
        <v>450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1"/>
      <c r="BT65" s="912"/>
      <c r="BU65" s="912"/>
      <c r="BV65" s="912"/>
      <c r="BW65" s="912"/>
      <c r="BX65" s="912"/>
      <c r="BY65" s="912"/>
      <c r="BZ65" s="912"/>
      <c r="CA65" s="912"/>
      <c r="CB65" s="912"/>
      <c r="CC65" s="912"/>
      <c r="CD65" s="912"/>
      <c r="CE65" s="912"/>
      <c r="CF65" s="912"/>
      <c r="CG65" s="913"/>
      <c r="CH65" s="918"/>
      <c r="CI65" s="919"/>
      <c r="CJ65" s="919"/>
      <c r="CK65" s="919"/>
      <c r="CL65" s="929"/>
      <c r="CM65" s="918"/>
      <c r="CN65" s="919"/>
      <c r="CO65" s="919"/>
      <c r="CP65" s="919"/>
      <c r="CQ65" s="929"/>
      <c r="CR65" s="918"/>
      <c r="CS65" s="919"/>
      <c r="CT65" s="919"/>
      <c r="CU65" s="919"/>
      <c r="CV65" s="929"/>
      <c r="CW65" s="918"/>
      <c r="CX65" s="919"/>
      <c r="CY65" s="919"/>
      <c r="CZ65" s="919"/>
      <c r="DA65" s="929"/>
      <c r="DB65" s="918"/>
      <c r="DC65" s="919"/>
      <c r="DD65" s="919"/>
      <c r="DE65" s="919"/>
      <c r="DF65" s="929"/>
      <c r="DG65" s="918"/>
      <c r="DH65" s="919"/>
      <c r="DI65" s="919"/>
      <c r="DJ65" s="919"/>
      <c r="DK65" s="929"/>
      <c r="DL65" s="918"/>
      <c r="DM65" s="919"/>
      <c r="DN65" s="919"/>
      <c r="DO65" s="919"/>
      <c r="DP65" s="929"/>
      <c r="DQ65" s="918"/>
      <c r="DR65" s="919"/>
      <c r="DS65" s="919"/>
      <c r="DT65" s="919"/>
      <c r="DU65" s="929"/>
      <c r="DV65" s="911"/>
      <c r="DW65" s="912"/>
      <c r="DX65" s="912"/>
      <c r="DY65" s="912"/>
      <c r="DZ65" s="930"/>
      <c r="EA65" s="48"/>
    </row>
    <row r="66" spans="1:131" ht="26.25" customHeight="1" x14ac:dyDescent="0.15">
      <c r="A66" s="657" t="s">
        <v>413</v>
      </c>
      <c r="B66" s="658"/>
      <c r="C66" s="658"/>
      <c r="D66" s="658"/>
      <c r="E66" s="658"/>
      <c r="F66" s="658"/>
      <c r="G66" s="658"/>
      <c r="H66" s="658"/>
      <c r="I66" s="658"/>
      <c r="J66" s="658"/>
      <c r="K66" s="658"/>
      <c r="L66" s="658"/>
      <c r="M66" s="658"/>
      <c r="N66" s="658"/>
      <c r="O66" s="658"/>
      <c r="P66" s="659"/>
      <c r="Q66" s="649" t="s">
        <v>453</v>
      </c>
      <c r="R66" s="650"/>
      <c r="S66" s="650"/>
      <c r="T66" s="650"/>
      <c r="U66" s="651"/>
      <c r="V66" s="649" t="s">
        <v>454</v>
      </c>
      <c r="W66" s="650"/>
      <c r="X66" s="650"/>
      <c r="Y66" s="650"/>
      <c r="Z66" s="651"/>
      <c r="AA66" s="649" t="s">
        <v>455</v>
      </c>
      <c r="AB66" s="650"/>
      <c r="AC66" s="650"/>
      <c r="AD66" s="650"/>
      <c r="AE66" s="651"/>
      <c r="AF66" s="669" t="s">
        <v>244</v>
      </c>
      <c r="AG66" s="664"/>
      <c r="AH66" s="664"/>
      <c r="AI66" s="664"/>
      <c r="AJ66" s="670"/>
      <c r="AK66" s="649" t="s">
        <v>386</v>
      </c>
      <c r="AL66" s="658"/>
      <c r="AM66" s="658"/>
      <c r="AN66" s="658"/>
      <c r="AO66" s="659"/>
      <c r="AP66" s="649" t="s">
        <v>354</v>
      </c>
      <c r="AQ66" s="650"/>
      <c r="AR66" s="650"/>
      <c r="AS66" s="650"/>
      <c r="AT66" s="651"/>
      <c r="AU66" s="649" t="s">
        <v>462</v>
      </c>
      <c r="AV66" s="650"/>
      <c r="AW66" s="650"/>
      <c r="AX66" s="650"/>
      <c r="AY66" s="651"/>
      <c r="AZ66" s="649" t="s">
        <v>443</v>
      </c>
      <c r="BA66" s="650"/>
      <c r="BB66" s="650"/>
      <c r="BC66" s="650"/>
      <c r="BD66" s="655"/>
      <c r="BE66" s="55"/>
      <c r="BF66" s="55"/>
      <c r="BG66" s="55"/>
      <c r="BH66" s="55"/>
      <c r="BI66" s="55"/>
      <c r="BJ66" s="55"/>
      <c r="BK66" s="55"/>
      <c r="BL66" s="55"/>
      <c r="BM66" s="55"/>
      <c r="BN66" s="55"/>
      <c r="BO66" s="55"/>
      <c r="BP66" s="55"/>
      <c r="BQ66" s="52">
        <v>60</v>
      </c>
      <c r="BR66" s="73"/>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48"/>
    </row>
    <row r="67" spans="1:131" ht="26.25" customHeight="1" x14ac:dyDescent="0.15">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48"/>
    </row>
    <row r="68" spans="1:131" ht="26.25" customHeight="1" x14ac:dyDescent="0.15">
      <c r="A68" s="51">
        <v>1</v>
      </c>
      <c r="B68" s="922" t="s">
        <v>535</v>
      </c>
      <c r="C68" s="923"/>
      <c r="D68" s="923"/>
      <c r="E68" s="923"/>
      <c r="F68" s="923"/>
      <c r="G68" s="923"/>
      <c r="H68" s="923"/>
      <c r="I68" s="923"/>
      <c r="J68" s="923"/>
      <c r="K68" s="923"/>
      <c r="L68" s="923"/>
      <c r="M68" s="923"/>
      <c r="N68" s="923"/>
      <c r="O68" s="923"/>
      <c r="P68" s="924"/>
      <c r="Q68" s="925">
        <v>294</v>
      </c>
      <c r="R68" s="926"/>
      <c r="S68" s="926"/>
      <c r="T68" s="926"/>
      <c r="U68" s="926"/>
      <c r="V68" s="926">
        <v>279</v>
      </c>
      <c r="W68" s="926"/>
      <c r="X68" s="926"/>
      <c r="Y68" s="926"/>
      <c r="Z68" s="926"/>
      <c r="AA68" s="926">
        <v>14</v>
      </c>
      <c r="AB68" s="926"/>
      <c r="AC68" s="926"/>
      <c r="AD68" s="926"/>
      <c r="AE68" s="926"/>
      <c r="AF68" s="926">
        <v>14</v>
      </c>
      <c r="AG68" s="926"/>
      <c r="AH68" s="926"/>
      <c r="AI68" s="926"/>
      <c r="AJ68" s="926"/>
      <c r="AK68" s="926" t="s">
        <v>197</v>
      </c>
      <c r="AL68" s="926"/>
      <c r="AM68" s="926"/>
      <c r="AN68" s="926"/>
      <c r="AO68" s="926"/>
      <c r="AP68" s="926" t="s">
        <v>197</v>
      </c>
      <c r="AQ68" s="926"/>
      <c r="AR68" s="926"/>
      <c r="AS68" s="926"/>
      <c r="AT68" s="926"/>
      <c r="AU68" s="926" t="s">
        <v>197</v>
      </c>
      <c r="AV68" s="926"/>
      <c r="AW68" s="926"/>
      <c r="AX68" s="926"/>
      <c r="AY68" s="926"/>
      <c r="AZ68" s="927"/>
      <c r="BA68" s="927"/>
      <c r="BB68" s="927"/>
      <c r="BC68" s="927"/>
      <c r="BD68" s="928"/>
      <c r="BE68" s="55"/>
      <c r="BF68" s="55"/>
      <c r="BG68" s="55"/>
      <c r="BH68" s="55"/>
      <c r="BI68" s="55"/>
      <c r="BJ68" s="55"/>
      <c r="BK68" s="55"/>
      <c r="BL68" s="55"/>
      <c r="BM68" s="55"/>
      <c r="BN68" s="55"/>
      <c r="BO68" s="55"/>
      <c r="BP68" s="55"/>
      <c r="BQ68" s="52">
        <v>62</v>
      </c>
      <c r="BR68" s="73"/>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48"/>
    </row>
    <row r="69" spans="1:131" ht="26.25" customHeight="1" x14ac:dyDescent="0.15">
      <c r="A69" s="52">
        <v>2</v>
      </c>
      <c r="B69" s="911" t="s">
        <v>247</v>
      </c>
      <c r="C69" s="912"/>
      <c r="D69" s="912"/>
      <c r="E69" s="912"/>
      <c r="F69" s="912"/>
      <c r="G69" s="912"/>
      <c r="H69" s="912"/>
      <c r="I69" s="912"/>
      <c r="J69" s="912"/>
      <c r="K69" s="912"/>
      <c r="L69" s="912"/>
      <c r="M69" s="912"/>
      <c r="N69" s="912"/>
      <c r="O69" s="912"/>
      <c r="P69" s="913"/>
      <c r="Q69" s="914">
        <v>3</v>
      </c>
      <c r="R69" s="915"/>
      <c r="S69" s="915"/>
      <c r="T69" s="915"/>
      <c r="U69" s="915"/>
      <c r="V69" s="915">
        <v>1</v>
      </c>
      <c r="W69" s="915"/>
      <c r="X69" s="915"/>
      <c r="Y69" s="915"/>
      <c r="Z69" s="915"/>
      <c r="AA69" s="915">
        <v>2</v>
      </c>
      <c r="AB69" s="915"/>
      <c r="AC69" s="915"/>
      <c r="AD69" s="915"/>
      <c r="AE69" s="915"/>
      <c r="AF69" s="915">
        <v>2</v>
      </c>
      <c r="AG69" s="915"/>
      <c r="AH69" s="915"/>
      <c r="AI69" s="915"/>
      <c r="AJ69" s="915"/>
      <c r="AK69" s="915" t="s">
        <v>197</v>
      </c>
      <c r="AL69" s="915"/>
      <c r="AM69" s="915"/>
      <c r="AN69" s="915"/>
      <c r="AO69" s="915"/>
      <c r="AP69" s="915" t="s">
        <v>197</v>
      </c>
      <c r="AQ69" s="915"/>
      <c r="AR69" s="915"/>
      <c r="AS69" s="915"/>
      <c r="AT69" s="915"/>
      <c r="AU69" s="915" t="s">
        <v>197</v>
      </c>
      <c r="AV69" s="915"/>
      <c r="AW69" s="915"/>
      <c r="AX69" s="915"/>
      <c r="AY69" s="915"/>
      <c r="AZ69" s="916"/>
      <c r="BA69" s="916"/>
      <c r="BB69" s="916"/>
      <c r="BC69" s="916"/>
      <c r="BD69" s="917"/>
      <c r="BE69" s="55"/>
      <c r="BF69" s="55"/>
      <c r="BG69" s="55"/>
      <c r="BH69" s="55"/>
      <c r="BI69" s="55"/>
      <c r="BJ69" s="55"/>
      <c r="BK69" s="55"/>
      <c r="BL69" s="55"/>
      <c r="BM69" s="55"/>
      <c r="BN69" s="55"/>
      <c r="BO69" s="55"/>
      <c r="BP69" s="55"/>
      <c r="BQ69" s="52">
        <v>63</v>
      </c>
      <c r="BR69" s="73"/>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48"/>
    </row>
    <row r="70" spans="1:131" ht="26.25" customHeight="1" x14ac:dyDescent="0.15">
      <c r="A70" s="52">
        <v>3</v>
      </c>
      <c r="B70" s="911" t="s">
        <v>359</v>
      </c>
      <c r="C70" s="912"/>
      <c r="D70" s="912"/>
      <c r="E70" s="912"/>
      <c r="F70" s="912"/>
      <c r="G70" s="912"/>
      <c r="H70" s="912"/>
      <c r="I70" s="912"/>
      <c r="J70" s="912"/>
      <c r="K70" s="912"/>
      <c r="L70" s="912"/>
      <c r="M70" s="912"/>
      <c r="N70" s="912"/>
      <c r="O70" s="912"/>
      <c r="P70" s="913"/>
      <c r="Q70" s="914">
        <v>1111</v>
      </c>
      <c r="R70" s="915"/>
      <c r="S70" s="915"/>
      <c r="T70" s="915"/>
      <c r="U70" s="915"/>
      <c r="V70" s="915">
        <v>1018</v>
      </c>
      <c r="W70" s="915"/>
      <c r="X70" s="915"/>
      <c r="Y70" s="915"/>
      <c r="Z70" s="915"/>
      <c r="AA70" s="915">
        <v>93</v>
      </c>
      <c r="AB70" s="915"/>
      <c r="AC70" s="915"/>
      <c r="AD70" s="915"/>
      <c r="AE70" s="915"/>
      <c r="AF70" s="915">
        <v>93</v>
      </c>
      <c r="AG70" s="915"/>
      <c r="AH70" s="915"/>
      <c r="AI70" s="915"/>
      <c r="AJ70" s="915"/>
      <c r="AK70" s="915">
        <v>34</v>
      </c>
      <c r="AL70" s="915"/>
      <c r="AM70" s="915"/>
      <c r="AN70" s="915"/>
      <c r="AO70" s="915"/>
      <c r="AP70" s="915" t="s">
        <v>197</v>
      </c>
      <c r="AQ70" s="915"/>
      <c r="AR70" s="915"/>
      <c r="AS70" s="915"/>
      <c r="AT70" s="915"/>
      <c r="AU70" s="915" t="s">
        <v>197</v>
      </c>
      <c r="AV70" s="915"/>
      <c r="AW70" s="915"/>
      <c r="AX70" s="915"/>
      <c r="AY70" s="915"/>
      <c r="AZ70" s="916"/>
      <c r="BA70" s="916"/>
      <c r="BB70" s="916"/>
      <c r="BC70" s="916"/>
      <c r="BD70" s="917"/>
      <c r="BE70" s="55"/>
      <c r="BF70" s="55"/>
      <c r="BG70" s="55"/>
      <c r="BH70" s="55"/>
      <c r="BI70" s="55"/>
      <c r="BJ70" s="55"/>
      <c r="BK70" s="55"/>
      <c r="BL70" s="55"/>
      <c r="BM70" s="55"/>
      <c r="BN70" s="55"/>
      <c r="BO70" s="55"/>
      <c r="BP70" s="55"/>
      <c r="BQ70" s="52">
        <v>64</v>
      </c>
      <c r="BR70" s="73"/>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48"/>
    </row>
    <row r="71" spans="1:131" ht="26.25" customHeight="1" x14ac:dyDescent="0.15">
      <c r="A71" s="52">
        <v>4</v>
      </c>
      <c r="B71" s="911" t="s">
        <v>531</v>
      </c>
      <c r="C71" s="912"/>
      <c r="D71" s="912"/>
      <c r="E71" s="912"/>
      <c r="F71" s="912"/>
      <c r="G71" s="912"/>
      <c r="H71" s="912"/>
      <c r="I71" s="912"/>
      <c r="J71" s="912"/>
      <c r="K71" s="912"/>
      <c r="L71" s="912"/>
      <c r="M71" s="912"/>
      <c r="N71" s="912"/>
      <c r="O71" s="912"/>
      <c r="P71" s="913"/>
      <c r="Q71" s="914">
        <v>416492</v>
      </c>
      <c r="R71" s="915"/>
      <c r="S71" s="915"/>
      <c r="T71" s="915"/>
      <c r="U71" s="915"/>
      <c r="V71" s="915">
        <v>405939</v>
      </c>
      <c r="W71" s="915"/>
      <c r="X71" s="915"/>
      <c r="Y71" s="915"/>
      <c r="Z71" s="915"/>
      <c r="AA71" s="915">
        <v>10552</v>
      </c>
      <c r="AB71" s="915"/>
      <c r="AC71" s="915"/>
      <c r="AD71" s="915"/>
      <c r="AE71" s="915"/>
      <c r="AF71" s="915">
        <v>10552</v>
      </c>
      <c r="AG71" s="915"/>
      <c r="AH71" s="915"/>
      <c r="AI71" s="915"/>
      <c r="AJ71" s="915"/>
      <c r="AK71" s="915">
        <v>2584</v>
      </c>
      <c r="AL71" s="915"/>
      <c r="AM71" s="915"/>
      <c r="AN71" s="915"/>
      <c r="AO71" s="915"/>
      <c r="AP71" s="915" t="s">
        <v>197</v>
      </c>
      <c r="AQ71" s="915"/>
      <c r="AR71" s="915"/>
      <c r="AS71" s="915"/>
      <c r="AT71" s="915"/>
      <c r="AU71" s="915" t="s">
        <v>197</v>
      </c>
      <c r="AV71" s="915"/>
      <c r="AW71" s="915"/>
      <c r="AX71" s="915"/>
      <c r="AY71" s="915"/>
      <c r="AZ71" s="916"/>
      <c r="BA71" s="916"/>
      <c r="BB71" s="916"/>
      <c r="BC71" s="916"/>
      <c r="BD71" s="917"/>
      <c r="BE71" s="55"/>
      <c r="BF71" s="55"/>
      <c r="BG71" s="55"/>
      <c r="BH71" s="55"/>
      <c r="BI71" s="55"/>
      <c r="BJ71" s="55"/>
      <c r="BK71" s="55"/>
      <c r="BL71" s="55"/>
      <c r="BM71" s="55"/>
      <c r="BN71" s="55"/>
      <c r="BO71" s="55"/>
      <c r="BP71" s="55"/>
      <c r="BQ71" s="52">
        <v>65</v>
      </c>
      <c r="BR71" s="73"/>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48"/>
    </row>
    <row r="72" spans="1:131" ht="26.25" customHeight="1" x14ac:dyDescent="0.15">
      <c r="A72" s="52">
        <v>5</v>
      </c>
      <c r="B72" s="911" t="s">
        <v>448</v>
      </c>
      <c r="C72" s="912"/>
      <c r="D72" s="912"/>
      <c r="E72" s="912"/>
      <c r="F72" s="912"/>
      <c r="G72" s="912"/>
      <c r="H72" s="912"/>
      <c r="I72" s="912"/>
      <c r="J72" s="912"/>
      <c r="K72" s="912"/>
      <c r="L72" s="912"/>
      <c r="M72" s="912"/>
      <c r="N72" s="912"/>
      <c r="O72" s="912"/>
      <c r="P72" s="913"/>
      <c r="Q72" s="914">
        <v>52</v>
      </c>
      <c r="R72" s="915"/>
      <c r="S72" s="915"/>
      <c r="T72" s="915"/>
      <c r="U72" s="915"/>
      <c r="V72" s="915">
        <v>50</v>
      </c>
      <c r="W72" s="915"/>
      <c r="X72" s="915"/>
      <c r="Y72" s="915"/>
      <c r="Z72" s="915"/>
      <c r="AA72" s="915">
        <v>2</v>
      </c>
      <c r="AB72" s="915"/>
      <c r="AC72" s="915"/>
      <c r="AD72" s="915"/>
      <c r="AE72" s="915"/>
      <c r="AF72" s="915">
        <v>2</v>
      </c>
      <c r="AG72" s="915"/>
      <c r="AH72" s="915"/>
      <c r="AI72" s="915"/>
      <c r="AJ72" s="915"/>
      <c r="AK72" s="915">
        <v>46</v>
      </c>
      <c r="AL72" s="915"/>
      <c r="AM72" s="915"/>
      <c r="AN72" s="915"/>
      <c r="AO72" s="915"/>
      <c r="AP72" s="915" t="s">
        <v>197</v>
      </c>
      <c r="AQ72" s="915"/>
      <c r="AR72" s="915"/>
      <c r="AS72" s="915"/>
      <c r="AT72" s="915"/>
      <c r="AU72" s="915" t="s">
        <v>197</v>
      </c>
      <c r="AV72" s="915"/>
      <c r="AW72" s="915"/>
      <c r="AX72" s="915"/>
      <c r="AY72" s="915"/>
      <c r="AZ72" s="916"/>
      <c r="BA72" s="916"/>
      <c r="BB72" s="916"/>
      <c r="BC72" s="916"/>
      <c r="BD72" s="917"/>
      <c r="BE72" s="55"/>
      <c r="BF72" s="55"/>
      <c r="BG72" s="55"/>
      <c r="BH72" s="55"/>
      <c r="BI72" s="55"/>
      <c r="BJ72" s="55"/>
      <c r="BK72" s="55"/>
      <c r="BL72" s="55"/>
      <c r="BM72" s="55"/>
      <c r="BN72" s="55"/>
      <c r="BO72" s="55"/>
      <c r="BP72" s="55"/>
      <c r="BQ72" s="52">
        <v>66</v>
      </c>
      <c r="BR72" s="73"/>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48"/>
    </row>
    <row r="73" spans="1:131" ht="26.25" customHeight="1" x14ac:dyDescent="0.15">
      <c r="A73" s="52">
        <v>6</v>
      </c>
      <c r="B73" s="911" t="s">
        <v>532</v>
      </c>
      <c r="C73" s="912"/>
      <c r="D73" s="912"/>
      <c r="E73" s="912"/>
      <c r="F73" s="912"/>
      <c r="G73" s="912"/>
      <c r="H73" s="912"/>
      <c r="I73" s="912"/>
      <c r="J73" s="912"/>
      <c r="K73" s="912"/>
      <c r="L73" s="912"/>
      <c r="M73" s="912"/>
      <c r="N73" s="912"/>
      <c r="O73" s="912"/>
      <c r="P73" s="913"/>
      <c r="Q73" s="914">
        <v>780</v>
      </c>
      <c r="R73" s="915"/>
      <c r="S73" s="915"/>
      <c r="T73" s="915"/>
      <c r="U73" s="915"/>
      <c r="V73" s="915">
        <v>124</v>
      </c>
      <c r="W73" s="915"/>
      <c r="X73" s="915"/>
      <c r="Y73" s="915"/>
      <c r="Z73" s="915"/>
      <c r="AA73" s="915">
        <v>656</v>
      </c>
      <c r="AB73" s="915"/>
      <c r="AC73" s="915"/>
      <c r="AD73" s="915"/>
      <c r="AE73" s="915"/>
      <c r="AF73" s="915">
        <v>656</v>
      </c>
      <c r="AG73" s="915"/>
      <c r="AH73" s="915"/>
      <c r="AI73" s="915"/>
      <c r="AJ73" s="915"/>
      <c r="AK73" s="915">
        <v>45</v>
      </c>
      <c r="AL73" s="915"/>
      <c r="AM73" s="915"/>
      <c r="AN73" s="915"/>
      <c r="AO73" s="915"/>
      <c r="AP73" s="915" t="s">
        <v>197</v>
      </c>
      <c r="AQ73" s="915"/>
      <c r="AR73" s="915"/>
      <c r="AS73" s="915"/>
      <c r="AT73" s="915"/>
      <c r="AU73" s="915" t="s">
        <v>197</v>
      </c>
      <c r="AV73" s="915"/>
      <c r="AW73" s="915"/>
      <c r="AX73" s="915"/>
      <c r="AY73" s="915"/>
      <c r="AZ73" s="916"/>
      <c r="BA73" s="916"/>
      <c r="BB73" s="916"/>
      <c r="BC73" s="916"/>
      <c r="BD73" s="917"/>
      <c r="BE73" s="55"/>
      <c r="BF73" s="55"/>
      <c r="BG73" s="55"/>
      <c r="BH73" s="55"/>
      <c r="BI73" s="55"/>
      <c r="BJ73" s="55"/>
      <c r="BK73" s="55"/>
      <c r="BL73" s="55"/>
      <c r="BM73" s="55"/>
      <c r="BN73" s="55"/>
      <c r="BO73" s="55"/>
      <c r="BP73" s="55"/>
      <c r="BQ73" s="52">
        <v>67</v>
      </c>
      <c r="BR73" s="73"/>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48"/>
    </row>
    <row r="74" spans="1:131" ht="26.25" customHeight="1" x14ac:dyDescent="0.15">
      <c r="A74" s="52">
        <v>7</v>
      </c>
      <c r="B74" s="911" t="s">
        <v>124</v>
      </c>
      <c r="C74" s="912"/>
      <c r="D74" s="912"/>
      <c r="E74" s="912"/>
      <c r="F74" s="912"/>
      <c r="G74" s="912"/>
      <c r="H74" s="912"/>
      <c r="I74" s="912"/>
      <c r="J74" s="912"/>
      <c r="K74" s="912"/>
      <c r="L74" s="912"/>
      <c r="M74" s="912"/>
      <c r="N74" s="912"/>
      <c r="O74" s="912"/>
      <c r="P74" s="913"/>
      <c r="Q74" s="914">
        <v>93</v>
      </c>
      <c r="R74" s="915"/>
      <c r="S74" s="915"/>
      <c r="T74" s="915"/>
      <c r="U74" s="915"/>
      <c r="V74" s="915">
        <v>91</v>
      </c>
      <c r="W74" s="915"/>
      <c r="X74" s="915"/>
      <c r="Y74" s="915"/>
      <c r="Z74" s="915"/>
      <c r="AA74" s="915">
        <v>2</v>
      </c>
      <c r="AB74" s="915"/>
      <c r="AC74" s="915"/>
      <c r="AD74" s="915"/>
      <c r="AE74" s="915"/>
      <c r="AF74" s="915">
        <v>2</v>
      </c>
      <c r="AG74" s="915"/>
      <c r="AH74" s="915"/>
      <c r="AI74" s="915"/>
      <c r="AJ74" s="915"/>
      <c r="AK74" s="915" t="s">
        <v>197</v>
      </c>
      <c r="AL74" s="915"/>
      <c r="AM74" s="915"/>
      <c r="AN74" s="915"/>
      <c r="AO74" s="915"/>
      <c r="AP74" s="915" t="s">
        <v>197</v>
      </c>
      <c r="AQ74" s="915"/>
      <c r="AR74" s="915"/>
      <c r="AS74" s="915"/>
      <c r="AT74" s="915"/>
      <c r="AU74" s="915" t="s">
        <v>197</v>
      </c>
      <c r="AV74" s="915"/>
      <c r="AW74" s="915"/>
      <c r="AX74" s="915"/>
      <c r="AY74" s="915"/>
      <c r="AZ74" s="916"/>
      <c r="BA74" s="916"/>
      <c r="BB74" s="916"/>
      <c r="BC74" s="916"/>
      <c r="BD74" s="917"/>
      <c r="BE74" s="55"/>
      <c r="BF74" s="55"/>
      <c r="BG74" s="55"/>
      <c r="BH74" s="55"/>
      <c r="BI74" s="55"/>
      <c r="BJ74" s="55"/>
      <c r="BK74" s="55"/>
      <c r="BL74" s="55"/>
      <c r="BM74" s="55"/>
      <c r="BN74" s="55"/>
      <c r="BO74" s="55"/>
      <c r="BP74" s="55"/>
      <c r="BQ74" s="52">
        <v>68</v>
      </c>
      <c r="BR74" s="73"/>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48"/>
    </row>
    <row r="75" spans="1:131" ht="26.25" customHeight="1" x14ac:dyDescent="0.15">
      <c r="A75" s="52">
        <v>8</v>
      </c>
      <c r="B75" s="911" t="s">
        <v>490</v>
      </c>
      <c r="C75" s="912"/>
      <c r="D75" s="912"/>
      <c r="E75" s="912"/>
      <c r="F75" s="912"/>
      <c r="G75" s="912"/>
      <c r="H75" s="912"/>
      <c r="I75" s="912"/>
      <c r="J75" s="912"/>
      <c r="K75" s="912"/>
      <c r="L75" s="912"/>
      <c r="M75" s="912"/>
      <c r="N75" s="912"/>
      <c r="O75" s="912"/>
      <c r="P75" s="913"/>
      <c r="Q75" s="918">
        <v>3963</v>
      </c>
      <c r="R75" s="919"/>
      <c r="S75" s="919"/>
      <c r="T75" s="919"/>
      <c r="U75" s="920"/>
      <c r="V75" s="921">
        <v>3588</v>
      </c>
      <c r="W75" s="919"/>
      <c r="X75" s="919"/>
      <c r="Y75" s="919"/>
      <c r="Z75" s="920"/>
      <c r="AA75" s="921">
        <v>375</v>
      </c>
      <c r="AB75" s="919"/>
      <c r="AC75" s="919"/>
      <c r="AD75" s="919"/>
      <c r="AE75" s="920"/>
      <c r="AF75" s="921">
        <v>375</v>
      </c>
      <c r="AG75" s="919"/>
      <c r="AH75" s="919"/>
      <c r="AI75" s="919"/>
      <c r="AJ75" s="920"/>
      <c r="AK75" s="921">
        <v>22</v>
      </c>
      <c r="AL75" s="919"/>
      <c r="AM75" s="919"/>
      <c r="AN75" s="919"/>
      <c r="AO75" s="920"/>
      <c r="AP75" s="921" t="s">
        <v>197</v>
      </c>
      <c r="AQ75" s="919"/>
      <c r="AR75" s="919"/>
      <c r="AS75" s="919"/>
      <c r="AT75" s="920"/>
      <c r="AU75" s="921" t="s">
        <v>197</v>
      </c>
      <c r="AV75" s="919"/>
      <c r="AW75" s="919"/>
      <c r="AX75" s="919"/>
      <c r="AY75" s="920"/>
      <c r="AZ75" s="916"/>
      <c r="BA75" s="916"/>
      <c r="BB75" s="916"/>
      <c r="BC75" s="916"/>
      <c r="BD75" s="917"/>
      <c r="BE75" s="55"/>
      <c r="BF75" s="55"/>
      <c r="BG75" s="55"/>
      <c r="BH75" s="55"/>
      <c r="BI75" s="55"/>
      <c r="BJ75" s="55"/>
      <c r="BK75" s="55"/>
      <c r="BL75" s="55"/>
      <c r="BM75" s="55"/>
      <c r="BN75" s="55"/>
      <c r="BO75" s="55"/>
      <c r="BP75" s="55"/>
      <c r="BQ75" s="52">
        <v>69</v>
      </c>
      <c r="BR75" s="73"/>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48"/>
    </row>
    <row r="76" spans="1:131" ht="26.25" customHeight="1" x14ac:dyDescent="0.15">
      <c r="A76" s="52">
        <v>9</v>
      </c>
      <c r="B76" s="911" t="s">
        <v>533</v>
      </c>
      <c r="C76" s="912"/>
      <c r="D76" s="912"/>
      <c r="E76" s="912"/>
      <c r="F76" s="912"/>
      <c r="G76" s="912"/>
      <c r="H76" s="912"/>
      <c r="I76" s="912"/>
      <c r="J76" s="912"/>
      <c r="K76" s="912"/>
      <c r="L76" s="912"/>
      <c r="M76" s="912"/>
      <c r="N76" s="912"/>
      <c r="O76" s="912"/>
      <c r="P76" s="913"/>
      <c r="Q76" s="918">
        <v>654</v>
      </c>
      <c r="R76" s="919"/>
      <c r="S76" s="919"/>
      <c r="T76" s="919"/>
      <c r="U76" s="920"/>
      <c r="V76" s="921">
        <v>646</v>
      </c>
      <c r="W76" s="919"/>
      <c r="X76" s="919"/>
      <c r="Y76" s="919"/>
      <c r="Z76" s="920"/>
      <c r="AA76" s="921">
        <v>7</v>
      </c>
      <c r="AB76" s="919"/>
      <c r="AC76" s="919"/>
      <c r="AD76" s="919"/>
      <c r="AE76" s="920"/>
      <c r="AF76" s="921">
        <v>7</v>
      </c>
      <c r="AG76" s="919"/>
      <c r="AH76" s="919"/>
      <c r="AI76" s="919"/>
      <c r="AJ76" s="920"/>
      <c r="AK76" s="921" t="s">
        <v>197</v>
      </c>
      <c r="AL76" s="919"/>
      <c r="AM76" s="919"/>
      <c r="AN76" s="919"/>
      <c r="AO76" s="920"/>
      <c r="AP76" s="921">
        <v>301</v>
      </c>
      <c r="AQ76" s="919"/>
      <c r="AR76" s="919"/>
      <c r="AS76" s="919"/>
      <c r="AT76" s="920"/>
      <c r="AU76" s="921">
        <v>136</v>
      </c>
      <c r="AV76" s="919"/>
      <c r="AW76" s="919"/>
      <c r="AX76" s="919"/>
      <c r="AY76" s="920"/>
      <c r="AZ76" s="916"/>
      <c r="BA76" s="916"/>
      <c r="BB76" s="916"/>
      <c r="BC76" s="916"/>
      <c r="BD76" s="917"/>
      <c r="BE76" s="55"/>
      <c r="BF76" s="55"/>
      <c r="BG76" s="55"/>
      <c r="BH76" s="55"/>
      <c r="BI76" s="55"/>
      <c r="BJ76" s="55"/>
      <c r="BK76" s="55"/>
      <c r="BL76" s="55"/>
      <c r="BM76" s="55"/>
      <c r="BN76" s="55"/>
      <c r="BO76" s="55"/>
      <c r="BP76" s="55"/>
      <c r="BQ76" s="52">
        <v>70</v>
      </c>
      <c r="BR76" s="73"/>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48"/>
    </row>
    <row r="77" spans="1:131" ht="26.25" customHeight="1" x14ac:dyDescent="0.15">
      <c r="A77" s="52">
        <v>10</v>
      </c>
      <c r="B77" s="911" t="s">
        <v>534</v>
      </c>
      <c r="C77" s="912"/>
      <c r="D77" s="912"/>
      <c r="E77" s="912"/>
      <c r="F77" s="912"/>
      <c r="G77" s="912"/>
      <c r="H77" s="912"/>
      <c r="I77" s="912"/>
      <c r="J77" s="912"/>
      <c r="K77" s="912"/>
      <c r="L77" s="912"/>
      <c r="M77" s="912"/>
      <c r="N77" s="912"/>
      <c r="O77" s="912"/>
      <c r="P77" s="913"/>
      <c r="Q77" s="918">
        <v>2453</v>
      </c>
      <c r="R77" s="919"/>
      <c r="S77" s="919"/>
      <c r="T77" s="919"/>
      <c r="U77" s="920"/>
      <c r="V77" s="921">
        <v>2452</v>
      </c>
      <c r="W77" s="919"/>
      <c r="X77" s="919"/>
      <c r="Y77" s="919"/>
      <c r="Z77" s="920"/>
      <c r="AA77" s="921">
        <v>1</v>
      </c>
      <c r="AB77" s="919"/>
      <c r="AC77" s="919"/>
      <c r="AD77" s="919"/>
      <c r="AE77" s="920"/>
      <c r="AF77" s="921">
        <v>1</v>
      </c>
      <c r="AG77" s="919"/>
      <c r="AH77" s="919"/>
      <c r="AI77" s="919"/>
      <c r="AJ77" s="920"/>
      <c r="AK77" s="921" t="s">
        <v>197</v>
      </c>
      <c r="AL77" s="919"/>
      <c r="AM77" s="919"/>
      <c r="AN77" s="919"/>
      <c r="AO77" s="920"/>
      <c r="AP77" s="921" t="s">
        <v>197</v>
      </c>
      <c r="AQ77" s="919"/>
      <c r="AR77" s="919"/>
      <c r="AS77" s="919"/>
      <c r="AT77" s="920"/>
      <c r="AU77" s="921" t="s">
        <v>197</v>
      </c>
      <c r="AV77" s="919"/>
      <c r="AW77" s="919"/>
      <c r="AX77" s="919"/>
      <c r="AY77" s="920"/>
      <c r="AZ77" s="916"/>
      <c r="BA77" s="916"/>
      <c r="BB77" s="916"/>
      <c r="BC77" s="916"/>
      <c r="BD77" s="917"/>
      <c r="BE77" s="55"/>
      <c r="BF77" s="55"/>
      <c r="BG77" s="55"/>
      <c r="BH77" s="55"/>
      <c r="BI77" s="55"/>
      <c r="BJ77" s="55"/>
      <c r="BK77" s="55"/>
      <c r="BL77" s="55"/>
      <c r="BM77" s="55"/>
      <c r="BN77" s="55"/>
      <c r="BO77" s="55"/>
      <c r="BP77" s="55"/>
      <c r="BQ77" s="52">
        <v>71</v>
      </c>
      <c r="BR77" s="73"/>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48"/>
    </row>
    <row r="78" spans="1:131" ht="26.25" customHeight="1" x14ac:dyDescent="0.15">
      <c r="A78" s="52">
        <v>11</v>
      </c>
      <c r="B78" s="911"/>
      <c r="C78" s="912"/>
      <c r="D78" s="912"/>
      <c r="E78" s="912"/>
      <c r="F78" s="912"/>
      <c r="G78" s="912"/>
      <c r="H78" s="912"/>
      <c r="I78" s="912"/>
      <c r="J78" s="912"/>
      <c r="K78" s="912"/>
      <c r="L78" s="912"/>
      <c r="M78" s="912"/>
      <c r="N78" s="912"/>
      <c r="O78" s="912"/>
      <c r="P78" s="913"/>
      <c r="Q78" s="914"/>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16"/>
      <c r="BA78" s="916"/>
      <c r="BB78" s="916"/>
      <c r="BC78" s="916"/>
      <c r="BD78" s="917"/>
      <c r="BE78" s="55"/>
      <c r="BF78" s="55"/>
      <c r="BG78" s="55"/>
      <c r="BH78" s="55"/>
      <c r="BI78" s="55"/>
      <c r="BJ78" s="48"/>
      <c r="BK78" s="48"/>
      <c r="BL78" s="48"/>
      <c r="BM78" s="48"/>
      <c r="BN78" s="48"/>
      <c r="BO78" s="55"/>
      <c r="BP78" s="55"/>
      <c r="BQ78" s="52">
        <v>72</v>
      </c>
      <c r="BR78" s="73"/>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48"/>
    </row>
    <row r="79" spans="1:131" ht="26.25" customHeight="1" x14ac:dyDescent="0.15">
      <c r="A79" s="52">
        <v>12</v>
      </c>
      <c r="B79" s="911"/>
      <c r="C79" s="912"/>
      <c r="D79" s="912"/>
      <c r="E79" s="912"/>
      <c r="F79" s="912"/>
      <c r="G79" s="912"/>
      <c r="H79" s="912"/>
      <c r="I79" s="912"/>
      <c r="J79" s="912"/>
      <c r="K79" s="912"/>
      <c r="L79" s="912"/>
      <c r="M79" s="912"/>
      <c r="N79" s="912"/>
      <c r="O79" s="912"/>
      <c r="P79" s="913"/>
      <c r="Q79" s="914"/>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16"/>
      <c r="BA79" s="916"/>
      <c r="BB79" s="916"/>
      <c r="BC79" s="916"/>
      <c r="BD79" s="917"/>
      <c r="BE79" s="55"/>
      <c r="BF79" s="55"/>
      <c r="BG79" s="55"/>
      <c r="BH79" s="55"/>
      <c r="BI79" s="55"/>
      <c r="BJ79" s="48"/>
      <c r="BK79" s="48"/>
      <c r="BL79" s="48"/>
      <c r="BM79" s="48"/>
      <c r="BN79" s="48"/>
      <c r="BO79" s="55"/>
      <c r="BP79" s="55"/>
      <c r="BQ79" s="52">
        <v>73</v>
      </c>
      <c r="BR79" s="73"/>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48"/>
    </row>
    <row r="80" spans="1:131" ht="26.25" customHeight="1" x14ac:dyDescent="0.15">
      <c r="A80" s="52">
        <v>13</v>
      </c>
      <c r="B80" s="911"/>
      <c r="C80" s="912"/>
      <c r="D80" s="912"/>
      <c r="E80" s="912"/>
      <c r="F80" s="912"/>
      <c r="G80" s="912"/>
      <c r="H80" s="912"/>
      <c r="I80" s="912"/>
      <c r="J80" s="912"/>
      <c r="K80" s="912"/>
      <c r="L80" s="912"/>
      <c r="M80" s="912"/>
      <c r="N80" s="912"/>
      <c r="O80" s="912"/>
      <c r="P80" s="913"/>
      <c r="Q80" s="91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16"/>
      <c r="BA80" s="916"/>
      <c r="BB80" s="916"/>
      <c r="BC80" s="916"/>
      <c r="BD80" s="917"/>
      <c r="BE80" s="55"/>
      <c r="BF80" s="55"/>
      <c r="BG80" s="55"/>
      <c r="BH80" s="55"/>
      <c r="BI80" s="55"/>
      <c r="BJ80" s="55"/>
      <c r="BK80" s="55"/>
      <c r="BL80" s="55"/>
      <c r="BM80" s="55"/>
      <c r="BN80" s="55"/>
      <c r="BO80" s="55"/>
      <c r="BP80" s="55"/>
      <c r="BQ80" s="52">
        <v>74</v>
      </c>
      <c r="BR80" s="73"/>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48"/>
    </row>
    <row r="81" spans="1:131" ht="26.25" customHeight="1" x14ac:dyDescent="0.15">
      <c r="A81" s="52">
        <v>14</v>
      </c>
      <c r="B81" s="911"/>
      <c r="C81" s="912"/>
      <c r="D81" s="912"/>
      <c r="E81" s="912"/>
      <c r="F81" s="912"/>
      <c r="G81" s="912"/>
      <c r="H81" s="912"/>
      <c r="I81" s="912"/>
      <c r="J81" s="912"/>
      <c r="K81" s="912"/>
      <c r="L81" s="912"/>
      <c r="M81" s="912"/>
      <c r="N81" s="912"/>
      <c r="O81" s="912"/>
      <c r="P81" s="913"/>
      <c r="Q81" s="91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6"/>
      <c r="BA81" s="916"/>
      <c r="BB81" s="916"/>
      <c r="BC81" s="916"/>
      <c r="BD81" s="917"/>
      <c r="BE81" s="55"/>
      <c r="BF81" s="55"/>
      <c r="BG81" s="55"/>
      <c r="BH81" s="55"/>
      <c r="BI81" s="55"/>
      <c r="BJ81" s="55"/>
      <c r="BK81" s="55"/>
      <c r="BL81" s="55"/>
      <c r="BM81" s="55"/>
      <c r="BN81" s="55"/>
      <c r="BO81" s="55"/>
      <c r="BP81" s="55"/>
      <c r="BQ81" s="52">
        <v>75</v>
      </c>
      <c r="BR81" s="73"/>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48"/>
    </row>
    <row r="82" spans="1:131" ht="26.25" customHeight="1" x14ac:dyDescent="0.15">
      <c r="A82" s="52">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55"/>
      <c r="BF82" s="55"/>
      <c r="BG82" s="55"/>
      <c r="BH82" s="55"/>
      <c r="BI82" s="55"/>
      <c r="BJ82" s="55"/>
      <c r="BK82" s="55"/>
      <c r="BL82" s="55"/>
      <c r="BM82" s="55"/>
      <c r="BN82" s="55"/>
      <c r="BO82" s="55"/>
      <c r="BP82" s="55"/>
      <c r="BQ82" s="52">
        <v>76</v>
      </c>
      <c r="BR82" s="73"/>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48"/>
    </row>
    <row r="83" spans="1:131" ht="26.25" customHeight="1" x14ac:dyDescent="0.15">
      <c r="A83" s="52">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55"/>
      <c r="BF83" s="55"/>
      <c r="BG83" s="55"/>
      <c r="BH83" s="55"/>
      <c r="BI83" s="55"/>
      <c r="BJ83" s="55"/>
      <c r="BK83" s="55"/>
      <c r="BL83" s="55"/>
      <c r="BM83" s="55"/>
      <c r="BN83" s="55"/>
      <c r="BO83" s="55"/>
      <c r="BP83" s="55"/>
      <c r="BQ83" s="52">
        <v>77</v>
      </c>
      <c r="BR83" s="73"/>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48"/>
    </row>
    <row r="84" spans="1:131" ht="26.25" customHeight="1" x14ac:dyDescent="0.15">
      <c r="A84" s="52">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55"/>
      <c r="BF84" s="55"/>
      <c r="BG84" s="55"/>
      <c r="BH84" s="55"/>
      <c r="BI84" s="55"/>
      <c r="BJ84" s="55"/>
      <c r="BK84" s="55"/>
      <c r="BL84" s="55"/>
      <c r="BM84" s="55"/>
      <c r="BN84" s="55"/>
      <c r="BO84" s="55"/>
      <c r="BP84" s="55"/>
      <c r="BQ84" s="52">
        <v>78</v>
      </c>
      <c r="BR84" s="73"/>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48"/>
    </row>
    <row r="85" spans="1:131" ht="26.25" customHeight="1" x14ac:dyDescent="0.15">
      <c r="A85" s="52">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55"/>
      <c r="BF85" s="55"/>
      <c r="BG85" s="55"/>
      <c r="BH85" s="55"/>
      <c r="BI85" s="55"/>
      <c r="BJ85" s="55"/>
      <c r="BK85" s="55"/>
      <c r="BL85" s="55"/>
      <c r="BM85" s="55"/>
      <c r="BN85" s="55"/>
      <c r="BO85" s="55"/>
      <c r="BP85" s="55"/>
      <c r="BQ85" s="52">
        <v>79</v>
      </c>
      <c r="BR85" s="73"/>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48"/>
    </row>
    <row r="86" spans="1:131" ht="26.25" customHeight="1" x14ac:dyDescent="0.15">
      <c r="A86" s="52">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55"/>
      <c r="BF86" s="55"/>
      <c r="BG86" s="55"/>
      <c r="BH86" s="55"/>
      <c r="BI86" s="55"/>
      <c r="BJ86" s="55"/>
      <c r="BK86" s="55"/>
      <c r="BL86" s="55"/>
      <c r="BM86" s="55"/>
      <c r="BN86" s="55"/>
      <c r="BO86" s="55"/>
      <c r="BP86" s="55"/>
      <c r="BQ86" s="52">
        <v>80</v>
      </c>
      <c r="BR86" s="73"/>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48"/>
    </row>
    <row r="87" spans="1:131" ht="26.25" customHeight="1" x14ac:dyDescent="0.15">
      <c r="A87" s="57">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55"/>
      <c r="BF87" s="55"/>
      <c r="BG87" s="55"/>
      <c r="BH87" s="55"/>
      <c r="BI87" s="55"/>
      <c r="BJ87" s="55"/>
      <c r="BK87" s="55"/>
      <c r="BL87" s="55"/>
      <c r="BM87" s="55"/>
      <c r="BN87" s="55"/>
      <c r="BO87" s="55"/>
      <c r="BP87" s="55"/>
      <c r="BQ87" s="52">
        <v>81</v>
      </c>
      <c r="BR87" s="73"/>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48"/>
    </row>
    <row r="88" spans="1:131" ht="26.25" customHeight="1" x14ac:dyDescent="0.15">
      <c r="A88" s="53" t="s">
        <v>248</v>
      </c>
      <c r="B88" s="889" t="s">
        <v>184</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v>11705</v>
      </c>
      <c r="AG88" s="901"/>
      <c r="AH88" s="901"/>
      <c r="AI88" s="901"/>
      <c r="AJ88" s="901"/>
      <c r="AK88" s="900"/>
      <c r="AL88" s="900"/>
      <c r="AM88" s="900"/>
      <c r="AN88" s="900"/>
      <c r="AO88" s="900"/>
      <c r="AP88" s="901">
        <v>301</v>
      </c>
      <c r="AQ88" s="901"/>
      <c r="AR88" s="901"/>
      <c r="AS88" s="901"/>
      <c r="AT88" s="901"/>
      <c r="AU88" s="901">
        <v>136</v>
      </c>
      <c r="AV88" s="901"/>
      <c r="AW88" s="901"/>
      <c r="AX88" s="901"/>
      <c r="AY88" s="901"/>
      <c r="AZ88" s="902"/>
      <c r="BA88" s="902"/>
      <c r="BB88" s="902"/>
      <c r="BC88" s="902"/>
      <c r="BD88" s="903"/>
      <c r="BE88" s="55"/>
      <c r="BF88" s="55"/>
      <c r="BG88" s="55"/>
      <c r="BH88" s="55"/>
      <c r="BI88" s="55"/>
      <c r="BJ88" s="55"/>
      <c r="BK88" s="55"/>
      <c r="BL88" s="55"/>
      <c r="BM88" s="55"/>
      <c r="BN88" s="55"/>
      <c r="BO88" s="55"/>
      <c r="BP88" s="55"/>
      <c r="BQ88" s="52">
        <v>82</v>
      </c>
      <c r="BR88" s="73"/>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889" t="s">
        <v>447</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v>3</v>
      </c>
      <c r="CS102" s="896"/>
      <c r="CT102" s="896"/>
      <c r="CU102" s="896"/>
      <c r="CV102" s="897"/>
      <c r="CW102" s="895" t="s">
        <v>197</v>
      </c>
      <c r="CX102" s="896"/>
      <c r="CY102" s="896"/>
      <c r="CZ102" s="896"/>
      <c r="DA102" s="897"/>
      <c r="DB102" s="895" t="s">
        <v>197</v>
      </c>
      <c r="DC102" s="896"/>
      <c r="DD102" s="896"/>
      <c r="DE102" s="896"/>
      <c r="DF102" s="897"/>
      <c r="DG102" s="895" t="s">
        <v>197</v>
      </c>
      <c r="DH102" s="896"/>
      <c r="DI102" s="896"/>
      <c r="DJ102" s="896"/>
      <c r="DK102" s="897"/>
      <c r="DL102" s="895" t="s">
        <v>197</v>
      </c>
      <c r="DM102" s="896"/>
      <c r="DN102" s="896"/>
      <c r="DO102" s="896"/>
      <c r="DP102" s="897"/>
      <c r="DQ102" s="895" t="s">
        <v>197</v>
      </c>
      <c r="DR102" s="896"/>
      <c r="DS102" s="896"/>
      <c r="DT102" s="896"/>
      <c r="DU102" s="897"/>
      <c r="DV102" s="889"/>
      <c r="DW102" s="890"/>
      <c r="DX102" s="890"/>
      <c r="DY102" s="890"/>
      <c r="DZ102" s="89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7" t="s">
        <v>464</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0" t="s">
        <v>465</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78" t="s">
        <v>467</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199</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48" customFormat="1" ht="26.25" customHeight="1" x14ac:dyDescent="0.15">
      <c r="A109" s="849" t="s">
        <v>468</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469</v>
      </c>
      <c r="AB109" s="850"/>
      <c r="AC109" s="850"/>
      <c r="AD109" s="850"/>
      <c r="AE109" s="851"/>
      <c r="AF109" s="852" t="s">
        <v>470</v>
      </c>
      <c r="AG109" s="850"/>
      <c r="AH109" s="850"/>
      <c r="AI109" s="850"/>
      <c r="AJ109" s="851"/>
      <c r="AK109" s="852" t="s">
        <v>387</v>
      </c>
      <c r="AL109" s="850"/>
      <c r="AM109" s="850"/>
      <c r="AN109" s="850"/>
      <c r="AO109" s="851"/>
      <c r="AP109" s="852" t="s">
        <v>471</v>
      </c>
      <c r="AQ109" s="850"/>
      <c r="AR109" s="850"/>
      <c r="AS109" s="850"/>
      <c r="AT109" s="853"/>
      <c r="AU109" s="849" t="s">
        <v>468</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469</v>
      </c>
      <c r="BR109" s="850"/>
      <c r="BS109" s="850"/>
      <c r="BT109" s="850"/>
      <c r="BU109" s="851"/>
      <c r="BV109" s="852" t="s">
        <v>470</v>
      </c>
      <c r="BW109" s="850"/>
      <c r="BX109" s="850"/>
      <c r="BY109" s="850"/>
      <c r="BZ109" s="851"/>
      <c r="CA109" s="852" t="s">
        <v>387</v>
      </c>
      <c r="CB109" s="850"/>
      <c r="CC109" s="850"/>
      <c r="CD109" s="850"/>
      <c r="CE109" s="851"/>
      <c r="CF109" s="881" t="s">
        <v>471</v>
      </c>
      <c r="CG109" s="881"/>
      <c r="CH109" s="881"/>
      <c r="CI109" s="881"/>
      <c r="CJ109" s="881"/>
      <c r="CK109" s="852" t="s">
        <v>99</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469</v>
      </c>
      <c r="DH109" s="850"/>
      <c r="DI109" s="850"/>
      <c r="DJ109" s="850"/>
      <c r="DK109" s="851"/>
      <c r="DL109" s="852" t="s">
        <v>470</v>
      </c>
      <c r="DM109" s="850"/>
      <c r="DN109" s="850"/>
      <c r="DO109" s="850"/>
      <c r="DP109" s="851"/>
      <c r="DQ109" s="852" t="s">
        <v>387</v>
      </c>
      <c r="DR109" s="850"/>
      <c r="DS109" s="850"/>
      <c r="DT109" s="850"/>
      <c r="DU109" s="851"/>
      <c r="DV109" s="852" t="s">
        <v>471</v>
      </c>
      <c r="DW109" s="850"/>
      <c r="DX109" s="850"/>
      <c r="DY109" s="850"/>
      <c r="DZ109" s="853"/>
    </row>
    <row r="110" spans="1:131" s="48" customFormat="1" ht="26.25" customHeight="1" x14ac:dyDescent="0.15">
      <c r="A110" s="760" t="s">
        <v>325</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1492556</v>
      </c>
      <c r="AB110" s="754"/>
      <c r="AC110" s="754"/>
      <c r="AD110" s="754"/>
      <c r="AE110" s="755"/>
      <c r="AF110" s="756">
        <v>1445780</v>
      </c>
      <c r="AG110" s="754"/>
      <c r="AH110" s="754"/>
      <c r="AI110" s="754"/>
      <c r="AJ110" s="755"/>
      <c r="AK110" s="756">
        <v>1522040</v>
      </c>
      <c r="AL110" s="754"/>
      <c r="AM110" s="754"/>
      <c r="AN110" s="754"/>
      <c r="AO110" s="755"/>
      <c r="AP110" s="854">
        <v>19.2</v>
      </c>
      <c r="AQ110" s="855"/>
      <c r="AR110" s="855"/>
      <c r="AS110" s="855"/>
      <c r="AT110" s="856"/>
      <c r="AU110" s="857" t="s">
        <v>120</v>
      </c>
      <c r="AV110" s="858"/>
      <c r="AW110" s="858"/>
      <c r="AX110" s="858"/>
      <c r="AY110" s="858"/>
      <c r="AZ110" s="813" t="s">
        <v>472</v>
      </c>
      <c r="BA110" s="761"/>
      <c r="BB110" s="761"/>
      <c r="BC110" s="761"/>
      <c r="BD110" s="761"/>
      <c r="BE110" s="761"/>
      <c r="BF110" s="761"/>
      <c r="BG110" s="761"/>
      <c r="BH110" s="761"/>
      <c r="BI110" s="761"/>
      <c r="BJ110" s="761"/>
      <c r="BK110" s="761"/>
      <c r="BL110" s="761"/>
      <c r="BM110" s="761"/>
      <c r="BN110" s="761"/>
      <c r="BO110" s="761"/>
      <c r="BP110" s="762"/>
      <c r="BQ110" s="814">
        <v>14875383</v>
      </c>
      <c r="BR110" s="815"/>
      <c r="BS110" s="815"/>
      <c r="BT110" s="815"/>
      <c r="BU110" s="815"/>
      <c r="BV110" s="815">
        <v>14422678</v>
      </c>
      <c r="BW110" s="815"/>
      <c r="BX110" s="815"/>
      <c r="BY110" s="815"/>
      <c r="BZ110" s="815"/>
      <c r="CA110" s="815">
        <v>13940094</v>
      </c>
      <c r="CB110" s="815"/>
      <c r="CC110" s="815"/>
      <c r="CD110" s="815"/>
      <c r="CE110" s="815"/>
      <c r="CF110" s="839">
        <v>176</v>
      </c>
      <c r="CG110" s="840"/>
      <c r="CH110" s="840"/>
      <c r="CI110" s="840"/>
      <c r="CJ110" s="840"/>
      <c r="CK110" s="863" t="s">
        <v>164</v>
      </c>
      <c r="CL110" s="704"/>
      <c r="CM110" s="813" t="s">
        <v>59</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t="s">
        <v>197</v>
      </c>
      <c r="DH110" s="815"/>
      <c r="DI110" s="815"/>
      <c r="DJ110" s="815"/>
      <c r="DK110" s="815"/>
      <c r="DL110" s="815" t="s">
        <v>197</v>
      </c>
      <c r="DM110" s="815"/>
      <c r="DN110" s="815"/>
      <c r="DO110" s="815"/>
      <c r="DP110" s="815"/>
      <c r="DQ110" s="815" t="s">
        <v>197</v>
      </c>
      <c r="DR110" s="815"/>
      <c r="DS110" s="815"/>
      <c r="DT110" s="815"/>
      <c r="DU110" s="815"/>
      <c r="DV110" s="816" t="s">
        <v>197</v>
      </c>
      <c r="DW110" s="816"/>
      <c r="DX110" s="816"/>
      <c r="DY110" s="816"/>
      <c r="DZ110" s="817"/>
    </row>
    <row r="111" spans="1:131" s="48" customFormat="1" ht="26.25" customHeight="1" x14ac:dyDescent="0.15">
      <c r="A111" s="709" t="s">
        <v>452</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197</v>
      </c>
      <c r="AB111" s="715"/>
      <c r="AC111" s="715"/>
      <c r="AD111" s="715"/>
      <c r="AE111" s="716"/>
      <c r="AF111" s="717" t="s">
        <v>197</v>
      </c>
      <c r="AG111" s="715"/>
      <c r="AH111" s="715"/>
      <c r="AI111" s="715"/>
      <c r="AJ111" s="716"/>
      <c r="AK111" s="717" t="s">
        <v>197</v>
      </c>
      <c r="AL111" s="715"/>
      <c r="AM111" s="715"/>
      <c r="AN111" s="715"/>
      <c r="AO111" s="716"/>
      <c r="AP111" s="786" t="s">
        <v>197</v>
      </c>
      <c r="AQ111" s="787"/>
      <c r="AR111" s="787"/>
      <c r="AS111" s="787"/>
      <c r="AT111" s="788"/>
      <c r="AU111" s="859"/>
      <c r="AV111" s="860"/>
      <c r="AW111" s="860"/>
      <c r="AX111" s="860"/>
      <c r="AY111" s="860"/>
      <c r="AZ111" s="785" t="s">
        <v>473</v>
      </c>
      <c r="BA111" s="722"/>
      <c r="BB111" s="722"/>
      <c r="BC111" s="722"/>
      <c r="BD111" s="722"/>
      <c r="BE111" s="722"/>
      <c r="BF111" s="722"/>
      <c r="BG111" s="722"/>
      <c r="BH111" s="722"/>
      <c r="BI111" s="722"/>
      <c r="BJ111" s="722"/>
      <c r="BK111" s="722"/>
      <c r="BL111" s="722"/>
      <c r="BM111" s="722"/>
      <c r="BN111" s="722"/>
      <c r="BO111" s="722"/>
      <c r="BP111" s="723"/>
      <c r="BQ111" s="789">
        <v>998777</v>
      </c>
      <c r="BR111" s="790"/>
      <c r="BS111" s="790"/>
      <c r="BT111" s="790"/>
      <c r="BU111" s="790"/>
      <c r="BV111" s="790">
        <v>689952</v>
      </c>
      <c r="BW111" s="790"/>
      <c r="BX111" s="790"/>
      <c r="BY111" s="790"/>
      <c r="BZ111" s="790"/>
      <c r="CA111" s="790">
        <v>500937</v>
      </c>
      <c r="CB111" s="790"/>
      <c r="CC111" s="790"/>
      <c r="CD111" s="790"/>
      <c r="CE111" s="790"/>
      <c r="CF111" s="847">
        <v>6.3</v>
      </c>
      <c r="CG111" s="848"/>
      <c r="CH111" s="848"/>
      <c r="CI111" s="848"/>
      <c r="CJ111" s="848"/>
      <c r="CK111" s="864"/>
      <c r="CL111" s="706"/>
      <c r="CM111" s="785" t="s">
        <v>135</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v>998387</v>
      </c>
      <c r="DH111" s="790"/>
      <c r="DI111" s="790"/>
      <c r="DJ111" s="790"/>
      <c r="DK111" s="790"/>
      <c r="DL111" s="790">
        <v>689870</v>
      </c>
      <c r="DM111" s="790"/>
      <c r="DN111" s="790"/>
      <c r="DO111" s="790"/>
      <c r="DP111" s="790"/>
      <c r="DQ111" s="790">
        <v>500937</v>
      </c>
      <c r="DR111" s="790"/>
      <c r="DS111" s="790"/>
      <c r="DT111" s="790"/>
      <c r="DU111" s="790"/>
      <c r="DV111" s="791">
        <v>6.3</v>
      </c>
      <c r="DW111" s="791"/>
      <c r="DX111" s="791"/>
      <c r="DY111" s="791"/>
      <c r="DZ111" s="792"/>
    </row>
    <row r="112" spans="1:131" s="48" customFormat="1" ht="26.25" customHeight="1" x14ac:dyDescent="0.15">
      <c r="A112" s="693" t="s">
        <v>154</v>
      </c>
      <c r="B112" s="694"/>
      <c r="C112" s="722" t="s">
        <v>474</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t="s">
        <v>197</v>
      </c>
      <c r="AB112" s="715"/>
      <c r="AC112" s="715"/>
      <c r="AD112" s="715"/>
      <c r="AE112" s="716"/>
      <c r="AF112" s="717" t="s">
        <v>197</v>
      </c>
      <c r="AG112" s="715"/>
      <c r="AH112" s="715"/>
      <c r="AI112" s="715"/>
      <c r="AJ112" s="716"/>
      <c r="AK112" s="717" t="s">
        <v>197</v>
      </c>
      <c r="AL112" s="715"/>
      <c r="AM112" s="715"/>
      <c r="AN112" s="715"/>
      <c r="AO112" s="716"/>
      <c r="AP112" s="786" t="s">
        <v>197</v>
      </c>
      <c r="AQ112" s="787"/>
      <c r="AR112" s="787"/>
      <c r="AS112" s="787"/>
      <c r="AT112" s="788"/>
      <c r="AU112" s="859"/>
      <c r="AV112" s="860"/>
      <c r="AW112" s="860"/>
      <c r="AX112" s="860"/>
      <c r="AY112" s="860"/>
      <c r="AZ112" s="785" t="s">
        <v>266</v>
      </c>
      <c r="BA112" s="722"/>
      <c r="BB112" s="722"/>
      <c r="BC112" s="722"/>
      <c r="BD112" s="722"/>
      <c r="BE112" s="722"/>
      <c r="BF112" s="722"/>
      <c r="BG112" s="722"/>
      <c r="BH112" s="722"/>
      <c r="BI112" s="722"/>
      <c r="BJ112" s="722"/>
      <c r="BK112" s="722"/>
      <c r="BL112" s="722"/>
      <c r="BM112" s="722"/>
      <c r="BN112" s="722"/>
      <c r="BO112" s="722"/>
      <c r="BP112" s="723"/>
      <c r="BQ112" s="789">
        <v>6422428</v>
      </c>
      <c r="BR112" s="790"/>
      <c r="BS112" s="790"/>
      <c r="BT112" s="790"/>
      <c r="BU112" s="790"/>
      <c r="BV112" s="790">
        <v>6165461</v>
      </c>
      <c r="BW112" s="790"/>
      <c r="BX112" s="790"/>
      <c r="BY112" s="790"/>
      <c r="BZ112" s="790"/>
      <c r="CA112" s="790">
        <v>5964532</v>
      </c>
      <c r="CB112" s="790"/>
      <c r="CC112" s="790"/>
      <c r="CD112" s="790"/>
      <c r="CE112" s="790"/>
      <c r="CF112" s="847">
        <v>75.3</v>
      </c>
      <c r="CG112" s="848"/>
      <c r="CH112" s="848"/>
      <c r="CI112" s="848"/>
      <c r="CJ112" s="848"/>
      <c r="CK112" s="864"/>
      <c r="CL112" s="706"/>
      <c r="CM112" s="785" t="s">
        <v>393</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t="s">
        <v>197</v>
      </c>
      <c r="DH112" s="790"/>
      <c r="DI112" s="790"/>
      <c r="DJ112" s="790"/>
      <c r="DK112" s="790"/>
      <c r="DL112" s="790" t="s">
        <v>197</v>
      </c>
      <c r="DM112" s="790"/>
      <c r="DN112" s="790"/>
      <c r="DO112" s="790"/>
      <c r="DP112" s="790"/>
      <c r="DQ112" s="790" t="s">
        <v>197</v>
      </c>
      <c r="DR112" s="790"/>
      <c r="DS112" s="790"/>
      <c r="DT112" s="790"/>
      <c r="DU112" s="790"/>
      <c r="DV112" s="791" t="s">
        <v>197</v>
      </c>
      <c r="DW112" s="791"/>
      <c r="DX112" s="791"/>
      <c r="DY112" s="791"/>
      <c r="DZ112" s="792"/>
    </row>
    <row r="113" spans="1:130" s="48" customFormat="1" ht="26.25" customHeight="1" x14ac:dyDescent="0.15">
      <c r="A113" s="695"/>
      <c r="B113" s="696"/>
      <c r="C113" s="722" t="s">
        <v>476</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545405</v>
      </c>
      <c r="AB113" s="715"/>
      <c r="AC113" s="715"/>
      <c r="AD113" s="715"/>
      <c r="AE113" s="716"/>
      <c r="AF113" s="717">
        <v>553692</v>
      </c>
      <c r="AG113" s="715"/>
      <c r="AH113" s="715"/>
      <c r="AI113" s="715"/>
      <c r="AJ113" s="716"/>
      <c r="AK113" s="717">
        <v>556231</v>
      </c>
      <c r="AL113" s="715"/>
      <c r="AM113" s="715"/>
      <c r="AN113" s="715"/>
      <c r="AO113" s="716"/>
      <c r="AP113" s="786">
        <v>7</v>
      </c>
      <c r="AQ113" s="787"/>
      <c r="AR113" s="787"/>
      <c r="AS113" s="787"/>
      <c r="AT113" s="788"/>
      <c r="AU113" s="859"/>
      <c r="AV113" s="860"/>
      <c r="AW113" s="860"/>
      <c r="AX113" s="860"/>
      <c r="AY113" s="860"/>
      <c r="AZ113" s="785" t="s">
        <v>202</v>
      </c>
      <c r="BA113" s="722"/>
      <c r="BB113" s="722"/>
      <c r="BC113" s="722"/>
      <c r="BD113" s="722"/>
      <c r="BE113" s="722"/>
      <c r="BF113" s="722"/>
      <c r="BG113" s="722"/>
      <c r="BH113" s="722"/>
      <c r="BI113" s="722"/>
      <c r="BJ113" s="722"/>
      <c r="BK113" s="722"/>
      <c r="BL113" s="722"/>
      <c r="BM113" s="722"/>
      <c r="BN113" s="722"/>
      <c r="BO113" s="722"/>
      <c r="BP113" s="723"/>
      <c r="BQ113" s="789">
        <v>163126</v>
      </c>
      <c r="BR113" s="790"/>
      <c r="BS113" s="790"/>
      <c r="BT113" s="790"/>
      <c r="BU113" s="790"/>
      <c r="BV113" s="790">
        <v>155991</v>
      </c>
      <c r="BW113" s="790"/>
      <c r="BX113" s="790"/>
      <c r="BY113" s="790"/>
      <c r="BZ113" s="790"/>
      <c r="CA113" s="790">
        <v>135600</v>
      </c>
      <c r="CB113" s="790"/>
      <c r="CC113" s="790"/>
      <c r="CD113" s="790"/>
      <c r="CE113" s="790"/>
      <c r="CF113" s="847">
        <v>1.7</v>
      </c>
      <c r="CG113" s="848"/>
      <c r="CH113" s="848"/>
      <c r="CI113" s="848"/>
      <c r="CJ113" s="848"/>
      <c r="CK113" s="864"/>
      <c r="CL113" s="706"/>
      <c r="CM113" s="785" t="s">
        <v>403</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197</v>
      </c>
      <c r="DH113" s="715"/>
      <c r="DI113" s="715"/>
      <c r="DJ113" s="715"/>
      <c r="DK113" s="716"/>
      <c r="DL113" s="717" t="s">
        <v>197</v>
      </c>
      <c r="DM113" s="715"/>
      <c r="DN113" s="715"/>
      <c r="DO113" s="715"/>
      <c r="DP113" s="716"/>
      <c r="DQ113" s="717" t="s">
        <v>197</v>
      </c>
      <c r="DR113" s="715"/>
      <c r="DS113" s="715"/>
      <c r="DT113" s="715"/>
      <c r="DU113" s="716"/>
      <c r="DV113" s="786" t="s">
        <v>197</v>
      </c>
      <c r="DW113" s="787"/>
      <c r="DX113" s="787"/>
      <c r="DY113" s="787"/>
      <c r="DZ113" s="788"/>
    </row>
    <row r="114" spans="1:130" s="48" customFormat="1" ht="26.25" customHeight="1" x14ac:dyDescent="0.15">
      <c r="A114" s="695"/>
      <c r="B114" s="696"/>
      <c r="C114" s="722" t="s">
        <v>478</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v>237</v>
      </c>
      <c r="AB114" s="715"/>
      <c r="AC114" s="715"/>
      <c r="AD114" s="715"/>
      <c r="AE114" s="716"/>
      <c r="AF114" s="717">
        <v>5525</v>
      </c>
      <c r="AG114" s="715"/>
      <c r="AH114" s="715"/>
      <c r="AI114" s="715"/>
      <c r="AJ114" s="716"/>
      <c r="AK114" s="717">
        <v>12339</v>
      </c>
      <c r="AL114" s="715"/>
      <c r="AM114" s="715"/>
      <c r="AN114" s="715"/>
      <c r="AO114" s="716"/>
      <c r="AP114" s="786">
        <v>0.2</v>
      </c>
      <c r="AQ114" s="787"/>
      <c r="AR114" s="787"/>
      <c r="AS114" s="787"/>
      <c r="AT114" s="788"/>
      <c r="AU114" s="859"/>
      <c r="AV114" s="860"/>
      <c r="AW114" s="860"/>
      <c r="AX114" s="860"/>
      <c r="AY114" s="860"/>
      <c r="AZ114" s="785" t="s">
        <v>479</v>
      </c>
      <c r="BA114" s="722"/>
      <c r="BB114" s="722"/>
      <c r="BC114" s="722"/>
      <c r="BD114" s="722"/>
      <c r="BE114" s="722"/>
      <c r="BF114" s="722"/>
      <c r="BG114" s="722"/>
      <c r="BH114" s="722"/>
      <c r="BI114" s="722"/>
      <c r="BJ114" s="722"/>
      <c r="BK114" s="722"/>
      <c r="BL114" s="722"/>
      <c r="BM114" s="722"/>
      <c r="BN114" s="722"/>
      <c r="BO114" s="722"/>
      <c r="BP114" s="723"/>
      <c r="BQ114" s="789">
        <v>1528835</v>
      </c>
      <c r="BR114" s="790"/>
      <c r="BS114" s="790"/>
      <c r="BT114" s="790"/>
      <c r="BU114" s="790"/>
      <c r="BV114" s="790">
        <v>1510544</v>
      </c>
      <c r="BW114" s="790"/>
      <c r="BX114" s="790"/>
      <c r="BY114" s="790"/>
      <c r="BZ114" s="790"/>
      <c r="CA114" s="790">
        <v>1517766</v>
      </c>
      <c r="CB114" s="790"/>
      <c r="CC114" s="790"/>
      <c r="CD114" s="790"/>
      <c r="CE114" s="790"/>
      <c r="CF114" s="847">
        <v>19.2</v>
      </c>
      <c r="CG114" s="848"/>
      <c r="CH114" s="848"/>
      <c r="CI114" s="848"/>
      <c r="CJ114" s="848"/>
      <c r="CK114" s="864"/>
      <c r="CL114" s="706"/>
      <c r="CM114" s="785" t="s">
        <v>151</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197</v>
      </c>
      <c r="DH114" s="715"/>
      <c r="DI114" s="715"/>
      <c r="DJ114" s="715"/>
      <c r="DK114" s="716"/>
      <c r="DL114" s="717" t="s">
        <v>197</v>
      </c>
      <c r="DM114" s="715"/>
      <c r="DN114" s="715"/>
      <c r="DO114" s="715"/>
      <c r="DP114" s="716"/>
      <c r="DQ114" s="717" t="s">
        <v>197</v>
      </c>
      <c r="DR114" s="715"/>
      <c r="DS114" s="715"/>
      <c r="DT114" s="715"/>
      <c r="DU114" s="716"/>
      <c r="DV114" s="786" t="s">
        <v>197</v>
      </c>
      <c r="DW114" s="787"/>
      <c r="DX114" s="787"/>
      <c r="DY114" s="787"/>
      <c r="DZ114" s="788"/>
    </row>
    <row r="115" spans="1:130" s="48" customFormat="1" ht="26.25" customHeight="1" x14ac:dyDescent="0.15">
      <c r="A115" s="695"/>
      <c r="B115" s="696"/>
      <c r="C115" s="722" t="s">
        <v>375</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v>309277</v>
      </c>
      <c r="AB115" s="715"/>
      <c r="AC115" s="715"/>
      <c r="AD115" s="715"/>
      <c r="AE115" s="716"/>
      <c r="AF115" s="717">
        <v>308520</v>
      </c>
      <c r="AG115" s="715"/>
      <c r="AH115" s="715"/>
      <c r="AI115" s="715"/>
      <c r="AJ115" s="716"/>
      <c r="AK115" s="717">
        <v>188930</v>
      </c>
      <c r="AL115" s="715"/>
      <c r="AM115" s="715"/>
      <c r="AN115" s="715"/>
      <c r="AO115" s="716"/>
      <c r="AP115" s="786">
        <v>2.4</v>
      </c>
      <c r="AQ115" s="787"/>
      <c r="AR115" s="787"/>
      <c r="AS115" s="787"/>
      <c r="AT115" s="788"/>
      <c r="AU115" s="859"/>
      <c r="AV115" s="860"/>
      <c r="AW115" s="860"/>
      <c r="AX115" s="860"/>
      <c r="AY115" s="860"/>
      <c r="AZ115" s="785" t="s">
        <v>343</v>
      </c>
      <c r="BA115" s="722"/>
      <c r="BB115" s="722"/>
      <c r="BC115" s="722"/>
      <c r="BD115" s="722"/>
      <c r="BE115" s="722"/>
      <c r="BF115" s="722"/>
      <c r="BG115" s="722"/>
      <c r="BH115" s="722"/>
      <c r="BI115" s="722"/>
      <c r="BJ115" s="722"/>
      <c r="BK115" s="722"/>
      <c r="BL115" s="722"/>
      <c r="BM115" s="722"/>
      <c r="BN115" s="722"/>
      <c r="BO115" s="722"/>
      <c r="BP115" s="723"/>
      <c r="BQ115" s="789" t="s">
        <v>197</v>
      </c>
      <c r="BR115" s="790"/>
      <c r="BS115" s="790"/>
      <c r="BT115" s="790"/>
      <c r="BU115" s="790"/>
      <c r="BV115" s="790" t="s">
        <v>197</v>
      </c>
      <c r="BW115" s="790"/>
      <c r="BX115" s="790"/>
      <c r="BY115" s="790"/>
      <c r="BZ115" s="790"/>
      <c r="CA115" s="790" t="s">
        <v>197</v>
      </c>
      <c r="CB115" s="790"/>
      <c r="CC115" s="790"/>
      <c r="CD115" s="790"/>
      <c r="CE115" s="790"/>
      <c r="CF115" s="847" t="s">
        <v>197</v>
      </c>
      <c r="CG115" s="848"/>
      <c r="CH115" s="848"/>
      <c r="CI115" s="848"/>
      <c r="CJ115" s="848"/>
      <c r="CK115" s="864"/>
      <c r="CL115" s="706"/>
      <c r="CM115" s="785" t="s">
        <v>31</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197</v>
      </c>
      <c r="DH115" s="715"/>
      <c r="DI115" s="715"/>
      <c r="DJ115" s="715"/>
      <c r="DK115" s="716"/>
      <c r="DL115" s="717" t="s">
        <v>197</v>
      </c>
      <c r="DM115" s="715"/>
      <c r="DN115" s="715"/>
      <c r="DO115" s="715"/>
      <c r="DP115" s="716"/>
      <c r="DQ115" s="717" t="s">
        <v>197</v>
      </c>
      <c r="DR115" s="715"/>
      <c r="DS115" s="715"/>
      <c r="DT115" s="715"/>
      <c r="DU115" s="716"/>
      <c r="DV115" s="786" t="s">
        <v>197</v>
      </c>
      <c r="DW115" s="787"/>
      <c r="DX115" s="787"/>
      <c r="DY115" s="787"/>
      <c r="DZ115" s="788"/>
    </row>
    <row r="116" spans="1:130" s="48" customFormat="1" ht="26.25" customHeight="1" x14ac:dyDescent="0.15">
      <c r="A116" s="697"/>
      <c r="B116" s="698"/>
      <c r="C116" s="794" t="s">
        <v>1</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t="s">
        <v>197</v>
      </c>
      <c r="AB116" s="715"/>
      <c r="AC116" s="715"/>
      <c r="AD116" s="715"/>
      <c r="AE116" s="716"/>
      <c r="AF116" s="717" t="s">
        <v>197</v>
      </c>
      <c r="AG116" s="715"/>
      <c r="AH116" s="715"/>
      <c r="AI116" s="715"/>
      <c r="AJ116" s="716"/>
      <c r="AK116" s="717" t="s">
        <v>197</v>
      </c>
      <c r="AL116" s="715"/>
      <c r="AM116" s="715"/>
      <c r="AN116" s="715"/>
      <c r="AO116" s="716"/>
      <c r="AP116" s="786" t="s">
        <v>197</v>
      </c>
      <c r="AQ116" s="787"/>
      <c r="AR116" s="787"/>
      <c r="AS116" s="787"/>
      <c r="AT116" s="788"/>
      <c r="AU116" s="859"/>
      <c r="AV116" s="860"/>
      <c r="AW116" s="860"/>
      <c r="AX116" s="860"/>
      <c r="AY116" s="860"/>
      <c r="AZ116" s="866" t="s">
        <v>221</v>
      </c>
      <c r="BA116" s="867"/>
      <c r="BB116" s="867"/>
      <c r="BC116" s="867"/>
      <c r="BD116" s="867"/>
      <c r="BE116" s="867"/>
      <c r="BF116" s="867"/>
      <c r="BG116" s="867"/>
      <c r="BH116" s="867"/>
      <c r="BI116" s="867"/>
      <c r="BJ116" s="867"/>
      <c r="BK116" s="867"/>
      <c r="BL116" s="867"/>
      <c r="BM116" s="867"/>
      <c r="BN116" s="867"/>
      <c r="BO116" s="867"/>
      <c r="BP116" s="868"/>
      <c r="BQ116" s="789" t="s">
        <v>197</v>
      </c>
      <c r="BR116" s="790"/>
      <c r="BS116" s="790"/>
      <c r="BT116" s="790"/>
      <c r="BU116" s="790"/>
      <c r="BV116" s="790" t="s">
        <v>197</v>
      </c>
      <c r="BW116" s="790"/>
      <c r="BX116" s="790"/>
      <c r="BY116" s="790"/>
      <c r="BZ116" s="790"/>
      <c r="CA116" s="790" t="s">
        <v>197</v>
      </c>
      <c r="CB116" s="790"/>
      <c r="CC116" s="790"/>
      <c r="CD116" s="790"/>
      <c r="CE116" s="790"/>
      <c r="CF116" s="847" t="s">
        <v>197</v>
      </c>
      <c r="CG116" s="848"/>
      <c r="CH116" s="848"/>
      <c r="CI116" s="848"/>
      <c r="CJ116" s="848"/>
      <c r="CK116" s="864"/>
      <c r="CL116" s="706"/>
      <c r="CM116" s="785" t="s">
        <v>14</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v>390</v>
      </c>
      <c r="DH116" s="715"/>
      <c r="DI116" s="715"/>
      <c r="DJ116" s="715"/>
      <c r="DK116" s="716"/>
      <c r="DL116" s="717">
        <v>82</v>
      </c>
      <c r="DM116" s="715"/>
      <c r="DN116" s="715"/>
      <c r="DO116" s="715"/>
      <c r="DP116" s="716"/>
      <c r="DQ116" s="717" t="s">
        <v>197</v>
      </c>
      <c r="DR116" s="715"/>
      <c r="DS116" s="715"/>
      <c r="DT116" s="715"/>
      <c r="DU116" s="716"/>
      <c r="DV116" s="786" t="s">
        <v>197</v>
      </c>
      <c r="DW116" s="787"/>
      <c r="DX116" s="787"/>
      <c r="DY116" s="787"/>
      <c r="DZ116" s="788"/>
    </row>
    <row r="117" spans="1:130" s="48" customFormat="1" ht="26.25" customHeight="1" x14ac:dyDescent="0.15">
      <c r="A117" s="849" t="s">
        <v>270</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320</v>
      </c>
      <c r="Z117" s="851"/>
      <c r="AA117" s="869">
        <v>2347475</v>
      </c>
      <c r="AB117" s="870"/>
      <c r="AC117" s="870"/>
      <c r="AD117" s="870"/>
      <c r="AE117" s="871"/>
      <c r="AF117" s="872">
        <v>2313517</v>
      </c>
      <c r="AG117" s="870"/>
      <c r="AH117" s="870"/>
      <c r="AI117" s="870"/>
      <c r="AJ117" s="871"/>
      <c r="AK117" s="872">
        <v>2279540</v>
      </c>
      <c r="AL117" s="870"/>
      <c r="AM117" s="870"/>
      <c r="AN117" s="870"/>
      <c r="AO117" s="871"/>
      <c r="AP117" s="873"/>
      <c r="AQ117" s="874"/>
      <c r="AR117" s="874"/>
      <c r="AS117" s="874"/>
      <c r="AT117" s="875"/>
      <c r="AU117" s="859"/>
      <c r="AV117" s="860"/>
      <c r="AW117" s="860"/>
      <c r="AX117" s="860"/>
      <c r="AY117" s="860"/>
      <c r="AZ117" s="844" t="s">
        <v>360</v>
      </c>
      <c r="BA117" s="845"/>
      <c r="BB117" s="845"/>
      <c r="BC117" s="845"/>
      <c r="BD117" s="845"/>
      <c r="BE117" s="845"/>
      <c r="BF117" s="845"/>
      <c r="BG117" s="845"/>
      <c r="BH117" s="845"/>
      <c r="BI117" s="845"/>
      <c r="BJ117" s="845"/>
      <c r="BK117" s="845"/>
      <c r="BL117" s="845"/>
      <c r="BM117" s="845"/>
      <c r="BN117" s="845"/>
      <c r="BO117" s="845"/>
      <c r="BP117" s="846"/>
      <c r="BQ117" s="789" t="s">
        <v>197</v>
      </c>
      <c r="BR117" s="790"/>
      <c r="BS117" s="790"/>
      <c r="BT117" s="790"/>
      <c r="BU117" s="790"/>
      <c r="BV117" s="790" t="s">
        <v>197</v>
      </c>
      <c r="BW117" s="790"/>
      <c r="BX117" s="790"/>
      <c r="BY117" s="790"/>
      <c r="BZ117" s="790"/>
      <c r="CA117" s="790" t="s">
        <v>197</v>
      </c>
      <c r="CB117" s="790"/>
      <c r="CC117" s="790"/>
      <c r="CD117" s="790"/>
      <c r="CE117" s="790"/>
      <c r="CF117" s="847" t="s">
        <v>197</v>
      </c>
      <c r="CG117" s="848"/>
      <c r="CH117" s="848"/>
      <c r="CI117" s="848"/>
      <c r="CJ117" s="848"/>
      <c r="CK117" s="864"/>
      <c r="CL117" s="706"/>
      <c r="CM117" s="785" t="s">
        <v>335</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197</v>
      </c>
      <c r="DH117" s="715"/>
      <c r="DI117" s="715"/>
      <c r="DJ117" s="715"/>
      <c r="DK117" s="716"/>
      <c r="DL117" s="717" t="s">
        <v>197</v>
      </c>
      <c r="DM117" s="715"/>
      <c r="DN117" s="715"/>
      <c r="DO117" s="715"/>
      <c r="DP117" s="716"/>
      <c r="DQ117" s="717" t="s">
        <v>197</v>
      </c>
      <c r="DR117" s="715"/>
      <c r="DS117" s="715"/>
      <c r="DT117" s="715"/>
      <c r="DU117" s="716"/>
      <c r="DV117" s="786" t="s">
        <v>197</v>
      </c>
      <c r="DW117" s="787"/>
      <c r="DX117" s="787"/>
      <c r="DY117" s="787"/>
      <c r="DZ117" s="788"/>
    </row>
    <row r="118" spans="1:130" s="48" customFormat="1" ht="26.25" customHeight="1" x14ac:dyDescent="0.15">
      <c r="A118" s="849" t="s">
        <v>99</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469</v>
      </c>
      <c r="AB118" s="850"/>
      <c r="AC118" s="850"/>
      <c r="AD118" s="850"/>
      <c r="AE118" s="851"/>
      <c r="AF118" s="852" t="s">
        <v>470</v>
      </c>
      <c r="AG118" s="850"/>
      <c r="AH118" s="850"/>
      <c r="AI118" s="850"/>
      <c r="AJ118" s="851"/>
      <c r="AK118" s="852" t="s">
        <v>387</v>
      </c>
      <c r="AL118" s="850"/>
      <c r="AM118" s="850"/>
      <c r="AN118" s="850"/>
      <c r="AO118" s="851"/>
      <c r="AP118" s="852" t="s">
        <v>471</v>
      </c>
      <c r="AQ118" s="850"/>
      <c r="AR118" s="850"/>
      <c r="AS118" s="850"/>
      <c r="AT118" s="853"/>
      <c r="AU118" s="859"/>
      <c r="AV118" s="860"/>
      <c r="AW118" s="860"/>
      <c r="AX118" s="860"/>
      <c r="AY118" s="860"/>
      <c r="AZ118" s="793" t="s">
        <v>480</v>
      </c>
      <c r="BA118" s="794"/>
      <c r="BB118" s="794"/>
      <c r="BC118" s="794"/>
      <c r="BD118" s="794"/>
      <c r="BE118" s="794"/>
      <c r="BF118" s="794"/>
      <c r="BG118" s="794"/>
      <c r="BH118" s="794"/>
      <c r="BI118" s="794"/>
      <c r="BJ118" s="794"/>
      <c r="BK118" s="794"/>
      <c r="BL118" s="794"/>
      <c r="BM118" s="794"/>
      <c r="BN118" s="794"/>
      <c r="BO118" s="794"/>
      <c r="BP118" s="795"/>
      <c r="BQ118" s="822" t="s">
        <v>197</v>
      </c>
      <c r="BR118" s="823"/>
      <c r="BS118" s="823"/>
      <c r="BT118" s="823"/>
      <c r="BU118" s="823"/>
      <c r="BV118" s="823" t="s">
        <v>197</v>
      </c>
      <c r="BW118" s="823"/>
      <c r="BX118" s="823"/>
      <c r="BY118" s="823"/>
      <c r="BZ118" s="823"/>
      <c r="CA118" s="823" t="s">
        <v>197</v>
      </c>
      <c r="CB118" s="823"/>
      <c r="CC118" s="823"/>
      <c r="CD118" s="823"/>
      <c r="CE118" s="823"/>
      <c r="CF118" s="847" t="s">
        <v>197</v>
      </c>
      <c r="CG118" s="848"/>
      <c r="CH118" s="848"/>
      <c r="CI118" s="848"/>
      <c r="CJ118" s="848"/>
      <c r="CK118" s="864"/>
      <c r="CL118" s="706"/>
      <c r="CM118" s="785" t="s">
        <v>481</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197</v>
      </c>
      <c r="DH118" s="715"/>
      <c r="DI118" s="715"/>
      <c r="DJ118" s="715"/>
      <c r="DK118" s="716"/>
      <c r="DL118" s="717" t="s">
        <v>197</v>
      </c>
      <c r="DM118" s="715"/>
      <c r="DN118" s="715"/>
      <c r="DO118" s="715"/>
      <c r="DP118" s="716"/>
      <c r="DQ118" s="717" t="s">
        <v>197</v>
      </c>
      <c r="DR118" s="715"/>
      <c r="DS118" s="715"/>
      <c r="DT118" s="715"/>
      <c r="DU118" s="716"/>
      <c r="DV118" s="786" t="s">
        <v>197</v>
      </c>
      <c r="DW118" s="787"/>
      <c r="DX118" s="787"/>
      <c r="DY118" s="787"/>
      <c r="DZ118" s="788"/>
    </row>
    <row r="119" spans="1:130" s="48" customFormat="1" ht="26.25" customHeight="1" x14ac:dyDescent="0.15">
      <c r="A119" s="703" t="s">
        <v>164</v>
      </c>
      <c r="B119" s="704"/>
      <c r="C119" s="813" t="s">
        <v>59</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t="s">
        <v>197</v>
      </c>
      <c r="AB119" s="754"/>
      <c r="AC119" s="754"/>
      <c r="AD119" s="754"/>
      <c r="AE119" s="755"/>
      <c r="AF119" s="756" t="s">
        <v>197</v>
      </c>
      <c r="AG119" s="754"/>
      <c r="AH119" s="754"/>
      <c r="AI119" s="754"/>
      <c r="AJ119" s="755"/>
      <c r="AK119" s="756" t="s">
        <v>197</v>
      </c>
      <c r="AL119" s="754"/>
      <c r="AM119" s="754"/>
      <c r="AN119" s="754"/>
      <c r="AO119" s="755"/>
      <c r="AP119" s="854" t="s">
        <v>197</v>
      </c>
      <c r="AQ119" s="855"/>
      <c r="AR119" s="855"/>
      <c r="AS119" s="855"/>
      <c r="AT119" s="856"/>
      <c r="AU119" s="861"/>
      <c r="AV119" s="862"/>
      <c r="AW119" s="862"/>
      <c r="AX119" s="862"/>
      <c r="AY119" s="862"/>
      <c r="AZ119" s="69" t="s">
        <v>270</v>
      </c>
      <c r="BA119" s="69"/>
      <c r="BB119" s="69"/>
      <c r="BC119" s="69"/>
      <c r="BD119" s="69"/>
      <c r="BE119" s="69"/>
      <c r="BF119" s="69"/>
      <c r="BG119" s="69"/>
      <c r="BH119" s="69"/>
      <c r="BI119" s="69"/>
      <c r="BJ119" s="69"/>
      <c r="BK119" s="69"/>
      <c r="BL119" s="69"/>
      <c r="BM119" s="69"/>
      <c r="BN119" s="69"/>
      <c r="BO119" s="826" t="s">
        <v>167</v>
      </c>
      <c r="BP119" s="827"/>
      <c r="BQ119" s="822">
        <v>23988549</v>
      </c>
      <c r="BR119" s="823"/>
      <c r="BS119" s="823"/>
      <c r="BT119" s="823"/>
      <c r="BU119" s="823"/>
      <c r="BV119" s="823">
        <v>22944626</v>
      </c>
      <c r="BW119" s="823"/>
      <c r="BX119" s="823"/>
      <c r="BY119" s="823"/>
      <c r="BZ119" s="823"/>
      <c r="CA119" s="823">
        <v>22058929</v>
      </c>
      <c r="CB119" s="823"/>
      <c r="CC119" s="823"/>
      <c r="CD119" s="823"/>
      <c r="CE119" s="823"/>
      <c r="CF119" s="680"/>
      <c r="CG119" s="681"/>
      <c r="CH119" s="681"/>
      <c r="CI119" s="681"/>
      <c r="CJ119" s="830"/>
      <c r="CK119" s="865"/>
      <c r="CL119" s="708"/>
      <c r="CM119" s="793" t="s">
        <v>482</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t="s">
        <v>197</v>
      </c>
      <c r="DH119" s="734"/>
      <c r="DI119" s="734"/>
      <c r="DJ119" s="734"/>
      <c r="DK119" s="735"/>
      <c r="DL119" s="736" t="s">
        <v>197</v>
      </c>
      <c r="DM119" s="734"/>
      <c r="DN119" s="734"/>
      <c r="DO119" s="734"/>
      <c r="DP119" s="735"/>
      <c r="DQ119" s="736" t="s">
        <v>197</v>
      </c>
      <c r="DR119" s="734"/>
      <c r="DS119" s="734"/>
      <c r="DT119" s="734"/>
      <c r="DU119" s="735"/>
      <c r="DV119" s="810" t="s">
        <v>197</v>
      </c>
      <c r="DW119" s="811"/>
      <c r="DX119" s="811"/>
      <c r="DY119" s="811"/>
      <c r="DZ119" s="812"/>
    </row>
    <row r="120" spans="1:130" s="48" customFormat="1" ht="26.25" customHeight="1" x14ac:dyDescent="0.15">
      <c r="A120" s="705"/>
      <c r="B120" s="706"/>
      <c r="C120" s="785" t="s">
        <v>135</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v>308686</v>
      </c>
      <c r="AB120" s="715"/>
      <c r="AC120" s="715"/>
      <c r="AD120" s="715"/>
      <c r="AE120" s="716"/>
      <c r="AF120" s="717">
        <v>308520</v>
      </c>
      <c r="AG120" s="715"/>
      <c r="AH120" s="715"/>
      <c r="AI120" s="715"/>
      <c r="AJ120" s="716"/>
      <c r="AK120" s="717">
        <v>188930</v>
      </c>
      <c r="AL120" s="715"/>
      <c r="AM120" s="715"/>
      <c r="AN120" s="715"/>
      <c r="AO120" s="716"/>
      <c r="AP120" s="786">
        <v>2.4</v>
      </c>
      <c r="AQ120" s="787"/>
      <c r="AR120" s="787"/>
      <c r="AS120" s="787"/>
      <c r="AT120" s="788"/>
      <c r="AU120" s="831" t="s">
        <v>475</v>
      </c>
      <c r="AV120" s="832"/>
      <c r="AW120" s="832"/>
      <c r="AX120" s="832"/>
      <c r="AY120" s="833"/>
      <c r="AZ120" s="813" t="s">
        <v>213</v>
      </c>
      <c r="BA120" s="761"/>
      <c r="BB120" s="761"/>
      <c r="BC120" s="761"/>
      <c r="BD120" s="761"/>
      <c r="BE120" s="761"/>
      <c r="BF120" s="761"/>
      <c r="BG120" s="761"/>
      <c r="BH120" s="761"/>
      <c r="BI120" s="761"/>
      <c r="BJ120" s="761"/>
      <c r="BK120" s="761"/>
      <c r="BL120" s="761"/>
      <c r="BM120" s="761"/>
      <c r="BN120" s="761"/>
      <c r="BO120" s="761"/>
      <c r="BP120" s="762"/>
      <c r="BQ120" s="814">
        <v>2642097</v>
      </c>
      <c r="BR120" s="815"/>
      <c r="BS120" s="815"/>
      <c r="BT120" s="815"/>
      <c r="BU120" s="815"/>
      <c r="BV120" s="815">
        <v>3012474</v>
      </c>
      <c r="BW120" s="815"/>
      <c r="BX120" s="815"/>
      <c r="BY120" s="815"/>
      <c r="BZ120" s="815"/>
      <c r="CA120" s="815">
        <v>3478892</v>
      </c>
      <c r="CB120" s="815"/>
      <c r="CC120" s="815"/>
      <c r="CD120" s="815"/>
      <c r="CE120" s="815"/>
      <c r="CF120" s="839">
        <v>43.9</v>
      </c>
      <c r="CG120" s="840"/>
      <c r="CH120" s="840"/>
      <c r="CI120" s="840"/>
      <c r="CJ120" s="840"/>
      <c r="CK120" s="818" t="s">
        <v>267</v>
      </c>
      <c r="CL120" s="777"/>
      <c r="CM120" s="777"/>
      <c r="CN120" s="777"/>
      <c r="CO120" s="778"/>
      <c r="CP120" s="841" t="s">
        <v>460</v>
      </c>
      <c r="CQ120" s="842"/>
      <c r="CR120" s="842"/>
      <c r="CS120" s="842"/>
      <c r="CT120" s="842"/>
      <c r="CU120" s="842"/>
      <c r="CV120" s="842"/>
      <c r="CW120" s="842"/>
      <c r="CX120" s="842"/>
      <c r="CY120" s="842"/>
      <c r="CZ120" s="842"/>
      <c r="DA120" s="842"/>
      <c r="DB120" s="842"/>
      <c r="DC120" s="842"/>
      <c r="DD120" s="842"/>
      <c r="DE120" s="842"/>
      <c r="DF120" s="843"/>
      <c r="DG120" s="814">
        <v>6221429</v>
      </c>
      <c r="DH120" s="815"/>
      <c r="DI120" s="815"/>
      <c r="DJ120" s="815"/>
      <c r="DK120" s="815"/>
      <c r="DL120" s="815">
        <v>6004501</v>
      </c>
      <c r="DM120" s="815"/>
      <c r="DN120" s="815"/>
      <c r="DO120" s="815"/>
      <c r="DP120" s="815"/>
      <c r="DQ120" s="815">
        <v>5843691</v>
      </c>
      <c r="DR120" s="815"/>
      <c r="DS120" s="815"/>
      <c r="DT120" s="815"/>
      <c r="DU120" s="815"/>
      <c r="DV120" s="816">
        <v>73.8</v>
      </c>
      <c r="DW120" s="816"/>
      <c r="DX120" s="816"/>
      <c r="DY120" s="816"/>
      <c r="DZ120" s="817"/>
    </row>
    <row r="121" spans="1:130" s="48" customFormat="1" ht="26.25" customHeight="1" x14ac:dyDescent="0.15">
      <c r="A121" s="705"/>
      <c r="B121" s="706"/>
      <c r="C121" s="844" t="s">
        <v>137</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t="s">
        <v>197</v>
      </c>
      <c r="AB121" s="715"/>
      <c r="AC121" s="715"/>
      <c r="AD121" s="715"/>
      <c r="AE121" s="716"/>
      <c r="AF121" s="717" t="s">
        <v>197</v>
      </c>
      <c r="AG121" s="715"/>
      <c r="AH121" s="715"/>
      <c r="AI121" s="715"/>
      <c r="AJ121" s="716"/>
      <c r="AK121" s="717" t="s">
        <v>197</v>
      </c>
      <c r="AL121" s="715"/>
      <c r="AM121" s="715"/>
      <c r="AN121" s="715"/>
      <c r="AO121" s="716"/>
      <c r="AP121" s="786" t="s">
        <v>197</v>
      </c>
      <c r="AQ121" s="787"/>
      <c r="AR121" s="787"/>
      <c r="AS121" s="787"/>
      <c r="AT121" s="788"/>
      <c r="AU121" s="834"/>
      <c r="AV121" s="835"/>
      <c r="AW121" s="835"/>
      <c r="AX121" s="835"/>
      <c r="AY121" s="836"/>
      <c r="AZ121" s="785" t="s">
        <v>388</v>
      </c>
      <c r="BA121" s="722"/>
      <c r="BB121" s="722"/>
      <c r="BC121" s="722"/>
      <c r="BD121" s="722"/>
      <c r="BE121" s="722"/>
      <c r="BF121" s="722"/>
      <c r="BG121" s="722"/>
      <c r="BH121" s="722"/>
      <c r="BI121" s="722"/>
      <c r="BJ121" s="722"/>
      <c r="BK121" s="722"/>
      <c r="BL121" s="722"/>
      <c r="BM121" s="722"/>
      <c r="BN121" s="722"/>
      <c r="BO121" s="722"/>
      <c r="BP121" s="723"/>
      <c r="BQ121" s="789">
        <v>2878136</v>
      </c>
      <c r="BR121" s="790"/>
      <c r="BS121" s="790"/>
      <c r="BT121" s="790"/>
      <c r="BU121" s="790"/>
      <c r="BV121" s="790">
        <v>2842206</v>
      </c>
      <c r="BW121" s="790"/>
      <c r="BX121" s="790"/>
      <c r="BY121" s="790"/>
      <c r="BZ121" s="790"/>
      <c r="CA121" s="790">
        <v>2854941</v>
      </c>
      <c r="CB121" s="790"/>
      <c r="CC121" s="790"/>
      <c r="CD121" s="790"/>
      <c r="CE121" s="790"/>
      <c r="CF121" s="847">
        <v>36</v>
      </c>
      <c r="CG121" s="848"/>
      <c r="CH121" s="848"/>
      <c r="CI121" s="848"/>
      <c r="CJ121" s="848"/>
      <c r="CK121" s="819"/>
      <c r="CL121" s="780"/>
      <c r="CM121" s="780"/>
      <c r="CN121" s="780"/>
      <c r="CO121" s="781"/>
      <c r="CP121" s="807" t="s">
        <v>369</v>
      </c>
      <c r="CQ121" s="808"/>
      <c r="CR121" s="808"/>
      <c r="CS121" s="808"/>
      <c r="CT121" s="808"/>
      <c r="CU121" s="808"/>
      <c r="CV121" s="808"/>
      <c r="CW121" s="808"/>
      <c r="CX121" s="808"/>
      <c r="CY121" s="808"/>
      <c r="CZ121" s="808"/>
      <c r="DA121" s="808"/>
      <c r="DB121" s="808"/>
      <c r="DC121" s="808"/>
      <c r="DD121" s="808"/>
      <c r="DE121" s="808"/>
      <c r="DF121" s="809"/>
      <c r="DG121" s="789">
        <v>200999</v>
      </c>
      <c r="DH121" s="790"/>
      <c r="DI121" s="790"/>
      <c r="DJ121" s="790"/>
      <c r="DK121" s="790"/>
      <c r="DL121" s="790">
        <v>160960</v>
      </c>
      <c r="DM121" s="790"/>
      <c r="DN121" s="790"/>
      <c r="DO121" s="790"/>
      <c r="DP121" s="790"/>
      <c r="DQ121" s="790">
        <v>120841</v>
      </c>
      <c r="DR121" s="790"/>
      <c r="DS121" s="790"/>
      <c r="DT121" s="790"/>
      <c r="DU121" s="790"/>
      <c r="DV121" s="791">
        <v>1.5</v>
      </c>
      <c r="DW121" s="791"/>
      <c r="DX121" s="791"/>
      <c r="DY121" s="791"/>
      <c r="DZ121" s="792"/>
    </row>
    <row r="122" spans="1:130" s="48" customFormat="1" ht="26.25" customHeight="1" x14ac:dyDescent="0.15">
      <c r="A122" s="705"/>
      <c r="B122" s="706"/>
      <c r="C122" s="785" t="s">
        <v>151</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197</v>
      </c>
      <c r="AB122" s="715"/>
      <c r="AC122" s="715"/>
      <c r="AD122" s="715"/>
      <c r="AE122" s="716"/>
      <c r="AF122" s="717" t="s">
        <v>197</v>
      </c>
      <c r="AG122" s="715"/>
      <c r="AH122" s="715"/>
      <c r="AI122" s="715"/>
      <c r="AJ122" s="716"/>
      <c r="AK122" s="717" t="s">
        <v>197</v>
      </c>
      <c r="AL122" s="715"/>
      <c r="AM122" s="715"/>
      <c r="AN122" s="715"/>
      <c r="AO122" s="716"/>
      <c r="AP122" s="786" t="s">
        <v>197</v>
      </c>
      <c r="AQ122" s="787"/>
      <c r="AR122" s="787"/>
      <c r="AS122" s="787"/>
      <c r="AT122" s="788"/>
      <c r="AU122" s="834"/>
      <c r="AV122" s="835"/>
      <c r="AW122" s="835"/>
      <c r="AX122" s="835"/>
      <c r="AY122" s="836"/>
      <c r="AZ122" s="793" t="s">
        <v>484</v>
      </c>
      <c r="BA122" s="794"/>
      <c r="BB122" s="794"/>
      <c r="BC122" s="794"/>
      <c r="BD122" s="794"/>
      <c r="BE122" s="794"/>
      <c r="BF122" s="794"/>
      <c r="BG122" s="794"/>
      <c r="BH122" s="794"/>
      <c r="BI122" s="794"/>
      <c r="BJ122" s="794"/>
      <c r="BK122" s="794"/>
      <c r="BL122" s="794"/>
      <c r="BM122" s="794"/>
      <c r="BN122" s="794"/>
      <c r="BO122" s="794"/>
      <c r="BP122" s="795"/>
      <c r="BQ122" s="822">
        <v>14084649</v>
      </c>
      <c r="BR122" s="823"/>
      <c r="BS122" s="823"/>
      <c r="BT122" s="823"/>
      <c r="BU122" s="823"/>
      <c r="BV122" s="823">
        <v>13764995</v>
      </c>
      <c r="BW122" s="823"/>
      <c r="BX122" s="823"/>
      <c r="BY122" s="823"/>
      <c r="BZ122" s="823"/>
      <c r="CA122" s="823">
        <v>13088084</v>
      </c>
      <c r="CB122" s="823"/>
      <c r="CC122" s="823"/>
      <c r="CD122" s="823"/>
      <c r="CE122" s="823"/>
      <c r="CF122" s="824">
        <v>165.2</v>
      </c>
      <c r="CG122" s="825"/>
      <c r="CH122" s="825"/>
      <c r="CI122" s="825"/>
      <c r="CJ122" s="825"/>
      <c r="CK122" s="819"/>
      <c r="CL122" s="780"/>
      <c r="CM122" s="780"/>
      <c r="CN122" s="780"/>
      <c r="CO122" s="781"/>
      <c r="CP122" s="807" t="s">
        <v>459</v>
      </c>
      <c r="CQ122" s="808"/>
      <c r="CR122" s="808"/>
      <c r="CS122" s="808"/>
      <c r="CT122" s="808"/>
      <c r="CU122" s="808"/>
      <c r="CV122" s="808"/>
      <c r="CW122" s="808"/>
      <c r="CX122" s="808"/>
      <c r="CY122" s="808"/>
      <c r="CZ122" s="808"/>
      <c r="DA122" s="808"/>
      <c r="DB122" s="808"/>
      <c r="DC122" s="808"/>
      <c r="DD122" s="808"/>
      <c r="DE122" s="808"/>
      <c r="DF122" s="809"/>
      <c r="DG122" s="789" t="s">
        <v>197</v>
      </c>
      <c r="DH122" s="790"/>
      <c r="DI122" s="790"/>
      <c r="DJ122" s="790"/>
      <c r="DK122" s="790"/>
      <c r="DL122" s="790" t="s">
        <v>197</v>
      </c>
      <c r="DM122" s="790"/>
      <c r="DN122" s="790"/>
      <c r="DO122" s="790"/>
      <c r="DP122" s="790"/>
      <c r="DQ122" s="790" t="s">
        <v>197</v>
      </c>
      <c r="DR122" s="790"/>
      <c r="DS122" s="790"/>
      <c r="DT122" s="790"/>
      <c r="DU122" s="790"/>
      <c r="DV122" s="791" t="s">
        <v>197</v>
      </c>
      <c r="DW122" s="791"/>
      <c r="DX122" s="791"/>
      <c r="DY122" s="791"/>
      <c r="DZ122" s="792"/>
    </row>
    <row r="123" spans="1:130" s="48" customFormat="1" ht="26.25" customHeight="1" x14ac:dyDescent="0.15">
      <c r="A123" s="705"/>
      <c r="B123" s="706"/>
      <c r="C123" s="785" t="s">
        <v>14</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v>591</v>
      </c>
      <c r="AB123" s="715"/>
      <c r="AC123" s="715"/>
      <c r="AD123" s="715"/>
      <c r="AE123" s="716"/>
      <c r="AF123" s="717" t="s">
        <v>197</v>
      </c>
      <c r="AG123" s="715"/>
      <c r="AH123" s="715"/>
      <c r="AI123" s="715"/>
      <c r="AJ123" s="716"/>
      <c r="AK123" s="717" t="s">
        <v>197</v>
      </c>
      <c r="AL123" s="715"/>
      <c r="AM123" s="715"/>
      <c r="AN123" s="715"/>
      <c r="AO123" s="716"/>
      <c r="AP123" s="786" t="s">
        <v>197</v>
      </c>
      <c r="AQ123" s="787"/>
      <c r="AR123" s="787"/>
      <c r="AS123" s="787"/>
      <c r="AT123" s="788"/>
      <c r="AU123" s="837"/>
      <c r="AV123" s="838"/>
      <c r="AW123" s="838"/>
      <c r="AX123" s="838"/>
      <c r="AY123" s="838"/>
      <c r="AZ123" s="69" t="s">
        <v>270</v>
      </c>
      <c r="BA123" s="69"/>
      <c r="BB123" s="69"/>
      <c r="BC123" s="69"/>
      <c r="BD123" s="69"/>
      <c r="BE123" s="69"/>
      <c r="BF123" s="69"/>
      <c r="BG123" s="69"/>
      <c r="BH123" s="69"/>
      <c r="BI123" s="69"/>
      <c r="BJ123" s="69"/>
      <c r="BK123" s="69"/>
      <c r="BL123" s="69"/>
      <c r="BM123" s="69"/>
      <c r="BN123" s="69"/>
      <c r="BO123" s="826" t="s">
        <v>218</v>
      </c>
      <c r="BP123" s="827"/>
      <c r="BQ123" s="828">
        <v>19604882</v>
      </c>
      <c r="BR123" s="829"/>
      <c r="BS123" s="829"/>
      <c r="BT123" s="829"/>
      <c r="BU123" s="829"/>
      <c r="BV123" s="829">
        <v>19619675</v>
      </c>
      <c r="BW123" s="829"/>
      <c r="BX123" s="829"/>
      <c r="BY123" s="829"/>
      <c r="BZ123" s="829"/>
      <c r="CA123" s="829">
        <v>19421917</v>
      </c>
      <c r="CB123" s="829"/>
      <c r="CC123" s="829"/>
      <c r="CD123" s="829"/>
      <c r="CE123" s="829"/>
      <c r="CF123" s="680"/>
      <c r="CG123" s="681"/>
      <c r="CH123" s="681"/>
      <c r="CI123" s="681"/>
      <c r="CJ123" s="830"/>
      <c r="CK123" s="819"/>
      <c r="CL123" s="780"/>
      <c r="CM123" s="780"/>
      <c r="CN123" s="780"/>
      <c r="CO123" s="781"/>
      <c r="CP123" s="807"/>
      <c r="CQ123" s="808"/>
      <c r="CR123" s="808"/>
      <c r="CS123" s="808"/>
      <c r="CT123" s="808"/>
      <c r="CU123" s="808"/>
      <c r="CV123" s="808"/>
      <c r="CW123" s="808"/>
      <c r="CX123" s="808"/>
      <c r="CY123" s="808"/>
      <c r="CZ123" s="808"/>
      <c r="DA123" s="808"/>
      <c r="DB123" s="808"/>
      <c r="DC123" s="808"/>
      <c r="DD123" s="808"/>
      <c r="DE123" s="808"/>
      <c r="DF123" s="809"/>
      <c r="DG123" s="714"/>
      <c r="DH123" s="715"/>
      <c r="DI123" s="715"/>
      <c r="DJ123" s="715"/>
      <c r="DK123" s="716"/>
      <c r="DL123" s="717"/>
      <c r="DM123" s="715"/>
      <c r="DN123" s="715"/>
      <c r="DO123" s="715"/>
      <c r="DP123" s="716"/>
      <c r="DQ123" s="717"/>
      <c r="DR123" s="715"/>
      <c r="DS123" s="715"/>
      <c r="DT123" s="715"/>
      <c r="DU123" s="716"/>
      <c r="DV123" s="786"/>
      <c r="DW123" s="787"/>
      <c r="DX123" s="787"/>
      <c r="DY123" s="787"/>
      <c r="DZ123" s="788"/>
    </row>
    <row r="124" spans="1:130" s="48" customFormat="1" ht="26.25" customHeight="1" x14ac:dyDescent="0.15">
      <c r="A124" s="705"/>
      <c r="B124" s="706"/>
      <c r="C124" s="785" t="s">
        <v>335</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197</v>
      </c>
      <c r="AB124" s="715"/>
      <c r="AC124" s="715"/>
      <c r="AD124" s="715"/>
      <c r="AE124" s="716"/>
      <c r="AF124" s="717" t="s">
        <v>197</v>
      </c>
      <c r="AG124" s="715"/>
      <c r="AH124" s="715"/>
      <c r="AI124" s="715"/>
      <c r="AJ124" s="716"/>
      <c r="AK124" s="717" t="s">
        <v>197</v>
      </c>
      <c r="AL124" s="715"/>
      <c r="AM124" s="715"/>
      <c r="AN124" s="715"/>
      <c r="AO124" s="716"/>
      <c r="AP124" s="786" t="s">
        <v>197</v>
      </c>
      <c r="AQ124" s="787"/>
      <c r="AR124" s="787"/>
      <c r="AS124" s="787"/>
      <c r="AT124" s="788"/>
      <c r="AU124" s="801" t="s">
        <v>485</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v>55.1</v>
      </c>
      <c r="BR124" s="805"/>
      <c r="BS124" s="805"/>
      <c r="BT124" s="805"/>
      <c r="BU124" s="805"/>
      <c r="BV124" s="805">
        <v>42.9</v>
      </c>
      <c r="BW124" s="805"/>
      <c r="BX124" s="805"/>
      <c r="BY124" s="805"/>
      <c r="BZ124" s="805"/>
      <c r="CA124" s="805">
        <v>33.200000000000003</v>
      </c>
      <c r="CB124" s="805"/>
      <c r="CC124" s="805"/>
      <c r="CD124" s="805"/>
      <c r="CE124" s="805"/>
      <c r="CF124" s="688"/>
      <c r="CG124" s="689"/>
      <c r="CH124" s="689"/>
      <c r="CI124" s="689"/>
      <c r="CJ124" s="806"/>
      <c r="CK124" s="820"/>
      <c r="CL124" s="820"/>
      <c r="CM124" s="820"/>
      <c r="CN124" s="820"/>
      <c r="CO124" s="821"/>
      <c r="CP124" s="807" t="s">
        <v>486</v>
      </c>
      <c r="CQ124" s="808"/>
      <c r="CR124" s="808"/>
      <c r="CS124" s="808"/>
      <c r="CT124" s="808"/>
      <c r="CU124" s="808"/>
      <c r="CV124" s="808"/>
      <c r="CW124" s="808"/>
      <c r="CX124" s="808"/>
      <c r="CY124" s="808"/>
      <c r="CZ124" s="808"/>
      <c r="DA124" s="808"/>
      <c r="DB124" s="808"/>
      <c r="DC124" s="808"/>
      <c r="DD124" s="808"/>
      <c r="DE124" s="808"/>
      <c r="DF124" s="809"/>
      <c r="DG124" s="733" t="s">
        <v>197</v>
      </c>
      <c r="DH124" s="734"/>
      <c r="DI124" s="734"/>
      <c r="DJ124" s="734"/>
      <c r="DK124" s="735"/>
      <c r="DL124" s="736" t="s">
        <v>197</v>
      </c>
      <c r="DM124" s="734"/>
      <c r="DN124" s="734"/>
      <c r="DO124" s="734"/>
      <c r="DP124" s="735"/>
      <c r="DQ124" s="736" t="s">
        <v>197</v>
      </c>
      <c r="DR124" s="734"/>
      <c r="DS124" s="734"/>
      <c r="DT124" s="734"/>
      <c r="DU124" s="735"/>
      <c r="DV124" s="810" t="s">
        <v>197</v>
      </c>
      <c r="DW124" s="811"/>
      <c r="DX124" s="811"/>
      <c r="DY124" s="811"/>
      <c r="DZ124" s="812"/>
    </row>
    <row r="125" spans="1:130" s="48" customFormat="1" ht="26.25" customHeight="1" x14ac:dyDescent="0.15">
      <c r="A125" s="705"/>
      <c r="B125" s="706"/>
      <c r="C125" s="785" t="s">
        <v>481</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197</v>
      </c>
      <c r="AB125" s="715"/>
      <c r="AC125" s="715"/>
      <c r="AD125" s="715"/>
      <c r="AE125" s="716"/>
      <c r="AF125" s="717" t="s">
        <v>197</v>
      </c>
      <c r="AG125" s="715"/>
      <c r="AH125" s="715"/>
      <c r="AI125" s="715"/>
      <c r="AJ125" s="716"/>
      <c r="AK125" s="717" t="s">
        <v>197</v>
      </c>
      <c r="AL125" s="715"/>
      <c r="AM125" s="715"/>
      <c r="AN125" s="715"/>
      <c r="AO125" s="716"/>
      <c r="AP125" s="786" t="s">
        <v>197</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6" t="s">
        <v>487</v>
      </c>
      <c r="CL125" s="777"/>
      <c r="CM125" s="777"/>
      <c r="CN125" s="777"/>
      <c r="CO125" s="778"/>
      <c r="CP125" s="813" t="s">
        <v>142</v>
      </c>
      <c r="CQ125" s="761"/>
      <c r="CR125" s="761"/>
      <c r="CS125" s="761"/>
      <c r="CT125" s="761"/>
      <c r="CU125" s="761"/>
      <c r="CV125" s="761"/>
      <c r="CW125" s="761"/>
      <c r="CX125" s="761"/>
      <c r="CY125" s="761"/>
      <c r="CZ125" s="761"/>
      <c r="DA125" s="761"/>
      <c r="DB125" s="761"/>
      <c r="DC125" s="761"/>
      <c r="DD125" s="761"/>
      <c r="DE125" s="761"/>
      <c r="DF125" s="762"/>
      <c r="DG125" s="814" t="s">
        <v>197</v>
      </c>
      <c r="DH125" s="815"/>
      <c r="DI125" s="815"/>
      <c r="DJ125" s="815"/>
      <c r="DK125" s="815"/>
      <c r="DL125" s="815" t="s">
        <v>197</v>
      </c>
      <c r="DM125" s="815"/>
      <c r="DN125" s="815"/>
      <c r="DO125" s="815"/>
      <c r="DP125" s="815"/>
      <c r="DQ125" s="815" t="s">
        <v>197</v>
      </c>
      <c r="DR125" s="815"/>
      <c r="DS125" s="815"/>
      <c r="DT125" s="815"/>
      <c r="DU125" s="815"/>
      <c r="DV125" s="816" t="s">
        <v>197</v>
      </c>
      <c r="DW125" s="816"/>
      <c r="DX125" s="816"/>
      <c r="DY125" s="816"/>
      <c r="DZ125" s="817"/>
    </row>
    <row r="126" spans="1:130" s="48" customFormat="1" ht="26.25" customHeight="1" x14ac:dyDescent="0.15">
      <c r="A126" s="705"/>
      <c r="B126" s="706"/>
      <c r="C126" s="785" t="s">
        <v>482</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t="s">
        <v>197</v>
      </c>
      <c r="AB126" s="715"/>
      <c r="AC126" s="715"/>
      <c r="AD126" s="715"/>
      <c r="AE126" s="716"/>
      <c r="AF126" s="717" t="s">
        <v>197</v>
      </c>
      <c r="AG126" s="715"/>
      <c r="AH126" s="715"/>
      <c r="AI126" s="715"/>
      <c r="AJ126" s="716"/>
      <c r="AK126" s="717" t="s">
        <v>197</v>
      </c>
      <c r="AL126" s="715"/>
      <c r="AM126" s="715"/>
      <c r="AN126" s="715"/>
      <c r="AO126" s="716"/>
      <c r="AP126" s="786" t="s">
        <v>197</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9"/>
      <c r="CL126" s="780"/>
      <c r="CM126" s="780"/>
      <c r="CN126" s="780"/>
      <c r="CO126" s="781"/>
      <c r="CP126" s="785" t="s">
        <v>418</v>
      </c>
      <c r="CQ126" s="722"/>
      <c r="CR126" s="722"/>
      <c r="CS126" s="722"/>
      <c r="CT126" s="722"/>
      <c r="CU126" s="722"/>
      <c r="CV126" s="722"/>
      <c r="CW126" s="722"/>
      <c r="CX126" s="722"/>
      <c r="CY126" s="722"/>
      <c r="CZ126" s="722"/>
      <c r="DA126" s="722"/>
      <c r="DB126" s="722"/>
      <c r="DC126" s="722"/>
      <c r="DD126" s="722"/>
      <c r="DE126" s="722"/>
      <c r="DF126" s="723"/>
      <c r="DG126" s="789" t="s">
        <v>197</v>
      </c>
      <c r="DH126" s="790"/>
      <c r="DI126" s="790"/>
      <c r="DJ126" s="790"/>
      <c r="DK126" s="790"/>
      <c r="DL126" s="790" t="s">
        <v>197</v>
      </c>
      <c r="DM126" s="790"/>
      <c r="DN126" s="790"/>
      <c r="DO126" s="790"/>
      <c r="DP126" s="790"/>
      <c r="DQ126" s="790" t="s">
        <v>197</v>
      </c>
      <c r="DR126" s="790"/>
      <c r="DS126" s="790"/>
      <c r="DT126" s="790"/>
      <c r="DU126" s="790"/>
      <c r="DV126" s="791" t="s">
        <v>197</v>
      </c>
      <c r="DW126" s="791"/>
      <c r="DX126" s="791"/>
      <c r="DY126" s="791"/>
      <c r="DZ126" s="792"/>
    </row>
    <row r="127" spans="1:130" s="48" customFormat="1" ht="26.25" customHeight="1" x14ac:dyDescent="0.15">
      <c r="A127" s="707"/>
      <c r="B127" s="708"/>
      <c r="C127" s="793" t="s">
        <v>79</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t="s">
        <v>197</v>
      </c>
      <c r="AB127" s="715"/>
      <c r="AC127" s="715"/>
      <c r="AD127" s="715"/>
      <c r="AE127" s="716"/>
      <c r="AF127" s="717" t="s">
        <v>197</v>
      </c>
      <c r="AG127" s="715"/>
      <c r="AH127" s="715"/>
      <c r="AI127" s="715"/>
      <c r="AJ127" s="716"/>
      <c r="AK127" s="717" t="s">
        <v>197</v>
      </c>
      <c r="AL127" s="715"/>
      <c r="AM127" s="715"/>
      <c r="AN127" s="715"/>
      <c r="AO127" s="716"/>
      <c r="AP127" s="786" t="s">
        <v>197</v>
      </c>
      <c r="AQ127" s="787"/>
      <c r="AR127" s="787"/>
      <c r="AS127" s="787"/>
      <c r="AT127" s="788"/>
      <c r="AU127" s="56"/>
      <c r="AV127" s="56"/>
      <c r="AW127" s="56"/>
      <c r="AX127" s="796" t="s">
        <v>491</v>
      </c>
      <c r="AY127" s="797"/>
      <c r="AZ127" s="797"/>
      <c r="BA127" s="797"/>
      <c r="BB127" s="797"/>
      <c r="BC127" s="797"/>
      <c r="BD127" s="797"/>
      <c r="BE127" s="798"/>
      <c r="BF127" s="799" t="s">
        <v>441</v>
      </c>
      <c r="BG127" s="797"/>
      <c r="BH127" s="797"/>
      <c r="BI127" s="797"/>
      <c r="BJ127" s="797"/>
      <c r="BK127" s="797"/>
      <c r="BL127" s="798"/>
      <c r="BM127" s="799" t="s">
        <v>419</v>
      </c>
      <c r="BN127" s="797"/>
      <c r="BO127" s="797"/>
      <c r="BP127" s="797"/>
      <c r="BQ127" s="797"/>
      <c r="BR127" s="797"/>
      <c r="BS127" s="798"/>
      <c r="BT127" s="799" t="s">
        <v>407</v>
      </c>
      <c r="BU127" s="797"/>
      <c r="BV127" s="797"/>
      <c r="BW127" s="797"/>
      <c r="BX127" s="797"/>
      <c r="BY127" s="797"/>
      <c r="BZ127" s="800"/>
      <c r="CA127" s="56"/>
      <c r="CB127" s="56"/>
      <c r="CC127" s="56"/>
      <c r="CD127" s="74"/>
      <c r="CE127" s="74"/>
      <c r="CF127" s="74"/>
      <c r="CG127" s="56"/>
      <c r="CH127" s="56"/>
      <c r="CI127" s="56"/>
      <c r="CJ127" s="75"/>
      <c r="CK127" s="779"/>
      <c r="CL127" s="780"/>
      <c r="CM127" s="780"/>
      <c r="CN127" s="780"/>
      <c r="CO127" s="781"/>
      <c r="CP127" s="785" t="s">
        <v>415</v>
      </c>
      <c r="CQ127" s="722"/>
      <c r="CR127" s="722"/>
      <c r="CS127" s="722"/>
      <c r="CT127" s="722"/>
      <c r="CU127" s="722"/>
      <c r="CV127" s="722"/>
      <c r="CW127" s="722"/>
      <c r="CX127" s="722"/>
      <c r="CY127" s="722"/>
      <c r="CZ127" s="722"/>
      <c r="DA127" s="722"/>
      <c r="DB127" s="722"/>
      <c r="DC127" s="722"/>
      <c r="DD127" s="722"/>
      <c r="DE127" s="722"/>
      <c r="DF127" s="723"/>
      <c r="DG127" s="789" t="s">
        <v>197</v>
      </c>
      <c r="DH127" s="790"/>
      <c r="DI127" s="790"/>
      <c r="DJ127" s="790"/>
      <c r="DK127" s="790"/>
      <c r="DL127" s="790" t="s">
        <v>197</v>
      </c>
      <c r="DM127" s="790"/>
      <c r="DN127" s="790"/>
      <c r="DO127" s="790"/>
      <c r="DP127" s="790"/>
      <c r="DQ127" s="790" t="s">
        <v>197</v>
      </c>
      <c r="DR127" s="790"/>
      <c r="DS127" s="790"/>
      <c r="DT127" s="790"/>
      <c r="DU127" s="790"/>
      <c r="DV127" s="791" t="s">
        <v>197</v>
      </c>
      <c r="DW127" s="791"/>
      <c r="DX127" s="791"/>
      <c r="DY127" s="791"/>
      <c r="DZ127" s="792"/>
    </row>
    <row r="128" spans="1:130" s="48" customFormat="1" ht="26.25" customHeight="1" x14ac:dyDescent="0.15">
      <c r="A128" s="749" t="s">
        <v>492</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8</v>
      </c>
      <c r="X128" s="751"/>
      <c r="Y128" s="751"/>
      <c r="Z128" s="752"/>
      <c r="AA128" s="753">
        <v>287024</v>
      </c>
      <c r="AB128" s="754"/>
      <c r="AC128" s="754"/>
      <c r="AD128" s="754"/>
      <c r="AE128" s="755"/>
      <c r="AF128" s="756">
        <v>325880</v>
      </c>
      <c r="AG128" s="754"/>
      <c r="AH128" s="754"/>
      <c r="AI128" s="754"/>
      <c r="AJ128" s="755"/>
      <c r="AK128" s="756">
        <v>291921</v>
      </c>
      <c r="AL128" s="754"/>
      <c r="AM128" s="754"/>
      <c r="AN128" s="754"/>
      <c r="AO128" s="755"/>
      <c r="AP128" s="757"/>
      <c r="AQ128" s="758"/>
      <c r="AR128" s="758"/>
      <c r="AS128" s="758"/>
      <c r="AT128" s="759"/>
      <c r="AU128" s="56"/>
      <c r="AV128" s="56"/>
      <c r="AW128" s="56"/>
      <c r="AX128" s="760" t="s">
        <v>306</v>
      </c>
      <c r="AY128" s="761"/>
      <c r="AZ128" s="761"/>
      <c r="BA128" s="761"/>
      <c r="BB128" s="761"/>
      <c r="BC128" s="761"/>
      <c r="BD128" s="761"/>
      <c r="BE128" s="762"/>
      <c r="BF128" s="763" t="s">
        <v>197</v>
      </c>
      <c r="BG128" s="764"/>
      <c r="BH128" s="764"/>
      <c r="BI128" s="764"/>
      <c r="BJ128" s="764"/>
      <c r="BK128" s="764"/>
      <c r="BL128" s="765"/>
      <c r="BM128" s="763">
        <v>13.5</v>
      </c>
      <c r="BN128" s="764"/>
      <c r="BO128" s="764"/>
      <c r="BP128" s="764"/>
      <c r="BQ128" s="764"/>
      <c r="BR128" s="764"/>
      <c r="BS128" s="765"/>
      <c r="BT128" s="763">
        <v>20</v>
      </c>
      <c r="BU128" s="764"/>
      <c r="BV128" s="764"/>
      <c r="BW128" s="764"/>
      <c r="BX128" s="764"/>
      <c r="BY128" s="764"/>
      <c r="BZ128" s="766"/>
      <c r="CA128" s="74"/>
      <c r="CB128" s="74"/>
      <c r="CC128" s="74"/>
      <c r="CD128" s="74"/>
      <c r="CE128" s="74"/>
      <c r="CF128" s="74"/>
      <c r="CG128" s="56"/>
      <c r="CH128" s="56"/>
      <c r="CI128" s="56"/>
      <c r="CJ128" s="75"/>
      <c r="CK128" s="782"/>
      <c r="CL128" s="783"/>
      <c r="CM128" s="783"/>
      <c r="CN128" s="783"/>
      <c r="CO128" s="784"/>
      <c r="CP128" s="767" t="s">
        <v>398</v>
      </c>
      <c r="CQ128" s="741"/>
      <c r="CR128" s="741"/>
      <c r="CS128" s="741"/>
      <c r="CT128" s="741"/>
      <c r="CU128" s="741"/>
      <c r="CV128" s="741"/>
      <c r="CW128" s="741"/>
      <c r="CX128" s="741"/>
      <c r="CY128" s="741"/>
      <c r="CZ128" s="741"/>
      <c r="DA128" s="741"/>
      <c r="DB128" s="741"/>
      <c r="DC128" s="741"/>
      <c r="DD128" s="741"/>
      <c r="DE128" s="741"/>
      <c r="DF128" s="742"/>
      <c r="DG128" s="768" t="s">
        <v>197</v>
      </c>
      <c r="DH128" s="769"/>
      <c r="DI128" s="769"/>
      <c r="DJ128" s="769"/>
      <c r="DK128" s="769"/>
      <c r="DL128" s="769" t="s">
        <v>197</v>
      </c>
      <c r="DM128" s="769"/>
      <c r="DN128" s="769"/>
      <c r="DO128" s="769"/>
      <c r="DP128" s="769"/>
      <c r="DQ128" s="769" t="s">
        <v>197</v>
      </c>
      <c r="DR128" s="769"/>
      <c r="DS128" s="769"/>
      <c r="DT128" s="769"/>
      <c r="DU128" s="769"/>
      <c r="DV128" s="770" t="s">
        <v>197</v>
      </c>
      <c r="DW128" s="770"/>
      <c r="DX128" s="770"/>
      <c r="DY128" s="770"/>
      <c r="DZ128" s="771"/>
    </row>
    <row r="129" spans="1:131" s="48" customFormat="1" ht="26.25" customHeight="1" x14ac:dyDescent="0.15">
      <c r="A129" s="709" t="s">
        <v>171</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234</v>
      </c>
      <c r="X129" s="712"/>
      <c r="Y129" s="712"/>
      <c r="Z129" s="713"/>
      <c r="AA129" s="714">
        <v>9166297</v>
      </c>
      <c r="AB129" s="715"/>
      <c r="AC129" s="715"/>
      <c r="AD129" s="715"/>
      <c r="AE129" s="716"/>
      <c r="AF129" s="717">
        <v>8944386</v>
      </c>
      <c r="AG129" s="715"/>
      <c r="AH129" s="715"/>
      <c r="AI129" s="715"/>
      <c r="AJ129" s="716"/>
      <c r="AK129" s="717">
        <v>9107013</v>
      </c>
      <c r="AL129" s="715"/>
      <c r="AM129" s="715"/>
      <c r="AN129" s="715"/>
      <c r="AO129" s="716"/>
      <c r="AP129" s="718"/>
      <c r="AQ129" s="719"/>
      <c r="AR129" s="719"/>
      <c r="AS129" s="719"/>
      <c r="AT129" s="720"/>
      <c r="AU129" s="67"/>
      <c r="AV129" s="67"/>
      <c r="AW129" s="67"/>
      <c r="AX129" s="721" t="s">
        <v>119</v>
      </c>
      <c r="AY129" s="722"/>
      <c r="AZ129" s="722"/>
      <c r="BA129" s="722"/>
      <c r="BB129" s="722"/>
      <c r="BC129" s="722"/>
      <c r="BD129" s="722"/>
      <c r="BE129" s="723"/>
      <c r="BF129" s="772" t="s">
        <v>197</v>
      </c>
      <c r="BG129" s="773"/>
      <c r="BH129" s="773"/>
      <c r="BI129" s="773"/>
      <c r="BJ129" s="773"/>
      <c r="BK129" s="773"/>
      <c r="BL129" s="774"/>
      <c r="BM129" s="772">
        <v>18.5</v>
      </c>
      <c r="BN129" s="773"/>
      <c r="BO129" s="773"/>
      <c r="BP129" s="773"/>
      <c r="BQ129" s="773"/>
      <c r="BR129" s="773"/>
      <c r="BS129" s="774"/>
      <c r="BT129" s="772">
        <v>30</v>
      </c>
      <c r="BU129" s="773"/>
      <c r="BV129" s="773"/>
      <c r="BW129" s="773"/>
      <c r="BX129" s="773"/>
      <c r="BY129" s="773"/>
      <c r="BZ129" s="7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09" t="s">
        <v>493</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494</v>
      </c>
      <c r="X130" s="712"/>
      <c r="Y130" s="712"/>
      <c r="Z130" s="713"/>
      <c r="AA130" s="714">
        <v>1219950</v>
      </c>
      <c r="AB130" s="715"/>
      <c r="AC130" s="715"/>
      <c r="AD130" s="715"/>
      <c r="AE130" s="716"/>
      <c r="AF130" s="717">
        <v>1201447</v>
      </c>
      <c r="AG130" s="715"/>
      <c r="AH130" s="715"/>
      <c r="AI130" s="715"/>
      <c r="AJ130" s="716"/>
      <c r="AK130" s="717">
        <v>1185757</v>
      </c>
      <c r="AL130" s="715"/>
      <c r="AM130" s="715"/>
      <c r="AN130" s="715"/>
      <c r="AO130" s="716"/>
      <c r="AP130" s="718"/>
      <c r="AQ130" s="719"/>
      <c r="AR130" s="719"/>
      <c r="AS130" s="719"/>
      <c r="AT130" s="720"/>
      <c r="AU130" s="67"/>
      <c r="AV130" s="67"/>
      <c r="AW130" s="67"/>
      <c r="AX130" s="721" t="s">
        <v>432</v>
      </c>
      <c r="AY130" s="722"/>
      <c r="AZ130" s="722"/>
      <c r="BA130" s="722"/>
      <c r="BB130" s="722"/>
      <c r="BC130" s="722"/>
      <c r="BD130" s="722"/>
      <c r="BE130" s="723"/>
      <c r="BF130" s="724">
        <v>10.199999999999999</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174</v>
      </c>
      <c r="X131" s="731"/>
      <c r="Y131" s="731"/>
      <c r="Z131" s="732"/>
      <c r="AA131" s="733">
        <v>7946347</v>
      </c>
      <c r="AB131" s="734"/>
      <c r="AC131" s="734"/>
      <c r="AD131" s="734"/>
      <c r="AE131" s="735"/>
      <c r="AF131" s="736">
        <v>7742939</v>
      </c>
      <c r="AG131" s="734"/>
      <c r="AH131" s="734"/>
      <c r="AI131" s="734"/>
      <c r="AJ131" s="735"/>
      <c r="AK131" s="736">
        <v>7921256</v>
      </c>
      <c r="AL131" s="734"/>
      <c r="AM131" s="734"/>
      <c r="AN131" s="734"/>
      <c r="AO131" s="735"/>
      <c r="AP131" s="737"/>
      <c r="AQ131" s="738"/>
      <c r="AR131" s="738"/>
      <c r="AS131" s="738"/>
      <c r="AT131" s="739"/>
      <c r="AU131" s="67"/>
      <c r="AV131" s="67"/>
      <c r="AW131" s="67"/>
      <c r="AX131" s="740" t="s">
        <v>57</v>
      </c>
      <c r="AY131" s="741"/>
      <c r="AZ131" s="741"/>
      <c r="BA131" s="741"/>
      <c r="BB131" s="741"/>
      <c r="BC131" s="741"/>
      <c r="BD131" s="741"/>
      <c r="BE131" s="742"/>
      <c r="BF131" s="743">
        <v>33.200000000000003</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699" t="s">
        <v>29</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495</v>
      </c>
      <c r="W132" s="674"/>
      <c r="X132" s="674"/>
      <c r="Y132" s="674"/>
      <c r="Z132" s="675"/>
      <c r="AA132" s="676">
        <v>10.57719981</v>
      </c>
      <c r="AB132" s="677"/>
      <c r="AC132" s="677"/>
      <c r="AD132" s="677"/>
      <c r="AE132" s="678"/>
      <c r="AF132" s="679">
        <v>10.153638040000001</v>
      </c>
      <c r="AG132" s="677"/>
      <c r="AH132" s="677"/>
      <c r="AI132" s="677"/>
      <c r="AJ132" s="678"/>
      <c r="AK132" s="679">
        <v>10.122914850000001</v>
      </c>
      <c r="AL132" s="677"/>
      <c r="AM132" s="677"/>
      <c r="AN132" s="677"/>
      <c r="AO132" s="678"/>
      <c r="AP132" s="680"/>
      <c r="AQ132" s="681"/>
      <c r="AR132" s="681"/>
      <c r="AS132" s="681"/>
      <c r="AT132" s="6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85</v>
      </c>
      <c r="W133" s="683"/>
      <c r="X133" s="683"/>
      <c r="Y133" s="683"/>
      <c r="Z133" s="684"/>
      <c r="AA133" s="685">
        <v>11.8</v>
      </c>
      <c r="AB133" s="686"/>
      <c r="AC133" s="686"/>
      <c r="AD133" s="686"/>
      <c r="AE133" s="687"/>
      <c r="AF133" s="685">
        <v>11</v>
      </c>
      <c r="AG133" s="686"/>
      <c r="AH133" s="686"/>
      <c r="AI133" s="686"/>
      <c r="AJ133" s="687"/>
      <c r="AK133" s="685">
        <v>10.199999999999999</v>
      </c>
      <c r="AL133" s="686"/>
      <c r="AM133" s="686"/>
      <c r="AN133" s="686"/>
      <c r="AO133" s="687"/>
      <c r="AP133" s="688"/>
      <c r="AQ133" s="689"/>
      <c r="AR133" s="689"/>
      <c r="AS133" s="689"/>
      <c r="AT133" s="69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vvzf3wH5kbMupRlIYJ2g4U/0nEnqZJ+KrBPZYaUWbWxxZIoT8wI5ilpEEJ+sAddbCWT4g56MCdQD08uMfbo9Ag==" saltValue="6VDa0LVOxMFPHcFvxhKEl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103</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t7AGkComcVCD8R8kTp1raFLuDKO0TA0Xvi955jrr2G0R7oGJkvBypE9KWJOJePxNrGSfTivIYom/EMbO66iarA==" saltValue="2pCcWg9ackSpU8oPx/fgP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IAQywcX6cOeBAtw31IXUAnvw5VzMLGRDvp3U/KnK9xwj3W/dfhgNH+nRmCiLEqK90KhTp3I6VG73d8f3jCxrpw==" saltValue="jXHnD7an7aGnC0UjVpC2jQ=="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328</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90</v>
      </c>
      <c r="AP7" s="126"/>
      <c r="AQ7" s="137" t="s">
        <v>497</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498</v>
      </c>
      <c r="AQ8" s="138" t="s">
        <v>499</v>
      </c>
      <c r="AR8" s="152" t="s">
        <v>501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502</v>
      </c>
      <c r="AL9" s="1005"/>
      <c r="AM9" s="1005"/>
      <c r="AN9" s="1006"/>
      <c r="AO9" s="116">
        <v>3475656</v>
      </c>
      <c r="AP9" s="116">
        <v>95111</v>
      </c>
      <c r="AQ9" s="139">
        <v>67248</v>
      </c>
      <c r="AR9" s="153">
        <v>41.4</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204</v>
      </c>
      <c r="AL10" s="1005"/>
      <c r="AM10" s="1005"/>
      <c r="AN10" s="1006"/>
      <c r="AO10" s="117">
        <v>46212</v>
      </c>
      <c r="AP10" s="117">
        <v>1265</v>
      </c>
      <c r="AQ10" s="140">
        <v>9038</v>
      </c>
      <c r="AR10" s="154">
        <v>-86</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396</v>
      </c>
      <c r="AL11" s="1005"/>
      <c r="AM11" s="1005"/>
      <c r="AN11" s="1006"/>
      <c r="AO11" s="117">
        <v>10020</v>
      </c>
      <c r="AP11" s="117">
        <v>274</v>
      </c>
      <c r="AQ11" s="140">
        <v>320</v>
      </c>
      <c r="AR11" s="154">
        <v>-14.4</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133</v>
      </c>
      <c r="AL12" s="1005"/>
      <c r="AM12" s="1005"/>
      <c r="AN12" s="1006"/>
      <c r="AO12" s="117" t="s">
        <v>197</v>
      </c>
      <c r="AP12" s="117" t="s">
        <v>197</v>
      </c>
      <c r="AQ12" s="140">
        <v>22</v>
      </c>
      <c r="AR12" s="154" t="s">
        <v>197</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503</v>
      </c>
      <c r="AL13" s="1005"/>
      <c r="AM13" s="1005"/>
      <c r="AN13" s="1006"/>
      <c r="AO13" s="117">
        <v>49160</v>
      </c>
      <c r="AP13" s="117">
        <v>1345</v>
      </c>
      <c r="AQ13" s="140">
        <v>2764</v>
      </c>
      <c r="AR13" s="154">
        <v>-51.3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504</v>
      </c>
      <c r="AL14" s="1005"/>
      <c r="AM14" s="1005"/>
      <c r="AN14" s="1006"/>
      <c r="AO14" s="117" t="s">
        <v>197</v>
      </c>
      <c r="AP14" s="117" t="s">
        <v>197</v>
      </c>
      <c r="AQ14" s="140">
        <v>1165</v>
      </c>
      <c r="AR14" s="154" t="s">
        <v>197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309</v>
      </c>
      <c r="AL15" s="1008"/>
      <c r="AM15" s="1008"/>
      <c r="AN15" s="1009"/>
      <c r="AO15" s="117">
        <v>-140199</v>
      </c>
      <c r="AP15" s="117">
        <v>-3837</v>
      </c>
      <c r="AQ15" s="140">
        <v>-3941</v>
      </c>
      <c r="AR15" s="154">
        <v>-2.6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270</v>
      </c>
      <c r="AL16" s="1008"/>
      <c r="AM16" s="1008"/>
      <c r="AN16" s="1009"/>
      <c r="AO16" s="117">
        <v>3440849</v>
      </c>
      <c r="AP16" s="117">
        <v>94159</v>
      </c>
      <c r="AQ16" s="140">
        <v>76616</v>
      </c>
      <c r="AR16" s="154">
        <v>22.9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176</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505</v>
      </c>
      <c r="AP20" s="128" t="s">
        <v>333</v>
      </c>
      <c r="AQ20" s="141" t="s">
        <v>39</v>
      </c>
      <c r="AR20" s="155"/>
    </row>
    <row r="21" spans="1:46" s="81" customFormat="1" x14ac:dyDescent="0.15">
      <c r="A21" s="83"/>
      <c r="AK21" s="1010" t="s">
        <v>506</v>
      </c>
      <c r="AL21" s="1011"/>
      <c r="AM21" s="1011"/>
      <c r="AN21" s="1012"/>
      <c r="AO21" s="119">
        <v>8.2899999999999991</v>
      </c>
      <c r="AP21" s="129">
        <v>6.73</v>
      </c>
      <c r="AQ21" s="142">
        <v>1.56</v>
      </c>
      <c r="AS21" s="161"/>
      <c r="AT21" s="83"/>
    </row>
    <row r="22" spans="1:46" s="81" customFormat="1" x14ac:dyDescent="0.15">
      <c r="A22" s="83"/>
      <c r="AK22" s="1010" t="s">
        <v>507</v>
      </c>
      <c r="AL22" s="1011"/>
      <c r="AM22" s="1011"/>
      <c r="AN22" s="1012"/>
      <c r="AO22" s="120">
        <v>98.8</v>
      </c>
      <c r="AP22" s="130">
        <v>96.9</v>
      </c>
      <c r="AQ22" s="143">
        <v>1.9</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03" t="s">
        <v>508</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x14ac:dyDescent="0.15">
      <c r="A27" s="85"/>
      <c r="AO27" s="90"/>
      <c r="AP27" s="90"/>
      <c r="AQ27" s="90"/>
      <c r="AR27" s="90"/>
      <c r="AS27" s="90"/>
      <c r="AT27" s="90"/>
    </row>
    <row r="28" spans="1:46" ht="17.25" x14ac:dyDescent="0.15">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60</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90</v>
      </c>
      <c r="AP30" s="126"/>
      <c r="AQ30" s="137" t="s">
        <v>497</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498</v>
      </c>
      <c r="AQ31" s="138" t="s">
        <v>499</v>
      </c>
      <c r="AR31" s="152" t="s">
        <v>501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509</v>
      </c>
      <c r="AL32" s="998"/>
      <c r="AM32" s="998"/>
      <c r="AN32" s="999"/>
      <c r="AO32" s="117">
        <v>1522040</v>
      </c>
      <c r="AP32" s="117">
        <v>41651</v>
      </c>
      <c r="AQ32" s="144">
        <v>33390</v>
      </c>
      <c r="AR32" s="154">
        <v>24.7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510</v>
      </c>
      <c r="AL33" s="998"/>
      <c r="AM33" s="998"/>
      <c r="AN33" s="999"/>
      <c r="AO33" s="117" t="s">
        <v>197</v>
      </c>
      <c r="AP33" s="117" t="s">
        <v>197</v>
      </c>
      <c r="AQ33" s="144" t="s">
        <v>197</v>
      </c>
      <c r="AR33" s="154" t="s">
        <v>197</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511</v>
      </c>
      <c r="AL34" s="998"/>
      <c r="AM34" s="998"/>
      <c r="AN34" s="999"/>
      <c r="AO34" s="117" t="s">
        <v>197</v>
      </c>
      <c r="AP34" s="117" t="s">
        <v>197</v>
      </c>
      <c r="AQ34" s="144" t="s">
        <v>197</v>
      </c>
      <c r="AR34" s="154" t="s">
        <v>197</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512</v>
      </c>
      <c r="AL35" s="998"/>
      <c r="AM35" s="998"/>
      <c r="AN35" s="999"/>
      <c r="AO35" s="117">
        <v>556231</v>
      </c>
      <c r="AP35" s="117">
        <v>15221</v>
      </c>
      <c r="AQ35" s="144">
        <v>8851</v>
      </c>
      <c r="AR35" s="154">
        <v>72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33</v>
      </c>
      <c r="AL36" s="998"/>
      <c r="AM36" s="998"/>
      <c r="AN36" s="999"/>
      <c r="AO36" s="117">
        <v>12339</v>
      </c>
      <c r="AP36" s="117">
        <v>338</v>
      </c>
      <c r="AQ36" s="144">
        <v>2033</v>
      </c>
      <c r="AR36" s="154">
        <v>-83.4</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346</v>
      </c>
      <c r="AL37" s="998"/>
      <c r="AM37" s="998"/>
      <c r="AN37" s="999"/>
      <c r="AO37" s="117">
        <v>188930</v>
      </c>
      <c r="AP37" s="117">
        <v>5170</v>
      </c>
      <c r="AQ37" s="144">
        <v>640</v>
      </c>
      <c r="AR37" s="154">
        <v>707.8</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513</v>
      </c>
      <c r="AL38" s="1001"/>
      <c r="AM38" s="1001"/>
      <c r="AN38" s="1002"/>
      <c r="AO38" s="121" t="s">
        <v>197</v>
      </c>
      <c r="AP38" s="121" t="s">
        <v>197</v>
      </c>
      <c r="AQ38" s="145">
        <v>1</v>
      </c>
      <c r="AR38" s="143" t="s">
        <v>197</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88</v>
      </c>
      <c r="AL39" s="1001"/>
      <c r="AM39" s="1001"/>
      <c r="AN39" s="1002"/>
      <c r="AO39" s="117">
        <v>-291921</v>
      </c>
      <c r="AP39" s="117">
        <v>-7988</v>
      </c>
      <c r="AQ39" s="144">
        <v>-3025</v>
      </c>
      <c r="AR39" s="154">
        <v>164.1</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514</v>
      </c>
      <c r="AL40" s="998"/>
      <c r="AM40" s="998"/>
      <c r="AN40" s="999"/>
      <c r="AO40" s="117">
        <v>-1185757</v>
      </c>
      <c r="AP40" s="117">
        <v>-32448</v>
      </c>
      <c r="AQ40" s="144">
        <v>-26876</v>
      </c>
      <c r="AR40" s="154">
        <v>20.7</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385</v>
      </c>
      <c r="AL41" s="988"/>
      <c r="AM41" s="988"/>
      <c r="AN41" s="989"/>
      <c r="AO41" s="117">
        <v>801862</v>
      </c>
      <c r="AP41" s="117">
        <v>21943</v>
      </c>
      <c r="AQ41" s="144">
        <v>15015</v>
      </c>
      <c r="AR41" s="154">
        <v>46.1</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90</v>
      </c>
      <c r="AN49" s="990" t="s">
        <v>442</v>
      </c>
      <c r="AO49" s="991"/>
      <c r="AP49" s="991"/>
      <c r="AQ49" s="991"/>
      <c r="AR49" s="99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488</v>
      </c>
      <c r="AO50" s="123" t="s">
        <v>489</v>
      </c>
      <c r="AP50" s="134" t="s">
        <v>517</v>
      </c>
      <c r="AQ50" s="147" t="s">
        <v>382</v>
      </c>
      <c r="AR50" s="157" t="s">
        <v>518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519</v>
      </c>
      <c r="AL51" s="102"/>
      <c r="AM51" s="107">
        <v>887345</v>
      </c>
      <c r="AN51" s="114">
        <v>23777</v>
      </c>
      <c r="AO51" s="124">
        <v>-49.4</v>
      </c>
      <c r="AP51" s="135">
        <v>51264</v>
      </c>
      <c r="AQ51" s="148">
        <v>8.1999999999999993</v>
      </c>
      <c r="AR51" s="158">
        <v>-57.6</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272</v>
      </c>
      <c r="AM52" s="108">
        <v>690306</v>
      </c>
      <c r="AN52" s="115">
        <v>18497</v>
      </c>
      <c r="AO52" s="125">
        <v>-39.200000000000003</v>
      </c>
      <c r="AP52" s="136">
        <v>26040</v>
      </c>
      <c r="AQ52" s="149">
        <v>4.5</v>
      </c>
      <c r="AR52" s="159">
        <v>-43.7</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477</v>
      </c>
      <c r="AL53" s="102"/>
      <c r="AM53" s="107">
        <v>1327642</v>
      </c>
      <c r="AN53" s="114">
        <v>35756</v>
      </c>
      <c r="AO53" s="124">
        <v>50.4</v>
      </c>
      <c r="AP53" s="135">
        <v>52068</v>
      </c>
      <c r="AQ53" s="148">
        <v>1.6</v>
      </c>
      <c r="AR53" s="158">
        <v>48.8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272</v>
      </c>
      <c r="AM54" s="108">
        <v>979405</v>
      </c>
      <c r="AN54" s="115">
        <v>26377</v>
      </c>
      <c r="AO54" s="125">
        <v>42.6</v>
      </c>
      <c r="AP54" s="136">
        <v>26936</v>
      </c>
      <c r="AQ54" s="149">
        <v>3.4</v>
      </c>
      <c r="AR54" s="159">
        <v>39.200000000000003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318</v>
      </c>
      <c r="AL55" s="102"/>
      <c r="AM55" s="107">
        <v>1780379</v>
      </c>
      <c r="AN55" s="114">
        <v>48155</v>
      </c>
      <c r="AO55" s="124">
        <v>34.700000000000003</v>
      </c>
      <c r="AP55" s="135">
        <v>47161</v>
      </c>
      <c r="AQ55" s="148">
        <v>-9.4</v>
      </c>
      <c r="AR55" s="158">
        <v>44.1</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272</v>
      </c>
      <c r="AM56" s="108">
        <v>1116502</v>
      </c>
      <c r="AN56" s="115">
        <v>30199</v>
      </c>
      <c r="AO56" s="125">
        <v>14.5</v>
      </c>
      <c r="AP56" s="136">
        <v>24595</v>
      </c>
      <c r="AQ56" s="149">
        <v>-8.6999999999999993</v>
      </c>
      <c r="AR56" s="159">
        <v>23.2</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138</v>
      </c>
      <c r="AL57" s="102"/>
      <c r="AM57" s="107">
        <v>1625256</v>
      </c>
      <c r="AN57" s="114">
        <v>44177</v>
      </c>
      <c r="AO57" s="124">
        <v>-8.3000000000000007</v>
      </c>
      <c r="AP57" s="135">
        <v>43423</v>
      </c>
      <c r="AQ57" s="148">
        <v>-7.9</v>
      </c>
      <c r="AR57" s="158">
        <v>-0.4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272</v>
      </c>
      <c r="AM58" s="108">
        <v>936565</v>
      </c>
      <c r="AN58" s="115">
        <v>25457</v>
      </c>
      <c r="AO58" s="125">
        <v>-15.7</v>
      </c>
      <c r="AP58" s="136">
        <v>22207</v>
      </c>
      <c r="AQ58" s="149">
        <v>-9.6999999999999993</v>
      </c>
      <c r="AR58" s="159">
        <v>-6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520</v>
      </c>
      <c r="AL59" s="102"/>
      <c r="AM59" s="107">
        <v>1976383</v>
      </c>
      <c r="AN59" s="114">
        <v>54084</v>
      </c>
      <c r="AO59" s="124">
        <v>22.4</v>
      </c>
      <c r="AP59" s="135">
        <v>45265</v>
      </c>
      <c r="AQ59" s="148">
        <v>4.2</v>
      </c>
      <c r="AR59" s="158">
        <v>18.2</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272</v>
      </c>
      <c r="AM60" s="108">
        <v>1083999</v>
      </c>
      <c r="AN60" s="115">
        <v>29664</v>
      </c>
      <c r="AO60" s="125">
        <v>16.5</v>
      </c>
      <c r="AP60" s="136">
        <v>22600</v>
      </c>
      <c r="AQ60" s="149">
        <v>1.8</v>
      </c>
      <c r="AR60" s="159">
        <v>14.7</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521</v>
      </c>
      <c r="AL61" s="105"/>
      <c r="AM61" s="107">
        <v>1519401</v>
      </c>
      <c r="AN61" s="114">
        <v>41190</v>
      </c>
      <c r="AO61" s="124">
        <v>10</v>
      </c>
      <c r="AP61" s="135">
        <v>47836</v>
      </c>
      <c r="AQ61" s="150">
        <v>-0.7</v>
      </c>
      <c r="AR61" s="158">
        <v>10.7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272</v>
      </c>
      <c r="AM62" s="108">
        <v>961355</v>
      </c>
      <c r="AN62" s="115">
        <v>26039</v>
      </c>
      <c r="AO62" s="125">
        <v>3.7</v>
      </c>
      <c r="AP62" s="136">
        <v>24476</v>
      </c>
      <c r="AQ62" s="149">
        <v>-1.7</v>
      </c>
      <c r="AR62" s="159">
        <v>5.4</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n7f6W8H7M5/dSGniBwhTfZy4QTB4c8wK4JadDM6caOmLtoV7+HSMo+1XXR7Y0arp5muc3q+hNT9B1RbAaRRQ2g==" saltValue="rRCx46RY5TgVclBposI3g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103</v>
      </c>
    </row>
    <row r="121" spans="125:125" ht="13.5" hidden="1" customHeight="1" x14ac:dyDescent="0.15">
      <c r="DU121" s="78"/>
    </row>
  </sheetData>
  <sheetProtection algorithmName="SHA-512" hashValue="rGoFr7CJ1Cr5caaD05GQ2PvAVUXaLvprY/K8a+sbpvxexJsMA7Qt7qMqrFI+2XPZ2oB8LE7xYRG3PscA8IHo5w==" saltValue="9+QuflSgtjsx7yLpiDRnb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103</v>
      </c>
    </row>
  </sheetData>
  <sheetProtection algorithmName="SHA-512" hashValue="tmX3GnlkooXBI3gsfCFTEBvsd5S+3JdgdFdIVubt6ClIMtqnHaA4QpRR5JAkpqNKPfYRXGON+eJPIgvgniw+uA==" saltValue="eQF3TzUU4Oy1gfJxQUCch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6</v>
      </c>
      <c r="C46" s="170"/>
      <c r="D46" s="170"/>
      <c r="E46" s="171" t="s">
        <v>18</v>
      </c>
      <c r="F46" s="172" t="s">
        <v>523</v>
      </c>
      <c r="G46" s="176" t="s">
        <v>524</v>
      </c>
      <c r="H46" s="176" t="s">
        <v>525</v>
      </c>
      <c r="I46" s="176" t="s">
        <v>526</v>
      </c>
      <c r="J46" s="181" t="s">
        <v>253</v>
      </c>
    </row>
    <row r="47" spans="2:10" ht="57.75" customHeight="1" x14ac:dyDescent="0.15">
      <c r="B47" s="167"/>
      <c r="C47" s="1013" t="s">
        <v>3</v>
      </c>
      <c r="D47" s="1013"/>
      <c r="E47" s="1014"/>
      <c r="F47" s="173">
        <v>10.09</v>
      </c>
      <c r="G47" s="177">
        <v>7.86</v>
      </c>
      <c r="H47" s="177">
        <v>9.6999999999999993</v>
      </c>
      <c r="I47" s="177">
        <v>11.93</v>
      </c>
      <c r="J47" s="182">
        <v>12.74</v>
      </c>
    </row>
    <row r="48" spans="2:10" ht="57.75" customHeight="1" x14ac:dyDescent="0.15">
      <c r="B48" s="168"/>
      <c r="C48" s="1015" t="s">
        <v>10</v>
      </c>
      <c r="D48" s="1015"/>
      <c r="E48" s="1016"/>
      <c r="F48" s="174">
        <v>1.18</v>
      </c>
      <c r="G48" s="178">
        <v>1.43</v>
      </c>
      <c r="H48" s="178">
        <v>2.4700000000000002</v>
      </c>
      <c r="I48" s="178">
        <v>1.9300000000000002</v>
      </c>
      <c r="J48" s="183">
        <v>1.83</v>
      </c>
    </row>
    <row r="49" spans="2:10" ht="57.75" customHeight="1" x14ac:dyDescent="0.15">
      <c r="B49" s="169"/>
      <c r="C49" s="1017" t="s">
        <v>17</v>
      </c>
      <c r="D49" s="1017"/>
      <c r="E49" s="1018"/>
      <c r="F49" s="175">
        <v>0.53</v>
      </c>
      <c r="G49" s="179" t="s">
        <v>527</v>
      </c>
      <c r="H49" s="179">
        <v>2.2000000000000002</v>
      </c>
      <c r="I49" s="179" t="s">
        <v>528</v>
      </c>
      <c r="J49" s="184" t="s">
        <v>529</v>
      </c>
    </row>
    <row r="50" spans="2:10" x14ac:dyDescent="0.15"/>
  </sheetData>
  <sheetProtection algorithmName="SHA-512" hashValue="/8YGBDZNcP+B0v+dzYDHw1dauHXbDE/GmWCTxBf791hbverXtViwfK5SSqGKG1VBm1t9CwXaXMvaovsqfKyzyQ==" saltValue="FtVSNXQgFFxCphSgoM1nP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created xsi:type="dcterms:W3CDTF">2025-03-07T01:22:23Z</dcterms:created>
  <dcterms:modified xsi:type="dcterms:W3CDTF">2025-10-01T09:03:35Z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2025-03-12T05:43:06Z</vt:filetime>
  </property>
</Properties>
</file>