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9591300F-70B2-4519-9C29-319D31F58748}" xr6:coauthVersionLast="36" xr6:coauthVersionMax="36" xr10:uidLastSave="{00000000-0000-0000-0000-000000000000}"/>
  <bookViews>
    <workbookView xWindow="0" yWindow="0" windowWidth="28800" windowHeight="12135" tabRatio="773"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AM35" i="10"/>
  <c r="C35" i="10"/>
  <c r="AM34" i="10"/>
  <c r="U34" i="10"/>
  <c r="U35" i="10" s="1"/>
  <c r="U36" i="10" s="1"/>
  <c r="U37" i="10" s="1"/>
  <c r="U38" i="10" s="1"/>
  <c r="U39"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<sst xmlns="http://schemas.openxmlformats.org/spreadsheetml/2006/main" count="1184" uniqueCount="614">
  <si>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</si>
  <si>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</si>
  <si>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</si>
  <si>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</si>
  <si>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</si>
  <si>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</si>
  <si>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</si>
  <si>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</si>
  <si>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</si>
  <si>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</si>
  <si>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</si>
  <si>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</si>
  <si>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</si>
  <si>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</si>
  <si>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</si>
  <si>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</si>
  <si>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</si>
  <si>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</si>
  <si>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</si>
  <si>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</si>
  <si>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</si>
  <si>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</si>
  <si>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</si>
  <si>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</si>
  <si>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</si>
  <si>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</si>
  <si>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</si>
  <si>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</si>
  <si>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</si>
  <si>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</si>
  <si>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</si>
  <si>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</si>
  <si>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</si>
  <si>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</si>
  <si>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</si>
  <si>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</si>
  <si>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</si>
  <si>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</si>
  <si>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</si>
  <si>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</si>
  <si>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</si>
  <si>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</si>
  <si>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</si>
  <si>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</si>
  <si>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</si>
  <si>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</si>
  <si>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</si>
  <si>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</si>
  <si>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</si>
  <si>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</si>
  <si>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</si>
  <si>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</si>
  <si>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</si>
  <si>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</si>
  <si>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</si>
  <si>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</si>
  <si>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</si>
  <si>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</si>
  <si>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</si>
  <si>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</si>
  <si>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</si>
  <si>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</si>
  <si>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</si>
  <si>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</si>
  <si>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</si>
  <si>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</si>
  <si>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</si>
  <si>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</si>
  <si>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</si>
  <si>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</si>
  <si>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</si>
  <si>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</si>
  <si>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</si>
  <si>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</si>
  <si>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</si>
  <si>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</si>
  <si>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</si>
  <si>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</si>
  <si>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</si>
  <si>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</si>
  <si>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</si>
  <si>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</si>
  <si>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</si>
  <si>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</si>
  <si>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</si>
  <si>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</si>
  <si>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</si>
  <si>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</si>
  <si>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</si>
  <si>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</si>
  <si>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</si>
  <si>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</si>
  <si>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</si>
  <si>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</si>
  <si>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</si>
  <si>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</si>
  <si>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</si>
  <si>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</si>
  <si>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</si>
  <si>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</si>
  <si>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</si>
  <si>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</si>
  <si>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</si>
  <si>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</si>
  <si>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</si>
  <si>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</si>
  <si>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</si>
  <si>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</si>
  <si>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</si>
  <si>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</si>
  <si>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</si>
  <si>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</si>
  <si>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</si>
  <si>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</si>
  <si>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</si>
  <si>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</si>
  <si>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</si>
  <si>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</si>
  <si>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</si>
  <si>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</si>
  <si>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</si>
  <si>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</si>
  <si>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</si>
  <si>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</si>
  <si>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</si>
  <si>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</si>
  <si>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</si>
  <si>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</si>
  <si>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</si>
  <si>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</si>
  <si>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</si>
  <si>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</si>
  <si>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</si>
  <si>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</si>
  <si>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</si>
  <si>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</si>
  <si>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</si>
  <si>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</si>
  <si>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</si>
  <si>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</si>
  <si>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</si>
  <si>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</si>
  <si>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</si>
  <si>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</si>
  <si>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</si>
  <si>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</si>
  <si>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</si>
  <si>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</si>
  <si>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</si>
  <si>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</si>
  <si>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</si>
  <si>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</si>
  <si>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</si>
  <si>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</si>
  <si>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</si>
  <si>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</si>
  <si>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</si>
  <si>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</si>
  <si>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</si>
  <si>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</si>
  <si>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</si>
  <si>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</si>
  <si>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</si>
  <si>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</si>
  <si>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</si>
  <si>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</si>
  <si>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</si>
  <si>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</si>
  <si>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</si>
  <si>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</si>
  <si>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</si>
  <si>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</si>
  <si>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</si>
  <si>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</si>
  <si>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</si>
  <si>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</si>
  <si>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</si>
  <si>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</si>
  <si>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</si>
  <si>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</si>
  <si>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</si>
  <si>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</si>
  <si>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</si>
  <si>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</si>
  <si>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</si>
  <si>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</si>
  <si>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</si>
  <si>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</si>
  <si>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</si>
  <si>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</si>
  <si>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</si>
  <si>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</si>
  <si>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</si>
  <si>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</si>
  <si>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</si>
  <si>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</si>
  <si>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</si>
  <si>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</si>
  <si>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</si>
  <si>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</si>
  <si>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</si>
  <si>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</si>
  <si>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</si>
  <si>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</si>
  <si>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</si>
  <si>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</si>
  <si>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</si>
  <si>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</si>
  <si>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</si>
  <si>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</si>
  <si>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</si>
  <si>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</si>
  <si>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</si>
  <si>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</si>
  <si>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</si>
  <si>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</si>
  <si>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</si>
  <si>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</si>
  <si>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</si>
  <si>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</si>
  <si>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</si>
  <si>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</si>
  <si>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</si>
  <si>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</si>
  <si>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</si>
  <si>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</si>
  <si>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</si>
  <si>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</si>
  <si>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</si>
  <si>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</si>
  <si>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</si>
  <si>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</si>
  <si>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</si>
  <si>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</si>
  <si>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</si>
  <si>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</si>
  <si>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</si>
  <si>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</si>
  <si>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</si>
  <si>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</si>
  <si>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</si>
  <si>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</si>
  <si>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</si>
  <si>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</si>
  <si>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</si>
  <si>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</si>
  <si>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</si>
  <si>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</si>
  <si>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</si>
  <si>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</si>
  <si>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</si>
  <si>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</si>
  <si>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</si>
  <si>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</si>
  <si>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</si>
  <si>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</si>
  <si>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</si>
  <si>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</si>
  <si>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</si>
  <si>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</si>
  <si>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</si>
  <si>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</si>
  <si>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</si>
  <si>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</si>
  <si>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</si>
  <si>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</si>
  <si>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</si>
  <si>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</si>
  <si>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</si>
  <si>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</si>
  <si>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</si>
  <si>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</si>
  <si>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</si>
  <si>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</si>
  <si>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</si>
  <si>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</si>
  <si>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</si>
  <si>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</si>
  <si>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</si>
  <si>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</si>
  <si>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</si>
  <si>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</si>
  <si>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</si>
  <si>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</si>
  <si>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</si>
  <si>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</si>
  <si>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</si>
  <si>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</si>
  <si>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</si>
  <si>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</si>
  <si>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</si>
  <si>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</si>
  <si>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</si>
  <si>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</si>
  <si>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</si>
  <si>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</si>
  <si>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</si>
  <si>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</si>
  <si>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</si>
  <si>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</si>
  <si>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</si>
  <si>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</si>
  <si>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</si>
  <si>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</si>
  <si>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</si>
  <si>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</si>
  <si>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</si>
  <si>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</si>
  <si>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</si>
  <si>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</si>
  <si>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</si>
  <si>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</si>
  <si>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</si>
  <si>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</si>
  <si>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</si>
  <si>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</si>
  <si>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</si>
  <si>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</si>
  <si>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</si>
  <si>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</si>
  <si>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</si>
  <si>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</si>
  <si>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</si>
  <si>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</si>
  <si>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</si>
  <si>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</si>
  <si>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</si>
  <si>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</si>
  <si>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</si>
  <si>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</si>
  <si>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</si>
  <si>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</si>
  <si>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</si>
  <si>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</si>
  <si>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</si>
  <si>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</si>
  <si>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</si>
  <si>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</si>
  <si>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</si>
  <si>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</si>
  <si>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</si>
  <si>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</si>
  <si>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</si>
  <si>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</si>
  <si>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</si>
  <si>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</si>
  <si>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</si>
  <si>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</si>
  <si>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</si>
  <si>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</si>
  <si>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</si>
  <si>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</si>
  <si>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</si>
  <si>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</si>
  <si>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</si>
  <si>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</si>
  <si>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</si>
  <si>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</si>
  <si>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</si>
  <si>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</si>
  <si>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</si>
  <si>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</si>
  <si>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</si>
  <si>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</si>
  <si>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</si>
  <si>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</si>
  <si>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</si>
  <si>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</si>
  <si>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</si>
  <si>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</si>
  <si>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</si>
  <si>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</si>
  <si>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</si>
  <si>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</si>
  <si>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</si>
  <si>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</si>
  <si>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</si>
  <si>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</si>
  <si>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</si>
  <si>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</si>
  <si>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</si>
  <si>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</si>
  <si>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</si>
  <si>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</si>
  <si>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</si>
  <si>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</si>
  <si>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</si>
  <si>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</si>
  <si>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</si>
  <si>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</si>
  <si>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</si>
  <si>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</si>
  <si>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</si>
  <si>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</si>
  <si>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</si>
  <si>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</si>
  <si>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</si>
  <si>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</si>
  <si>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</si>
  <si>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</si>
  <si>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</si>
  <si>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</si>
  <si>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</si>
  <si>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</si>
  <si>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</si>
  <si>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</si>
  <si>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</si>
  <si>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</si>
  <si>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</si>
  <si>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</si>
  <si>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</si>
  <si>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</si>
  <si>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</si>
  <si>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</si>
  <si>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</si>
  <si>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</si>
  <si>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</si>
  <si>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</si>
  <si>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</si>
  <si>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</si>
  <si>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</si>
  <si>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</si>
  <si>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</si>
  <si>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</si>
  <si>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</si>
  <si>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</si>
  <si>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</si>
  <si>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</si>
  <si>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</si>
  <si>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</si>
  <si>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</si>
  <si>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</si>
  <si>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</si>
  <si>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</si>
  <si>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</si>
  <si>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</si>
  <si>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</si>
  <si>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</si>
  <si>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</si>
  <si>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</si>
  <si>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</si>
  <si>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</si>
  <si>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</si>
  <si>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</si>
  <si>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</si>
  <si>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</si>
  <si>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</si>
  <si>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</si>
  <si>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</si>
  <si>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</si>
  <si>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</si>
  <si>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</si>
  <si>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</si>
  <si>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</si>
  <si>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</si>
  <si>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</si>
  <si>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</si>
  <si>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</si>
  <si>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</si>
  <si>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</si>
  <si>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</si>
  <si>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</si>
  <si>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</si>
  <si>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</si>
  <si>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</si>
  <si>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</si>
  <si>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</si>
  <si>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</si>
  <si>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</si>
  <si>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</si>
  <si>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</si>
  <si>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</si>
  <si>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</si>
  <si>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</si>
  <si>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</si>
  <si>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</si>
  <si>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</si>
  <si>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</si>
  <si>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</si>
  <si>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</si>
  <si>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</si>
  <si>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</si>
  <si>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</si>
  <si>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</si>
  <si>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</si>
  <si>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</si>
  <si>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</si>
  <si>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</si>
  <si>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</si>
  <si>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</si>
  <si>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</si>
  <si>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</si>
  <si>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</si>
  <si>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</si>
  <si>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</si>
  <si>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</si>
  <si>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</si>
  <si>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</si>
  <si>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</si>
  <si>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</si>
  <si>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</si>
  <si>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</si>
  <si>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</si>
  <si>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</si>
  <si>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</si>
  <si>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</si>
  <si>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</si>
  <si>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</si>
  <si>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</si>
  <si>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</si>
  <si>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</si>
  <si>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</si>
  <si>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</si>
  <si>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</si>
  <si>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</si>
  <si>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</si>
  <si>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</si>
  <si>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</si>
  <si>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</si>
  <si>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</si>
  <si>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</si>
  <si>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</si>
  <si>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</si>
  <si>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</si>
  <si>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</si>
  <si>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</si>
  <si>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</si>
  <si>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</si>
  <si>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</si>
  <si>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</si>
  <si>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</si>
  <si>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</si>
  <si>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</si>
  <si>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</si>
  <si>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</si>
  <si>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</si>
  <si>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</si>
  <si>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</si>
  <si>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</si>
  <si>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</si>
  <si>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</si>
  <si>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</si>
  <si>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</si>
  <si>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</si>
  <si>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</si>
  <si>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</si>
  <si>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</si>
  <si>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</si>
  <si>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</si>
  <si>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</si>
  <si>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</si>
  <si>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</si>
  <si>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</si>
  <si>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</si>
  <si>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</si>
  <si>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</si>
  <si>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</si>
  <si>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</si>
  <si>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</si>
  <si>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</si>
  <si>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</si>
  <si>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</si>
  <si>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</si>
  <si>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国民健康保険特別会計（事業勘定）</t>
  </si>
  <si>
    <t>介護保険特別会計（保険事業勘定）</t>
  </si>
  <si>
    <t>簡易水道事業特別会計</t>
  </si>
  <si>
    <t>国民健康保険特別会計（直診勘定）</t>
  </si>
  <si>
    <t>下水道事業特別会計</t>
  </si>
  <si>
    <t>介護保険特別会計（サービス事業勘定）</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</si>
  <si>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</si>
  <si>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</si>
  <si>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</si>
  <si>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</si>
  <si>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</si>
  <si>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</si>
  <si>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</si>
  <si>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</si>
  <si>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</si>
  <si>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和束町活性化センター</t>
  </si>
  <si>
    <t>アグリビジネス</t>
  </si>
  <si>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</si>
  <si>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</si>
  <si>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</si>
  <si>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</si>
  <si>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</si>
  <si>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</si>
  <si>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</si>
  <si>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</si>
  <si>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</si>
  <si>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</si>
  <si>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</si>
  <si>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</si>
  <si>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</si>
  <si>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</si>
  <si>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</si>
  <si>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</si>
  <si>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地域福祉基金(R01年度末現在)</t>
    <phoneticPr fontId="2"/>
  </si>
  <si>
    <t>茶源郷行政情報配信システム整備基金(R01年度末現在)</t>
    <phoneticPr fontId="2"/>
  </si>
  <si>
    <t>すこやかエンジェル基金(R01年度末現在)</t>
    <phoneticPr fontId="2"/>
  </si>
  <si>
    <t>和束町茶源郷交流とふれあいのまちづくり基金(R01年度末現在)</t>
  </si>
  <si>
    <t>ふるさと応援寄附金基金(R01年度末現在)</t>
    <rPh sb="4" eb="6">
      <t>オウエン</t>
    </rPh>
    <rPh sb="6" eb="9">
      <t>キフキン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</si>
  <si>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</si>
  <si>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</si>
  <si>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</si>
  <si>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</si>
  <si>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減少等により将来負担比率は好転したものの、国民健康保険直営診療所、保育園などの公共施設や橋りょうの老朽化が進行しているため有形固定資産減価償却率が高い数値で推移しており、将来負担比率及び有形固定資産減価償却率ともに類似団体内平均値よりも大幅に上回っている状況となっている。
　将来負担比率は依然高い状況にあるが、特に老朽化が進んでいる国民健康保険直営診療所と社会福祉センター等との複合化を目指した総合保健福祉施設整備や保育園の耐震改修、橋りょう整備を計画していることから、今後も過疎債をはじめとした有利な起債を活用しながら、地方債の過度な発行に注意しつつ、計画的な投資を行い老朽化対策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</si>
  <si>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</si>
  <si>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</si>
  <si>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</si>
  <si>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</si>
  <si>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</si>
  <si>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</si>
  <si>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将来負担比率及び実質公債費比率ともに類似団体内平均を大幅に上回っている。
　将来負担比率は地方債残高の減少や過疎債をはじめとした有利な起債の活用などにより減少傾向にある一方で、実質公債費比率は統合簡易水道事業の元金償還開始等に伴い公営企業に要する経費が増加傾向にあることから増加している。
　さらに、今後、総合保健福祉施設整備、保育園耐震改修や橋りょう整備など大規模事業を計画しており、将来負担比率、実質公債費比率ともに上昇が見込まれることから、できる限り地方債発行を抑制しながら、これまで以上に公債費の適正化に取り組んでいく。</t>
    <rPh sb="39" eb="43">
      <t>ショウライフタン</t>
    </rPh>
    <rPh sb="43" eb="45">
      <t>ヒリツ</t>
    </rPh>
    <rPh sb="46" eb="51">
      <t>チホウサイザンダカ</t>
    </rPh>
    <rPh sb="52" eb="54">
      <t>ゲンショウ</t>
    </rPh>
    <rPh sb="78" eb="80">
      <t>ゲンショウ</t>
    </rPh>
    <rPh sb="80" eb="82">
      <t>ケイコウ</t>
    </rPh>
    <rPh sb="85" eb="87">
      <t>イッポウ</t>
    </rPh>
    <rPh sb="89" eb="94">
      <t>ジッシツコウサイヒ</t>
    </rPh>
    <rPh sb="94" eb="96">
      <t>ヒリツ</t>
    </rPh>
    <rPh sb="97" eb="101">
      <t>トウゴウカンイ</t>
    </rPh>
    <rPh sb="101" eb="103">
      <t>スイドウ</t>
    </rPh>
    <rPh sb="103" eb="105">
      <t>ジギョウ</t>
    </rPh>
    <rPh sb="106" eb="110">
      <t>ガンキンショウカン</t>
    </rPh>
    <rPh sb="110" eb="112">
      <t>カイシ</t>
    </rPh>
    <rPh sb="112" eb="113">
      <t>トウ</t>
    </rPh>
    <rPh sb="114" eb="115">
      <t>トモナ</t>
    </rPh>
    <rPh sb="127" eb="129">
      <t>ゾウカ</t>
    </rPh>
    <rPh sb="129" eb="131">
      <t>ケイコウ</t>
    </rPh>
    <rPh sb="138" eb="140">
      <t>ゾウカ</t>
    </rPh>
    <rPh sb="201" eb="208">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</si>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</sst>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1ABA406-6AAF-4F62-9F78-2FBFBB6E7A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2000-490B-A520-67BDEF7171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158356</c:v>
                </c:pt>
                <c:pt idx="1">
                  <c:v>195232</c:v>
                </c:pt>
                <c:pt idx="2">
                  <c:v>37832</c:v>
                </c:pt>
                <c:pt idx="3">
                  <c:v>58657</c:v>
                </c:pt>
                <c:pt idx="4">
                  <c:v>60863</c:v>
                </c:pt>
              </c:numCache>
            </c:numRef>
          </c:val>
          <c:smooth val="0"/>
          <c:extLst>
            <c:ext xmlns:c16="http://schemas.microsoft.com/office/drawing/2014/chart" uri="{C3380CC4-5D6E-409C-BE32-E72D297353CC}">
              <c16:uniqueId val="{00000001-2000-490B-A520-67BDEF7171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5.28</c:v>
                </c:pt>
                <c:pt idx="1">
                  <c:v>4.5599999999999996</c:v>
                </c:pt>
                <c:pt idx="2">
                  <c:v>4.9800000000000004</c:v>
                </c:pt>
                <c:pt idx="3">
                  <c:v>6.28</c:v>
                </c:pt>
                <c:pt idx="4">
                  <c:v>3.16</c:v>
                </c:pt>
              </c:numCache>
            </c:numRef>
          </c:val>
          <c:extLst>
            <c:ext xmlns:c16="http://schemas.microsoft.com/office/drawing/2014/chart" uri="{C3380CC4-5D6E-409C-BE32-E72D297353CC}">
              <c16:uniqueId val="{00000000-43CC-4730-94BA-56AB27AFAF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36.020000000000003</c:v>
                </c:pt>
                <c:pt idx="1">
                  <c:v>39.840000000000003</c:v>
                </c:pt>
                <c:pt idx="2">
                  <c:v>42.86</c:v>
                </c:pt>
                <c:pt idx="3">
                  <c:v>44.35</c:v>
                </c:pt>
                <c:pt idx="4">
                  <c:v>46.12</c:v>
                </c:pt>
              </c:numCache>
            </c:numRef>
          </c:val>
          <c:extLst>
            <c:ext xmlns:c16="http://schemas.microsoft.com/office/drawing/2014/chart" uri="{C3380CC4-5D6E-409C-BE32-E72D297353CC}">
              <c16:uniqueId val="{00000001-43CC-4730-94BA-56AB27AFAF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8.2200000000000006</c:v>
                </c:pt>
                <c:pt idx="1">
                  <c:v>6.22</c:v>
                </c:pt>
                <c:pt idx="2">
                  <c:v>6.44</c:v>
                </c:pt>
                <c:pt idx="3">
                  <c:v>5.18</c:v>
                </c:pt>
                <c:pt idx="4">
                  <c:v>1</c:v>
                </c:pt>
              </c:numCache>
            </c:numRef>
          </c:val>
          <c:smooth val="0"/>
          <c:extLst>
            <c:ext xmlns:c16="http://schemas.microsoft.com/office/drawing/2014/chart" uri="{C3380CC4-5D6E-409C-BE32-E72D297353CC}">
              <c16:uniqueId val="{00000002-43CC-4730-94BA-56AB27AFAF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238-4594-8ACF-72859FE2A8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8-4594-8ACF-72859FE2A80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A238-4594-8ACF-72859FE2A80E}"/>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A238-4594-8ACF-72859FE2A80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c:v>
                </c:pt>
                <c:pt idx="4">
                  <c:v>#N/A</c:v>
                </c:pt>
                <c:pt idx="5">
                  <c:v>0.11</c:v>
                </c:pt>
                <c:pt idx="6">
                  <c:v>#N/A</c:v>
                </c:pt>
                <c:pt idx="7">
                  <c:v>0.11</c:v>
                </c:pt>
                <c:pt idx="8">
                  <c:v>#N/A</c:v>
                </c:pt>
                <c:pt idx="9">
                  <c:v>0.1</c:v>
                </c:pt>
              </c:numCache>
            </c:numRef>
          </c:val>
          <c:extLst>
            <c:ext xmlns:c16="http://schemas.microsoft.com/office/drawing/2014/chart" uri="{C3380CC4-5D6E-409C-BE32-E72D297353CC}">
              <c16:uniqueId val="{00000004-A238-4594-8ACF-72859FE2A80E}"/>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0.5</c:v>
                </c:pt>
                <c:pt idx="4">
                  <c:v>#N/A</c:v>
                </c:pt>
                <c:pt idx="5">
                  <c:v>0.43</c:v>
                </c:pt>
                <c:pt idx="6">
                  <c:v>#N/A</c:v>
                </c:pt>
                <c:pt idx="7">
                  <c:v>7.0000000000000007E-2</c:v>
                </c:pt>
                <c:pt idx="8">
                  <c:v>#N/A</c:v>
                </c:pt>
                <c:pt idx="9">
                  <c:v>0.12</c:v>
                </c:pt>
              </c:numCache>
            </c:numRef>
          </c:val>
          <c:extLst>
            <c:ext xmlns:c16="http://schemas.microsoft.com/office/drawing/2014/chart" uri="{C3380CC4-5D6E-409C-BE32-E72D297353CC}">
              <c16:uniqueId val="{00000005-A238-4594-8ACF-72859FE2A80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0.36</c:v>
                </c:pt>
                <c:pt idx="4">
                  <c:v>#N/A</c:v>
                </c:pt>
                <c:pt idx="5">
                  <c:v>0.66</c:v>
                </c:pt>
                <c:pt idx="6">
                  <c:v>#N/A</c:v>
                </c:pt>
                <c:pt idx="7">
                  <c:v>0.52</c:v>
                </c:pt>
                <c:pt idx="8">
                  <c:v>#N/A</c:v>
                </c:pt>
                <c:pt idx="9">
                  <c:v>0.26</c:v>
                </c:pt>
              </c:numCache>
            </c:numRef>
          </c:val>
          <c:extLst>
            <c:ext xmlns:c16="http://schemas.microsoft.com/office/drawing/2014/chart" uri="{C3380CC4-5D6E-409C-BE32-E72D297353CC}">
              <c16:uniqueId val="{00000006-A238-4594-8ACF-72859FE2A80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0.72</c:v>
                </c:pt>
                <c:pt idx="4">
                  <c:v>#N/A</c:v>
                </c:pt>
                <c:pt idx="5">
                  <c:v>1.28</c:v>
                </c:pt>
                <c:pt idx="6">
                  <c:v>#N/A</c:v>
                </c:pt>
                <c:pt idx="7">
                  <c:v>0.45</c:v>
                </c:pt>
                <c:pt idx="8">
                  <c:v>#N/A</c:v>
                </c:pt>
                <c:pt idx="9">
                  <c:v>0.66</c:v>
                </c:pt>
              </c:numCache>
            </c:numRef>
          </c:val>
          <c:extLst>
            <c:ext xmlns:c16="http://schemas.microsoft.com/office/drawing/2014/chart" uri="{C3380CC4-5D6E-409C-BE32-E72D297353CC}">
              <c16:uniqueId val="{00000007-A238-4594-8ACF-72859FE2A80E}"/>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2.0099999999999998</c:v>
                </c:pt>
                <c:pt idx="2">
                  <c:v>#N/A</c:v>
                </c:pt>
                <c:pt idx="3">
                  <c:v>2.41</c:v>
                </c:pt>
                <c:pt idx="4">
                  <c:v>#N/A</c:v>
                </c:pt>
                <c:pt idx="5">
                  <c:v>2.61</c:v>
                </c:pt>
                <c:pt idx="6">
                  <c:v>#N/A</c:v>
                </c:pt>
                <c:pt idx="7">
                  <c:v>2.5099999999999998</c:v>
                </c:pt>
                <c:pt idx="8">
                  <c:v>#N/A</c:v>
                </c:pt>
                <c:pt idx="9">
                  <c:v>2.31</c:v>
                </c:pt>
              </c:numCache>
            </c:numRef>
          </c:val>
          <c:extLst>
            <c:ext xmlns:c16="http://schemas.microsoft.com/office/drawing/2014/chart" uri="{C3380CC4-5D6E-409C-BE32-E72D297353CC}">
              <c16:uniqueId val="{00000008-A238-4594-8ACF-72859FE2A8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5.27</c:v>
                </c:pt>
                <c:pt idx="2">
                  <c:v>#N/A</c:v>
                </c:pt>
                <c:pt idx="3">
                  <c:v>4.5599999999999996</c:v>
                </c:pt>
                <c:pt idx="4">
                  <c:v>#N/A</c:v>
                </c:pt>
                <c:pt idx="5">
                  <c:v>4.9800000000000004</c:v>
                </c:pt>
                <c:pt idx="6">
                  <c:v>#N/A</c:v>
                </c:pt>
                <c:pt idx="7">
                  <c:v>6.27</c:v>
                </c:pt>
                <c:pt idx="8">
                  <c:v>#N/A</c:v>
                </c:pt>
                <c:pt idx="9">
                  <c:v>3.16</c:v>
                </c:pt>
              </c:numCache>
            </c:numRef>
          </c:val>
          <c:extLst>
            <c:ext xmlns:c16="http://schemas.microsoft.com/office/drawing/2014/chart" uri="{C3380CC4-5D6E-409C-BE32-E72D297353CC}">
              <c16:uniqueId val="{00000009-A238-4594-8ACF-72859FE2A8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354</c:v>
                </c:pt>
                <c:pt idx="5">
                  <c:v>340</c:v>
                </c:pt>
                <c:pt idx="8">
                  <c:v>343</c:v>
                </c:pt>
                <c:pt idx="11">
                  <c:v>352</c:v>
                </c:pt>
                <c:pt idx="14">
                  <c:v>343</c:v>
                </c:pt>
              </c:numCache>
            </c:numRef>
          </c:val>
          <c:extLst>
            <c:ext xmlns:c16="http://schemas.microsoft.com/office/drawing/2014/chart" uri="{C3380CC4-5D6E-409C-BE32-E72D297353CC}">
              <c16:uniqueId val="{00000000-F8C7-400B-8187-2DCF81C7C6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C7-400B-8187-2DCF81C7C6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C7-400B-8187-2DCF81C7C6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47</c:v>
                </c:pt>
                <c:pt idx="6">
                  <c:v>47</c:v>
                </c:pt>
                <c:pt idx="9">
                  <c:v>46</c:v>
                </c:pt>
                <c:pt idx="12">
                  <c:v>42</c:v>
                </c:pt>
              </c:numCache>
            </c:numRef>
          </c:val>
          <c:extLst>
            <c:ext xmlns:c16="http://schemas.microsoft.com/office/drawing/2014/chart" uri="{C3380CC4-5D6E-409C-BE32-E72D297353CC}">
              <c16:uniqueId val="{00000003-F8C7-400B-8187-2DCF81C7C6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c:v>
                </c:pt>
                <c:pt idx="3">
                  <c:v>143</c:v>
                </c:pt>
                <c:pt idx="6">
                  <c:v>164</c:v>
                </c:pt>
                <c:pt idx="9">
                  <c:v>174</c:v>
                </c:pt>
                <c:pt idx="12">
                  <c:v>183</c:v>
                </c:pt>
              </c:numCache>
            </c:numRef>
          </c:val>
          <c:extLst>
            <c:ext xmlns:c16="http://schemas.microsoft.com/office/drawing/2014/chart" uri="{C3380CC4-5D6E-409C-BE32-E72D297353CC}">
              <c16:uniqueId val="{00000004-F8C7-400B-8187-2DCF81C7C6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7-400B-8187-2DCF81C7C6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7-400B-8187-2DCF81C7C6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385</c:v>
                </c:pt>
                <c:pt idx="3">
                  <c:v>331</c:v>
                </c:pt>
                <c:pt idx="6">
                  <c:v>310</c:v>
                </c:pt>
                <c:pt idx="9">
                  <c:v>343</c:v>
                </c:pt>
                <c:pt idx="12">
                  <c:v>325</c:v>
                </c:pt>
              </c:numCache>
            </c:numRef>
          </c:val>
          <c:extLst>
            <c:ext xmlns:c16="http://schemas.microsoft.com/office/drawing/2014/chart" uri="{C3380CC4-5D6E-409C-BE32-E72D297353CC}">
              <c16:uniqueId val="{00000007-F8C7-400B-8187-2DCF81C7C6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212</c:v>
                </c:pt>
                <c:pt idx="2">
                  <c:v>#N/A</c:v>
                </c:pt>
                <c:pt idx="3">
                  <c:v>#N/A</c:v>
                </c:pt>
                <c:pt idx="4">
                  <c:v>181</c:v>
                </c:pt>
                <c:pt idx="5">
                  <c:v>#N/A</c:v>
                </c:pt>
                <c:pt idx="6">
                  <c:v>#N/A</c:v>
                </c:pt>
                <c:pt idx="7">
                  <c:v>178</c:v>
                </c:pt>
                <c:pt idx="8">
                  <c:v>#N/A</c:v>
                </c:pt>
                <c:pt idx="9">
                  <c:v>#N/A</c:v>
                </c:pt>
                <c:pt idx="10">
                  <c:v>211</c:v>
                </c:pt>
                <c:pt idx="11">
                  <c:v>#N/A</c:v>
                </c:pt>
                <c:pt idx="12">
                  <c:v>#N/A</c:v>
                </c:pt>
                <c:pt idx="13">
                  <c:v>207</c:v>
                </c:pt>
                <c:pt idx="14">
                  <c:v>#N/A</c:v>
                </c:pt>
              </c:numCache>
            </c:numRef>
          </c:val>
          <c:smooth val="0"/>
          <c:extLst>
            <c:ext xmlns:c16="http://schemas.microsoft.com/office/drawing/2014/chart" uri="{C3380CC4-5D6E-409C-BE32-E72D297353CC}">
              <c16:uniqueId val="{00000008-F8C7-400B-8187-2DCF81C7C6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3929</c:v>
                </c:pt>
                <c:pt idx="5">
                  <c:v>3853</c:v>
                </c:pt>
                <c:pt idx="8">
                  <c:v>3780</c:v>
                </c:pt>
                <c:pt idx="11">
                  <c:v>3767</c:v>
                </c:pt>
                <c:pt idx="14">
                  <c:v>3726</c:v>
                </c:pt>
              </c:numCache>
            </c:numRef>
          </c:val>
          <c:extLst>
            <c:ext xmlns:c16="http://schemas.microsoft.com/office/drawing/2014/chart" uri="{C3380CC4-5D6E-409C-BE32-E72D297353CC}">
              <c16:uniqueId val="{00000000-81C4-4898-B231-B7E5AB3DEA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11</c:v>
                </c:pt>
                <c:pt idx="8">
                  <c:v>7</c:v>
                </c:pt>
                <c:pt idx="11">
                  <c:v>24</c:v>
                </c:pt>
                <c:pt idx="14">
                  <c:v>43</c:v>
                </c:pt>
              </c:numCache>
            </c:numRef>
          </c:val>
          <c:extLst>
            <c:ext xmlns:c16="http://schemas.microsoft.com/office/drawing/2014/chart" uri="{C3380CC4-5D6E-409C-BE32-E72D297353CC}">
              <c16:uniqueId val="{00000001-81C4-4898-B231-B7E5AB3DEA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1720</c:v>
                </c:pt>
                <c:pt idx="5">
                  <c:v>1828</c:v>
                </c:pt>
                <c:pt idx="8">
                  <c:v>1860</c:v>
                </c:pt>
                <c:pt idx="11">
                  <c:v>1874</c:v>
                </c:pt>
                <c:pt idx="14">
                  <c:v>1909</c:v>
                </c:pt>
              </c:numCache>
            </c:numRef>
          </c:val>
          <c:extLst>
            <c:ext xmlns:c16="http://schemas.microsoft.com/office/drawing/2014/chart" uri="{C3380CC4-5D6E-409C-BE32-E72D297353CC}">
              <c16:uniqueId val="{00000002-81C4-4898-B231-B7E5AB3DEA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C4-4898-B231-B7E5AB3DEA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C4-4898-B231-B7E5AB3DEA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C4-4898-B231-B7E5AB3DEA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604</c:v>
                </c:pt>
                <c:pt idx="3">
                  <c:v>584</c:v>
                </c:pt>
                <c:pt idx="6">
                  <c:v>581</c:v>
                </c:pt>
                <c:pt idx="9">
                  <c:v>489</c:v>
                </c:pt>
                <c:pt idx="12">
                  <c:v>474</c:v>
                </c:pt>
              </c:numCache>
            </c:numRef>
          </c:val>
          <c:extLst>
            <c:ext xmlns:c16="http://schemas.microsoft.com/office/drawing/2014/chart" uri="{C3380CC4-5D6E-409C-BE32-E72D297353CC}">
              <c16:uniqueId val="{00000006-81C4-4898-B231-B7E5AB3DEA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343</c:v>
                </c:pt>
                <c:pt idx="3">
                  <c:v>265</c:v>
                </c:pt>
                <c:pt idx="6">
                  <c:v>213</c:v>
                </c:pt>
                <c:pt idx="9">
                  <c:v>179</c:v>
                </c:pt>
                <c:pt idx="12">
                  <c:v>163</c:v>
                </c:pt>
              </c:numCache>
            </c:numRef>
          </c:val>
          <c:extLst>
            <c:ext xmlns:c16="http://schemas.microsoft.com/office/drawing/2014/chart" uri="{C3380CC4-5D6E-409C-BE32-E72D297353CC}">
              <c16:uniqueId val="{00000007-81C4-4898-B231-B7E5AB3DEA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2522</c:v>
                </c:pt>
                <c:pt idx="3">
                  <c:v>2473</c:v>
                </c:pt>
                <c:pt idx="6">
                  <c:v>2583</c:v>
                </c:pt>
                <c:pt idx="9">
                  <c:v>2572</c:v>
                </c:pt>
                <c:pt idx="12">
                  <c:v>2619</c:v>
                </c:pt>
              </c:numCache>
            </c:numRef>
          </c:val>
          <c:extLst>
            <c:ext xmlns:c16="http://schemas.microsoft.com/office/drawing/2014/chart" uri="{C3380CC4-5D6E-409C-BE32-E72D297353CC}">
              <c16:uniqueId val="{00000008-81C4-4898-B231-B7E5AB3DEA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C4-4898-B231-B7E5AB3DEA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3503</c:v>
                </c:pt>
                <c:pt idx="3">
                  <c:v>3681</c:v>
                </c:pt>
                <c:pt idx="6">
                  <c:v>3606</c:v>
                </c:pt>
                <c:pt idx="9">
                  <c:v>3602</c:v>
                </c:pt>
                <c:pt idx="12">
                  <c:v>3556</c:v>
                </c:pt>
              </c:numCache>
            </c:numRef>
          </c:val>
          <c:extLst>
            <c:ext xmlns:c16="http://schemas.microsoft.com/office/drawing/2014/chart" uri="{C3380CC4-5D6E-409C-BE32-E72D297353CC}">
              <c16:uniqueId val="{0000000A-81C4-4898-B231-B7E5AB3DEA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1307</c:v>
                </c:pt>
                <c:pt idx="2">
                  <c:v>#N/A</c:v>
                </c:pt>
                <c:pt idx="3">
                  <c:v>#N/A</c:v>
                </c:pt>
                <c:pt idx="4">
                  <c:v>1310</c:v>
                </c:pt>
                <c:pt idx="5">
                  <c:v>#N/A</c:v>
                </c:pt>
                <c:pt idx="6">
                  <c:v>#N/A</c:v>
                </c:pt>
                <c:pt idx="7">
                  <c:v>1335</c:v>
                </c:pt>
                <c:pt idx="8">
                  <c:v>#N/A</c:v>
                </c:pt>
                <c:pt idx="9">
                  <c:v>#N/A</c:v>
                </c:pt>
                <c:pt idx="10">
                  <c:v>1178</c:v>
                </c:pt>
                <c:pt idx="11">
                  <c:v>#N/A</c:v>
                </c:pt>
                <c:pt idx="12">
                  <c:v>#N/A</c:v>
                </c:pt>
                <c:pt idx="13">
                  <c:v>1134</c:v>
                </c:pt>
                <c:pt idx="14">
                  <c:v>#N/A</c:v>
                </c:pt>
              </c:numCache>
            </c:numRef>
          </c:val>
          <c:smooth val="0"/>
          <c:extLst>
            <c:ext xmlns:c16="http://schemas.microsoft.com/office/drawing/2014/chart" uri="{C3380CC4-5D6E-409C-BE32-E72D297353CC}">
              <c16:uniqueId val="{0000000B-81C4-4898-B231-B7E5AB3DEA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865</c:v>
                </c:pt>
                <c:pt idx="1">
                  <c:v>889</c:v>
                </c:pt>
                <c:pt idx="2">
                  <c:v>920</c:v>
                </c:pt>
              </c:numCache>
            </c:numRef>
          </c:val>
          <c:extLst>
            <c:ext xmlns:c16="http://schemas.microsoft.com/office/drawing/2014/chart" uri="{C3380CC4-5D6E-409C-BE32-E72D297353CC}">
              <c16:uniqueId val="{00000000-A607-483B-834E-AD5F53059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559</c:v>
                </c:pt>
                <c:pt idx="1">
                  <c:v>537</c:v>
                </c:pt>
                <c:pt idx="2">
                  <c:v>485</c:v>
                </c:pt>
              </c:numCache>
            </c:numRef>
          </c:val>
          <c:extLst>
            <c:ext xmlns:c16="http://schemas.microsoft.com/office/drawing/2014/chart" uri="{C3380CC4-5D6E-409C-BE32-E72D297353CC}">
              <c16:uniqueId val="{00000001-A607-483B-834E-AD5F53059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307</c:v>
                </c:pt>
                <c:pt idx="1">
                  <c:v>294</c:v>
                </c:pt>
                <c:pt idx="2">
                  <c:v>331</c:v>
                </c:pt>
              </c:numCache>
            </c:numRef>
          </c:val>
          <c:extLst>
            <c:ext xmlns:c16="http://schemas.microsoft.com/office/drawing/2014/chart" uri="{C3380CC4-5D6E-409C-BE32-E72D297353CC}">
              <c16:uniqueId val="{00000002-A607-483B-834E-AD5F53059C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{75B0AF97-3EE4-494E-A61C-91CF27585C09}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3E-40BA-B630-E04A437A0F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{D30F596E-3E00-455A-8067-664D1302C72A}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E-40BA-B630-E04A437A0F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{DC8CF6B4-03C7-4C76-8FBC-1D735A3AF2FB}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E-40BA-B630-E04A437A0F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{D3521286-3CF6-4D03-A820-995273B9845F}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E-40BA-B630-E04A437A0F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{69C6EE02-A0A8-4B69-B0AC-A762C8839AA1}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E-40BA-B630-E04A437A0F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{C076EEF4-71D9-4D11-BAC2-A55FB2A09712}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3E-40BA-B630-E04A437A0F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{52511E4D-E37A-4F63-894D-4672D85C3122}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3E-40BA-B630-E04A437A0F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{2AE6FB29-9D2F-413C-8E2D-AF964E7F4A64}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3E-40BA-B630-E04A437A0F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{7ED173D1-5EDA-4302-88A1-2541E9D0E2A1}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3E-40BA-B630-E04A437A0F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69.2</c:v>
                </c:pt>
                <c:pt idx="16">
                  <c:v>68.599999999999994</c:v>
                </c:pt>
                <c:pt idx="24">
                  <c:v>70.099999999999994</c:v>
                </c:pt>
                <c:pt idx="32">
                  <c:v>71.2</c:v>
                </c:pt>
              </c:numCache>
            </c:numRef>
          </c:xVal>
          <c:yVal>
            <c:numRef>
              <c:f>公会計指標分析・財政指標組合せ分析表!$BP$51:$DC$51</c:f>
              <c:numCache>
                <c:formatCode>#,##0.0;"▲ "#,##0.0</c:formatCode>
                <c:ptCount val="40"/>
                <c:pt idx="8">
                  <c:v>76.3</c:v>
                </c:pt>
                <c:pt idx="16">
                  <c:v>79.5</c:v>
                </c:pt>
                <c:pt idx="24">
                  <c:v>71</c:v>
                </c:pt>
                <c:pt idx="32">
                  <c:v>68.3</c:v>
                </c:pt>
              </c:numCache>
            </c:numRef>
          </c:yVal>
          <c:smooth val="0"/>
          <c:extLst>
            <c:ext xmlns:c16="http://schemas.microsoft.com/office/drawing/2014/chart" uri="{C3380CC4-5D6E-409C-BE32-E72D297353CC}">
              <c16:uniqueId val="{00000009-BB3E-40BA-B630-E04A437A0F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{F2482E13-B76E-49B1-924D-F93B15EDB0E9}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3E-40BA-B630-E04A437A0F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{12676CAB-3C14-4765-8EA0-D954A6065EB0}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E-40BA-B630-E04A437A0F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{BCB15EF2-1FC1-45DD-B860-5D1798EFE451}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E-40BA-B630-E04A437A0F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{6AD5A528-B7D3-472F-BF33-87377EE64337}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E-40BA-B630-E04A437A0F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{BEC16645-CA4D-4B7C-8D74-6008DAD6AC1A}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E-40BA-B630-E04A437A0F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{BEE6A0D5-B5EB-4164-AD1C-FC6753549CA1}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3E-40BA-B630-E04A437A0F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{30598840-8057-439F-AEA8-C5A89773773B}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3E-40BA-B630-E04A437A0F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{24C52F1F-2778-47F8-83E2-BC4C6482F336}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3E-40BA-B630-E04A437A0F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{3FD5DE69-B8CF-44A3-8348-0B560BB69DAB}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3E-40BA-B630-E04A437A0F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B3E-40BA-B630-E04A437A0FDD}"/>
            </c:ext>
          </c:extLst>
        </c:ser>
        <c:dLbls>
          <c:showLegendKey val="0"/>
          <c:showVal val="1"/>
          <c:showCatName val="0"/>
          <c:showSerName val="0"/>
          <c:showPercent val="0"/>
          <c:showBubbleSize val="0"/>
        </c:dLbls>
        <c:axId val="46179840"/>
        <c:axId val="46181760"/>
      </c:scatterChart>
      <c:valAx>
        <c:axId val="46179840"/>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{A8900C70-9A7E-450E-BF46-2E635E4D70F6}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E8-4849-BEAA-B2CC4173F8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{BB3D90D8-14B8-45CC-9564-609B6A4869B2}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E8-4849-BEAA-B2CC4173F8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{B956B465-0DBA-4793-9C3A-E0AE616AD967}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E8-4849-BEAA-B2CC4173F8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{EC01D27A-B2B2-47F9-880E-916857847E7A}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E8-4849-BEAA-B2CC4173F8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{30C2870D-424E-4A70-834A-FBD681E25747}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E8-4849-BEAA-B2CC4173F88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{B77740A2-4AE7-4E38-A388-2E9CD8BF6F19}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E8-4849-BEAA-B2CC4173F88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{F4378BBE-2B78-45D3-B709-2DF809EAC0D0}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E8-4849-BEAA-B2CC4173F88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{EC232837-68F1-4612-A4F1-224691960BD0}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E8-4849-BEAA-B2CC4173F8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{97DE32CE-243E-4968-B2E1-BE1115DB07D0}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E8-4849-BEAA-B2CC4173F8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11.5</c:v>
                </c:pt>
                <c:pt idx="16">
                  <c:v>11.1</c:v>
                </c:pt>
                <c:pt idx="24">
                  <c:v>11.3</c:v>
                </c:pt>
                <c:pt idx="32">
                  <c:v>11.9</c:v>
                </c:pt>
              </c:numCache>
            </c:numRef>
          </c:xVal>
          <c:yVal>
            <c:numRef>
              <c:f>公会計指標分析・財政指標組合せ分析表!$BP$73:$DC$73</c:f>
              <c:numCache>
                <c:formatCode>#,##0.0;"▲ "#,##0.0</c:formatCode>
                <c:ptCount val="40"/>
                <c:pt idx="0">
                  <c:v>74.599999999999994</c:v>
                </c:pt>
                <c:pt idx="8">
                  <c:v>76.3</c:v>
                </c:pt>
                <c:pt idx="16">
                  <c:v>79.5</c:v>
                </c:pt>
                <c:pt idx="24">
                  <c:v>71</c:v>
                </c:pt>
                <c:pt idx="32">
                  <c:v>68.3</c:v>
                </c:pt>
              </c:numCache>
            </c:numRef>
          </c:yVal>
          <c:smooth val="0"/>
          <c:extLst>
            <c:ext xmlns:c16="http://schemas.microsoft.com/office/drawing/2014/chart" uri="{C3380CC4-5D6E-409C-BE32-E72D297353CC}">
              <c16:uniqueId val="{00000009-F3E8-4849-BEAA-B2CC4173F8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{996C685D-2606-4C6A-AA39-4B7623F62E59}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E8-4849-BEAA-B2CC4173F8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{D88DAEC2-B492-4580-A0A1-AF667394EDB2}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E8-4849-BEAA-B2CC4173F8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{34AFF4CA-3E39-422B-A736-E65A35C7487B}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E8-4849-BEAA-B2CC4173F8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{757A1A06-C58F-43AE-B95C-A49F1B5FE5DC}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E8-4849-BEAA-B2CC4173F8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{E3E4911B-B69C-4F29-BB98-863B61E587A3}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E8-4849-BEAA-B2CC4173F88E}"/>
                </c:ext>
              </c:extLst>
            </c:dLbl>
            <c:dLbl>
              <c:idx val="8"/>
              <c:layout>
                <c:manualLayout>
                  <c:x val="-2.4496741722493314E-2"/>
                  <c:y val="-7.18770099739230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{8492A2DF-6E72-49CA-97AD-E700C26EC4C4}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E8-4849-BEAA-B2CC4173F88E}"/>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{A584014F-56C5-43A6-ABEE-8F153670E7D7}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E8-4849-BEAA-B2CC4173F88E}"/>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{088E32A8-820A-48A1-8FFE-0613FA87012E}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E8-4849-BEAA-B2CC4173F88E}"/>
                </c:ext>
              </c:extLst>
            </c:dLbl>
            <c:dLbl>
              <c:idx val="32"/>
              <c:layout>
                <c:manualLayout>
                  <c:x val="-3.8771592621692871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{6DF7BD85-936B-4523-A327-098C9ABA9E4C}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E8-4849-BEAA-B2CC4173F8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E8-4849-BEAA-B2CC4173F88E}"/>
            </c:ext>
          </c:extLst>
        </c:ser>
        <c:dLbls>
          <c:showLegendKey val="0"/>
          <c:showVal val="1"/>
          <c:showCatName val="0"/>
          <c:showSerName val="0"/>
          <c:showPercent val="0"/>
          <c:showBubbleSize val="0"/>
        </c:dLbls>
        <c:axId val="84219776"/>
        <c:axId val="84234240"/>
      </c:scatterChart>
      <c:valAx>
        <c:axId val="84219776"/>
        <c:scaling>
          <c:orientation val="minMax"/>
          <c:max val="13.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0.21</a:t>
          </a:r>
          <a:r>
            <a:rPr kumimoji="1" lang="ja-JP" altLang="en-US" sz="1300" baseline="0">
              <a:latin typeface="ＭＳ Ｐゴシック" panose="020B0600070205080204" pitchFamily="50" charset="-128"/>
              <a:ea typeface="ＭＳ Ｐゴシック" panose="020B0600070205080204" pitchFamily="50" charset="-128"/>
            </a:rPr>
            <a:t>で推移しており、類似団体内平均値を若干上回っている状況である。しかしながら、全国平均や京都府平均と比較すると大きな差があり、財政基盤は非常に脆弱な状況となっている。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年度は晩霜被害、令和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新型コロナウイルス感染症に伴う茶業関連に係る税収入の減少が見込まれ、財政力指数の悪化が予想されることから、歳出削減や事業の優先順位を付けながら計画的に事業を執行していき、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平均値との差が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拡大し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大幅増となった大きな要因としては、下水道事業特別会計の繰出基準の見直しにより、これまで基準外繰出（臨時的経費）としていた繰出金の大部分が基準内繰出（経常的経費）となったためである。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個人住民税を中心とした地方税の減収に加え、障害者関係の扶助費の増、相楽東部広域連合等の一部事務組合負担金の増、簡易水道・下水道・介護保険特別会計等の繰出金が増加したことにより、経常収支比率が悪化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公債費がピークを迎え、地方税収が回復すると見込まれる令和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年度を目途に経常収支比率の低下に努めていきたい。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138854</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545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138854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7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28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年々増加傾向に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対応に伴う電算機器更新に伴い、物件費が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に増加したことにより、さらに増加した。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低い数値であるが、これは特に教育費に要する経費について相楽東部広域連合に負担金（補助費等）として支出しているためであることから、定員管理による人件費の抑制や計画的な維持修繕、経常的経費の見直し等により、経費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102236</xdr:rowOff>
    </xdr:from>
    <xdr:to>
      <xdr:col>23</xdr:col>
      <xdr:colOff>133350</xdr:colOff>
      <xdr:row>81</xdr:row>
      <xdr:rowOff>116411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9686"/>
          <a:ext cx="8382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102236</xdr:rowOff>
    </xdr:from>
    <xdr:to>
      <xdr:col>19</xdr:col>
      <xdr:colOff>133350</xdr:colOff>
      <xdr:row>81</xdr:row>
      <xdr:rowOff>106142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89686"/>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94710</xdr:rowOff>
    </xdr:from>
    <xdr:to>
      <xdr:col>15</xdr:col>
      <xdr:colOff>82550</xdr:colOff>
      <xdr:row>81</xdr:row>
      <xdr:rowOff>106142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2160"/>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81866</xdr:rowOff>
    </xdr:from>
    <xdr:to>
      <xdr:col>11</xdr:col>
      <xdr:colOff>31750</xdr:colOff>
      <xdr:row>81</xdr:row>
      <xdr:rowOff>94710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316"/>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65611</xdr:rowOff>
    </xdr:from>
    <xdr:to>
      <xdr:col>23</xdr:col>
      <xdr:colOff>184150</xdr:colOff>
      <xdr:row>81</xdr:row>
      <xdr:rowOff>167211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158338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51436</xdr:rowOff>
    </xdr:from>
    <xdr:to>
      <xdr:col>19</xdr:col>
      <xdr:colOff>184150</xdr:colOff>
      <xdr:row>81</xdr:row>
      <xdr:rowOff>153036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163213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55342</xdr:rowOff>
    </xdr:from>
    <xdr:to>
      <xdr:col>15</xdr:col>
      <xdr:colOff>133350</xdr:colOff>
      <xdr:row>81</xdr:row>
      <xdr:rowOff>156942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43910</xdr:rowOff>
    </xdr:from>
    <xdr:to>
      <xdr:col>11</xdr:col>
      <xdr:colOff>82550</xdr:colOff>
      <xdr:row>81</xdr:row>
      <xdr:rowOff>145510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31066</xdr:rowOff>
    </xdr:from>
    <xdr:to>
      <xdr:col>7</xdr:col>
      <xdr:colOff>31750</xdr:colOff>
      <xdr:row>81</xdr:row>
      <xdr:rowOff>132666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142843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が高い給与水準にあること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類似団体内平均をやや上回って推移する傾向にある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令和元年度算定分については、大卒、短卒、高卒の複数の階層区分で給与の高い職員の階層区分の異動があったことに伴い、前年度比△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64346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7955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64346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0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112607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036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155363</xdr:rowOff>
    </xdr:from>
    <xdr:to>
      <xdr:col>68</xdr:col>
      <xdr:colOff>152400</xdr:colOff>
      <xdr:row>88</xdr:row>
      <xdr:rowOff>112607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7151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112607</xdr:rowOff>
    </xdr:from>
    <xdr:to>
      <xdr:col>81</xdr:col>
      <xdr:colOff>95250</xdr:colOff>
      <xdr:row>88</xdr:row>
      <xdr:rowOff>42757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84684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13546</xdr:rowOff>
    </xdr:from>
    <xdr:to>
      <xdr:col>77</xdr:col>
      <xdr:colOff>95250</xdr:colOff>
      <xdr:row>88</xdr:row>
      <xdr:rowOff>115146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99923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61807</xdr:rowOff>
    </xdr:from>
    <xdr:to>
      <xdr:col>68</xdr:col>
      <xdr:colOff>203200</xdr:colOff>
      <xdr:row>88</xdr:row>
      <xdr:rowOff>163407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148184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a:t>
          </a:r>
          <a:endParaRPr lang="ja-JP" altLang="ja-JP" sz="1150">
            <a:effectLst/>
            <a:latin typeface="ＭＳ Ｐゴシック" panose="020B0600070205080204" pitchFamily="50" charset="-128"/>
            <a:ea typeface="ＭＳ Ｐゴシック" panose="020B0600070205080204" pitchFamily="50" charset="-128"/>
          </a:endParaRPr>
        </a:p>
        <a:p>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今後数年にわたり</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定年退職</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が続くことから、これ</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に伴う新規職員採用を</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行っているため、平成</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以前</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職員数は数名程度増加しており、また、人口も減少していることから、上昇傾向にある。</a:t>
          </a:r>
          <a:endParaRPr lang="ja-JP" altLang="ja-JP" sz="1150">
            <a:effectLst/>
            <a:latin typeface="ＭＳ Ｐゴシック" panose="020B0600070205080204" pitchFamily="50" charset="-128"/>
            <a:ea typeface="ＭＳ Ｐゴシック" panose="020B0600070205080204" pitchFamily="50" charset="-128"/>
          </a:endParaRPr>
        </a:p>
        <a:p>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73442</xdr:rowOff>
    </xdr:from>
    <xdr:to>
      <xdr:col>81</xdr:col>
      <xdr:colOff>44450</xdr:colOff>
      <xdr:row>59</xdr:row>
      <xdr:rowOff>79302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88992"/>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73442</xdr:rowOff>
    </xdr:from>
    <xdr:to>
      <xdr:col>77</xdr:col>
      <xdr:colOff>44450</xdr:colOff>
      <xdr:row>59</xdr:row>
      <xdr:rowOff>82749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889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35179</xdr:rowOff>
    </xdr:from>
    <xdr:to>
      <xdr:col>72</xdr:col>
      <xdr:colOff>203200</xdr:colOff>
      <xdr:row>59</xdr:row>
      <xdr:rowOff>82749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50729"/>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18288</xdr:rowOff>
    </xdr:from>
    <xdr:to>
      <xdr:col>68</xdr:col>
      <xdr:colOff>152400</xdr:colOff>
      <xdr:row>59</xdr:row>
      <xdr:rowOff>35179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383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28502</xdr:rowOff>
    </xdr:from>
    <xdr:to>
      <xdr:col>81</xdr:col>
      <xdr:colOff>95250</xdr:colOff>
      <xdr:row>59</xdr:row>
      <xdr:rowOff>130102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45029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22642</xdr:rowOff>
    </xdr:from>
    <xdr:to>
      <xdr:col>77</xdr:col>
      <xdr:colOff>95250</xdr:colOff>
      <xdr:row>59</xdr:row>
      <xdr:rowOff>124242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134419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31949</xdr:rowOff>
    </xdr:from>
    <xdr:to>
      <xdr:col>73</xdr:col>
      <xdr:colOff>44450</xdr:colOff>
      <xdr:row>59</xdr:row>
      <xdr:rowOff>133549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143726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155829</xdr:rowOff>
    </xdr:from>
    <xdr:to>
      <xdr:col>68</xdr:col>
      <xdr:colOff>203200</xdr:colOff>
      <xdr:row>59</xdr:row>
      <xdr:rowOff>85979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138938</xdr:rowOff>
    </xdr:from>
    <xdr:to>
      <xdr:col>64</xdr:col>
      <xdr:colOff>152400</xdr:colOff>
      <xdr:row>59</xdr:row>
      <xdr:rowOff>69088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ごみ処理施設整備等の起債の償還終了などにより平成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これに伴い実質公債費比率も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減少傾向であったものの、平成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以降は増加傾向に転じている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統合簡易水道事業の元金償還開始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や標準財政規模の減が主な要因となっている。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今後、一般会計において大規模事業を予定していることから、計画的に事業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執行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有利な財源を活用しながら、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できる限り地方債の発行抑制に努める。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117094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90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88138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7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97790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793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165354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9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％台で推移しており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これは、地方債残高の減、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退職手当組合積立不足分の減による退職手当負担見込額の減、相楽東部広域連合等による組合負担見込額の減が主な要因である。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しかしながら、今後、公営企業債等繰入見込額（特に簡易水道）が増加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予想さ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れることから、適切な料金設定や計画的な設備更新などにより、公営企業の経営適正化に努める。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また、総合保健福祉施設や橋りょう整備などの大規模事業を計画していることから、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新規発行の抑制を図り、地方債残高の減少に努める。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28716</xdr:rowOff>
    </xdr:from>
    <xdr:to>
      <xdr:col>81</xdr:col>
      <xdr:colOff>44450</xdr:colOff>
      <xdr:row>19</xdr:row>
      <xdr:rowOff>64911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8626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64911</xdr:rowOff>
    </xdr:from>
    <xdr:to>
      <xdr:col>77</xdr:col>
      <xdr:colOff>44450</xdr:colOff>
      <xdr:row>20</xdr:row>
      <xdr:rowOff>7408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22461"/>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135961</xdr:rowOff>
    </xdr:from>
    <xdr:to>
      <xdr:col>72</xdr:col>
      <xdr:colOff>203200</xdr:colOff>
      <xdr:row>20</xdr:row>
      <xdr:rowOff>7408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93511"/>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113171</xdr:rowOff>
    </xdr:from>
    <xdr:to>
      <xdr:col>68</xdr:col>
      <xdr:colOff>152400</xdr:colOff>
      <xdr:row>19</xdr:row>
      <xdr:rowOff>135961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70721"/>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149366</xdr:rowOff>
    </xdr:from>
    <xdr:to>
      <xdr:col>81</xdr:col>
      <xdr:colOff>95250</xdr:colOff>
      <xdr:row>19</xdr:row>
      <xdr:rowOff>79516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121443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0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14111</xdr:rowOff>
    </xdr:from>
    <xdr:to>
      <xdr:col>77</xdr:col>
      <xdr:colOff>95250</xdr:colOff>
      <xdr:row>19</xdr:row>
      <xdr:rowOff>115711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100488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5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128058</xdr:rowOff>
    </xdr:from>
    <xdr:to>
      <xdr:col>73</xdr:col>
      <xdr:colOff>44450</xdr:colOff>
      <xdr:row>20</xdr:row>
      <xdr:rowOff>58208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42985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85161</xdr:rowOff>
    </xdr:from>
    <xdr:to>
      <xdr:col>68</xdr:col>
      <xdr:colOff>203200</xdr:colOff>
      <xdr:row>20</xdr:row>
      <xdr:rowOff>15311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62371</xdr:rowOff>
    </xdr:from>
    <xdr:to>
      <xdr:col>64</xdr:col>
      <xdr:colOff>152400</xdr:colOff>
      <xdr:row>19</xdr:row>
      <xdr:rowOff>163971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148748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平均値よりも若干低い数値で推移し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年度より増加傾向にある。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令和元年度は、退職手当組合負担金（積立不足分）の減に伴い、前年度比△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今後も給与水準の適正化に努めるとともに、適切に定員管理を行い、人件費の削減</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平均値よりも大幅に下回って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推移しているが、これは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教育部局を相楽東部広域連合に移管しており、すべて負担金</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として計上していることから、教育部局関連の物件費がないためである。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年々増加傾向にあったが、平成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から減少に転じており、令和元年度は施設管理費の減に伴い、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費用対効果が見込まれる事業については民間委託を進めるなど、計画的な行財政運営のもと</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、コスト削減に努める。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9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1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19067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平均値とほぼ同程度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で推移してきたが、令和元年度は障害者自立支援・医療などの障害者支援に要する経費の増により、前年度比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類似団体と比較すると、子育て支援に重点を置いていることから、子どもの医療費無償化などの児童福祉費に係る扶助費が多くなっている。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者に係る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扶助費の増加が見込まれるため、予防施策を積極的に進め、扶助費の抑制に努めるとともに、子育て支援には重点的に配分するなどメリハリのある事業執行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％程度で類似団体平均値よりやや上回って推移してきたが、平成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り、増加傾向となっている。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大幅増となった要因は、下水道事業特別会計への繰出基準の見直しにより、これまで基準外（臨時的経費）であった繰出金が基準内（経常的経費）に振り替わったためである。また、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元利償還金の増に伴い簡易水道特別会計へ、施設給付費の増に伴う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診療収入の悪化に伴い国民健康保険（直診）特別会計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各特別会計の適切な料金等設定や徴収努力、また経費の削減を実施し、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2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24130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25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0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07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144780</xdr:rowOff>
    </xdr:from>
    <xdr:to>
      <xdr:col>74</xdr:col>
      <xdr:colOff>31750</xdr:colOff>
      <xdr:row>56</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59707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30480</xdr:rowOff>
    </xdr:from>
    <xdr:to>
      <xdr:col>65</xdr:col>
      <xdr:colOff>53975</xdr:colOff>
      <xdr:row>55</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116857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平均値よりも大幅に上回っており、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類似団体内でも最大となっている。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は、消防やごみ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、相楽東部クリーンセンターの休止に伴うごみ処理事業の民間委託化などにより、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に係る経常経費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が増加する見込みであるため、一部事務組合等に対する事業の必要性等の確認や各種補助金の適正な執行に努める。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101854</xdr:rowOff>
    </xdr:from>
    <xdr:to>
      <xdr:col>82</xdr:col>
      <xdr:colOff>107950</xdr:colOff>
      <xdr:row>41</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71313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60706</xdr:rowOff>
    </xdr:from>
    <xdr:to>
      <xdr:col>78</xdr:col>
      <xdr:colOff>69850</xdr:colOff>
      <xdr:row>41</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7090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159004</xdr:rowOff>
    </xdr:from>
    <xdr:to>
      <xdr:col>73</xdr:col>
      <xdr:colOff>180975</xdr:colOff>
      <xdr:row>41</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7017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40</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962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96774</xdr:rowOff>
    </xdr:from>
    <xdr:to>
      <xdr:col>82</xdr:col>
      <xdr:colOff>158750</xdr:colOff>
      <xdr:row>42</xdr:row>
      <xdr:rowOff>26924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5351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51054</xdr:rowOff>
    </xdr:from>
    <xdr:to>
      <xdr:col>78</xdr:col>
      <xdr:colOff>120650</xdr:colOff>
      <xdr:row>41</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137431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1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9906</xdr:rowOff>
    </xdr:from>
    <xdr:to>
      <xdr:col>74</xdr:col>
      <xdr:colOff>31750</xdr:colOff>
      <xdr:row>41</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108204</xdr:rowOff>
    </xdr:from>
    <xdr:to>
      <xdr:col>69</xdr:col>
      <xdr:colOff>142875</xdr:colOff>
      <xdr:row>41</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23131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平均値を下回って推移していたのは、計画的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大規模な起債の償還が終了したことなどにより元利償還金が減少したためであるが、平成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に実施した庁舎耐震改修や観光案内所整備、山の家改修、公営住宅改修などの大規模事業の元金償還が開始されることに伴い、公債費は増加していくことが見込まれる。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今後も大規模な施設整備や耐震化等の事業を予定していることから、計画的に事業を進め、できる限り新規発行を抑制するよう努める。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（特に教育部局）により、一部事務組合の発行債に係る元利償還金が、公債費としてでなく、負担金（補助費等）で計上されることが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主な要因であると考えられる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一部事務組合負担金や</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が増加する見込</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であることから、一部事務組合</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と特別会計の運営状況を注視するとともに、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事業の合理化と適切な事業執行に努める。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6986</xdr:rowOff>
    </xdr:from>
    <xdr:to>
      <xdr:col>82</xdr:col>
      <xdr:colOff>107950</xdr:colOff>
      <xdr:row>79</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515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6986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540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78</xdr:row>
      <xdr:rowOff>167005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579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61277</xdr:rowOff>
    </xdr:from>
    <xdr:to>
      <xdr:col>69</xdr:col>
      <xdr:colOff>92075</xdr:colOff>
      <xdr:row>77</xdr:row>
      <xdr:rowOff>144145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2927"/>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127636</xdr:rowOff>
    </xdr:from>
    <xdr:to>
      <xdr:col>78</xdr:col>
      <xdr:colOff>120650</xdr:colOff>
      <xdr:row>79</xdr:row>
      <xdr:rowOff>57786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42563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xdr:rowOff>
    </xdr:from>
    <xdr:to>
      <xdr:col>65</xdr:col>
      <xdr:colOff>53975</xdr:colOff>
      <xdr:row>77</xdr:row>
      <xdr:rowOff>112077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96854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45138</xdr:rowOff>
    </xdr:from>
    <xdr:to>
      <xdr:col>29</xdr:col>
      <xdr:colOff>127000</xdr:colOff>
      <xdr:row>18</xdr:row>
      <xdr:rowOff>61274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8863"/>
          <a:ext cx="6477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61274</xdr:rowOff>
    </xdr:from>
    <xdr:to>
      <xdr:col>26</xdr:col>
      <xdr:colOff>50800</xdr:colOff>
      <xdr:row>18</xdr:row>
      <xdr:rowOff>75437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4999"/>
          <a:ext cx="6985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75437</xdr:rowOff>
    </xdr:from>
    <xdr:to>
      <xdr:col>22</xdr:col>
      <xdr:colOff>114300</xdr:colOff>
      <xdr:row>18</xdr:row>
      <xdr:rowOff>95179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162"/>
          <a:ext cx="6985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95179</xdr:rowOff>
    </xdr:from>
    <xdr:to>
      <xdr:col>18</xdr:col>
      <xdr:colOff>177800</xdr:colOff>
      <xdr:row>18</xdr:row>
      <xdr:rowOff>96796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8904"/>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165788</xdr:rowOff>
    </xdr:from>
    <xdr:to>
      <xdr:col>29</xdr:col>
      <xdr:colOff>177800</xdr:colOff>
      <xdr:row>18</xdr:row>
      <xdr:rowOff>95938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137865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10474</xdr:rowOff>
    </xdr:from>
    <xdr:to>
      <xdr:col>26</xdr:col>
      <xdr:colOff>101600</xdr:colOff>
      <xdr:row>18</xdr:row>
      <xdr:rowOff>112074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96851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24637</xdr:rowOff>
    </xdr:from>
    <xdr:to>
      <xdr:col>22</xdr:col>
      <xdr:colOff>165100</xdr:colOff>
      <xdr:row>18</xdr:row>
      <xdr:rowOff>126237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111014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44379</xdr:rowOff>
    </xdr:from>
    <xdr:to>
      <xdr:col>19</xdr:col>
      <xdr:colOff>38100</xdr:colOff>
      <xdr:row>18</xdr:row>
      <xdr:rowOff>145979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130756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45996</xdr:rowOff>
    </xdr:from>
    <xdr:to>
      <xdr:col>15</xdr:col>
      <xdr:colOff>101600</xdr:colOff>
      <xdr:row>18</xdr:row>
      <xdr:rowOff>147596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132373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154439</xdr:rowOff>
    </xdr:from>
    <xdr:to>
      <xdr:col>29</xdr:col>
      <xdr:colOff>127000</xdr:colOff>
      <xdr:row>35</xdr:row>
      <xdr:rowOff>158303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4789"/>
          <a:ext cx="6477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158303</xdr:rowOff>
    </xdr:from>
    <xdr:to>
      <xdr:col>26</xdr:col>
      <xdr:colOff>50800</xdr:colOff>
      <xdr:row>35</xdr:row>
      <xdr:rowOff>230594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8653"/>
          <a:ext cx="698500" cy="7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230594</xdr:rowOff>
    </xdr:from>
    <xdr:to>
      <xdr:col>22</xdr:col>
      <xdr:colOff>114300</xdr:colOff>
      <xdr:row>35</xdr:row>
      <xdr:rowOff>234267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40944"/>
          <a:ext cx="698500" cy="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181925</xdr:rowOff>
    </xdr:from>
    <xdr:to>
      <xdr:col>18</xdr:col>
      <xdr:colOff>177800</xdr:colOff>
      <xdr:row>35</xdr:row>
      <xdr:rowOff>234267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92275"/>
          <a:ext cx="698500" cy="5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103639</xdr:rowOff>
    </xdr:from>
    <xdr:to>
      <xdr:col>29</xdr:col>
      <xdr:colOff>177800</xdr:colOff>
      <xdr:row>35</xdr:row>
      <xdr:rowOff>205239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291616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107503</xdr:rowOff>
    </xdr:from>
    <xdr:to>
      <xdr:col>26</xdr:col>
      <xdr:colOff>101600</xdr:colOff>
      <xdr:row>35</xdr:row>
      <xdr:rowOff>209103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1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219280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179794</xdr:rowOff>
    </xdr:from>
    <xdr:to>
      <xdr:col>22</xdr:col>
      <xdr:colOff>165100</xdr:colOff>
      <xdr:row>35</xdr:row>
      <xdr:rowOff>281394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291571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183467</xdr:rowOff>
    </xdr:from>
    <xdr:to>
      <xdr:col>19</xdr:col>
      <xdr:colOff>38100</xdr:colOff>
      <xdr:row>35</xdr:row>
      <xdr:rowOff>285067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295244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6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131125</xdr:rowOff>
    </xdr:from>
    <xdr:to>
      <xdr:col>15</xdr:col>
      <xdr:colOff>101600</xdr:colOff>
      <xdr:row>35</xdr:row>
      <xdr:rowOff>232725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101230</xdr:rowOff>
    </xdr:from>
    <xdr:to>
      <xdr:col>24</xdr:col>
      <xdr:colOff>63500</xdr:colOff>
      <xdr:row>37</xdr:row>
      <xdr:rowOff>105023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4880"/>
          <a:ext cx="8382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105023</xdr:rowOff>
    </xdr:from>
    <xdr:to>
      <xdr:col>19</xdr:col>
      <xdr:colOff>177800</xdr:colOff>
      <xdr:row>37</xdr:row>
      <xdr:rowOff>118170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8673"/>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118170</xdr:rowOff>
    </xdr:from>
    <xdr:to>
      <xdr:col>15</xdr:col>
      <xdr:colOff>50800</xdr:colOff>
      <xdr:row>37</xdr:row>
      <xdr:rowOff>136460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1820"/>
          <a:ext cx="889000" cy="1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133895</xdr:rowOff>
    </xdr:from>
    <xdr:to>
      <xdr:col>10</xdr:col>
      <xdr:colOff>114300</xdr:colOff>
      <xdr:row>37</xdr:row>
      <xdr:rowOff>136460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77545"/>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50430</xdr:rowOff>
    </xdr:from>
    <xdr:to>
      <xdr:col>24</xdr:col>
      <xdr:colOff>114300</xdr:colOff>
      <xdr:row>37</xdr:row>
      <xdr:rowOff>152030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136807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54223</xdr:rowOff>
    </xdr:from>
    <xdr:to>
      <xdr:col>20</xdr:col>
      <xdr:colOff>38100</xdr:colOff>
      <xdr:row>37</xdr:row>
      <xdr:rowOff>155823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146950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67370</xdr:rowOff>
    </xdr:from>
    <xdr:to>
      <xdr:col>15</xdr:col>
      <xdr:colOff>101600</xdr:colOff>
      <xdr:row>37</xdr:row>
      <xdr:rowOff>168970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160097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85660</xdr:rowOff>
    </xdr:from>
    <xdr:to>
      <xdr:col>10</xdr:col>
      <xdr:colOff>165100</xdr:colOff>
      <xdr:row>38</xdr:row>
      <xdr:rowOff>15810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6937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83095</xdr:rowOff>
    </xdr:from>
    <xdr:to>
      <xdr:col>6</xdr:col>
      <xdr:colOff>38100</xdr:colOff>
      <xdr:row>38</xdr:row>
      <xdr:rowOff>13246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67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4373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124443</xdr:rowOff>
    </xdr:from>
    <xdr:to>
      <xdr:col>24</xdr:col>
      <xdr:colOff>63500</xdr:colOff>
      <xdr:row>58</xdr:row>
      <xdr:rowOff>141924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8543"/>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121617</xdr:rowOff>
    </xdr:from>
    <xdr:to>
      <xdr:col>19</xdr:col>
      <xdr:colOff>177800</xdr:colOff>
      <xdr:row>58</xdr:row>
      <xdr:rowOff>141924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657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121617</xdr:rowOff>
    </xdr:from>
    <xdr:to>
      <xdr:col>15</xdr:col>
      <xdr:colOff>50800</xdr:colOff>
      <xdr:row>58</xdr:row>
      <xdr:rowOff>138981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5717"/>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138981</xdr:rowOff>
    </xdr:from>
    <xdr:to>
      <xdr:col>10</xdr:col>
      <xdr:colOff>114300</xdr:colOff>
      <xdr:row>58</xdr:row>
      <xdr:rowOff>153388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3081"/>
          <a:ext cx="8890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73643</xdr:rowOff>
    </xdr:from>
    <xdr:to>
      <xdr:col>24</xdr:col>
      <xdr:colOff>114300</xdr:colOff>
      <xdr:row>59</xdr:row>
      <xdr:rowOff>3793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91124</xdr:rowOff>
    </xdr:from>
    <xdr:to>
      <xdr:col>20</xdr:col>
      <xdr:colOff>38100</xdr:colOff>
      <xdr:row>59</xdr:row>
      <xdr:rowOff>21274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70817</xdr:rowOff>
    </xdr:from>
    <xdr:to>
      <xdr:col>15</xdr:col>
      <xdr:colOff>101600</xdr:colOff>
      <xdr:row>59</xdr:row>
      <xdr:rowOff>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163544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88181</xdr:rowOff>
    </xdr:from>
    <xdr:to>
      <xdr:col>10</xdr:col>
      <xdr:colOff>165100</xdr:colOff>
      <xdr:row>59</xdr:row>
      <xdr:rowOff>18331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102588</xdr:rowOff>
    </xdr:from>
    <xdr:to>
      <xdr:col>6</xdr:col>
      <xdr:colOff>38100</xdr:colOff>
      <xdr:row>59</xdr:row>
      <xdr:rowOff>32738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126177</xdr:rowOff>
    </xdr:from>
    <xdr:to>
      <xdr:col>24</xdr:col>
      <xdr:colOff>63500</xdr:colOff>
      <xdr:row>78</xdr:row>
      <xdr:rowOff>137195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9277"/>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126177</xdr:rowOff>
    </xdr:from>
    <xdr:to>
      <xdr:col>19</xdr:col>
      <xdr:colOff>177800</xdr:colOff>
      <xdr:row>78</xdr:row>
      <xdr:rowOff>131662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927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106046</xdr:rowOff>
    </xdr:from>
    <xdr:to>
      <xdr:col>15</xdr:col>
      <xdr:colOff>50800</xdr:colOff>
      <xdr:row>78</xdr:row>
      <xdr:rowOff>131662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9146"/>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106046</xdr:rowOff>
    </xdr:from>
    <xdr:to>
      <xdr:col>10</xdr:col>
      <xdr:colOff>114300</xdr:colOff>
      <xdr:row>78</xdr:row>
      <xdr:rowOff>120365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9146"/>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86395</xdr:rowOff>
    </xdr:from>
    <xdr:to>
      <xdr:col>24</xdr:col>
      <xdr:colOff>114300</xdr:colOff>
      <xdr:row>79</xdr:row>
      <xdr:rowOff>16545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1322</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75377</xdr:rowOff>
    </xdr:from>
    <xdr:to>
      <xdr:col>20</xdr:col>
      <xdr:colOff>38100</xdr:colOff>
      <xdr:row>79</xdr:row>
      <xdr:rowOff>5527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168104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80862</xdr:rowOff>
    </xdr:from>
    <xdr:to>
      <xdr:col>15</xdr:col>
      <xdr:colOff>101600</xdr:colOff>
      <xdr:row>79</xdr:row>
      <xdr:rowOff>11012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55246</xdr:rowOff>
    </xdr:from>
    <xdr:to>
      <xdr:col>10</xdr:col>
      <xdr:colOff>165100</xdr:colOff>
      <xdr:row>78</xdr:row>
      <xdr:rowOff>156846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147973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69565</xdr:rowOff>
    </xdr:from>
    <xdr:to>
      <xdr:col>6</xdr:col>
      <xdr:colOff>38100</xdr:colOff>
      <xdr:row>78</xdr:row>
      <xdr:rowOff>171165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162292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114773</xdr:rowOff>
    </xdr:from>
    <xdr:to>
      <xdr:col>24</xdr:col>
      <xdr:colOff>63500</xdr:colOff>
      <xdr:row>98</xdr:row>
      <xdr:rowOff>124313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6873"/>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124313</xdr:rowOff>
    </xdr:from>
    <xdr:to>
      <xdr:col>19</xdr:col>
      <xdr:colOff>177800</xdr:colOff>
      <xdr:row>98</xdr:row>
      <xdr:rowOff>128524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26413"/>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128524</xdr:rowOff>
    </xdr:from>
    <xdr:to>
      <xdr:col>15</xdr:col>
      <xdr:colOff>50800</xdr:colOff>
      <xdr:row>98</xdr:row>
      <xdr:rowOff>129952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062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127719</xdr:rowOff>
    </xdr:from>
    <xdr:to>
      <xdr:col>10</xdr:col>
      <xdr:colOff>114300</xdr:colOff>
      <xdr:row>98</xdr:row>
      <xdr:rowOff>129952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29819"/>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63973</xdr:rowOff>
    </xdr:from>
    <xdr:to>
      <xdr:col>24</xdr:col>
      <xdr:colOff>114300</xdr:colOff>
      <xdr:row>98</xdr:row>
      <xdr:rowOff>165573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73513</xdr:rowOff>
    </xdr:from>
    <xdr:to>
      <xdr:col>20</xdr:col>
      <xdr:colOff>38100</xdr:colOff>
      <xdr:row>99</xdr:row>
      <xdr:rowOff>3663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166240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77724</xdr:rowOff>
    </xdr:from>
    <xdr:to>
      <xdr:col>15</xdr:col>
      <xdr:colOff>101600</xdr:colOff>
      <xdr:row>99</xdr:row>
      <xdr:rowOff>7874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170451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79152</xdr:rowOff>
    </xdr:from>
    <xdr:to>
      <xdr:col>10</xdr:col>
      <xdr:colOff>165100</xdr:colOff>
      <xdr:row>99</xdr:row>
      <xdr:rowOff>9302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76919</xdr:rowOff>
    </xdr:from>
    <xdr:to>
      <xdr:col>6</xdr:col>
      <xdr:colOff>38100</xdr:colOff>
      <xdr:row>99</xdr:row>
      <xdr:rowOff>7069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169646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78672</xdr:rowOff>
    </xdr:from>
    <xdr:to>
      <xdr:col>55</xdr:col>
      <xdr:colOff>0</xdr:colOff>
      <xdr:row>37</xdr:row>
      <xdr:rowOff>105307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2322"/>
          <a:ext cx="8382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54047</xdr:rowOff>
    </xdr:from>
    <xdr:to>
      <xdr:col>50</xdr:col>
      <xdr:colOff>114300</xdr:colOff>
      <xdr:row>37</xdr:row>
      <xdr:rowOff>105307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7697"/>
          <a:ext cx="8890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54047</xdr:rowOff>
    </xdr:from>
    <xdr:to>
      <xdr:col>45</xdr:col>
      <xdr:colOff>177800</xdr:colOff>
      <xdr:row>37</xdr:row>
      <xdr:rowOff>138438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7697"/>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110892</xdr:rowOff>
    </xdr:from>
    <xdr:to>
      <xdr:col>41</xdr:col>
      <xdr:colOff>50800</xdr:colOff>
      <xdr:row>37</xdr:row>
      <xdr:rowOff>138438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4542"/>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27872</xdr:rowOff>
    </xdr:from>
    <xdr:to>
      <xdr:col>55</xdr:col>
      <xdr:colOff>50800</xdr:colOff>
      <xdr:row>37</xdr:row>
      <xdr:rowOff>129472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50749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54507</xdr:rowOff>
    </xdr:from>
    <xdr:to>
      <xdr:col>50</xdr:col>
      <xdr:colOff>165100</xdr:colOff>
      <xdr:row>37</xdr:row>
      <xdr:rowOff>156107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3247</xdr:rowOff>
    </xdr:from>
    <xdr:to>
      <xdr:col>46</xdr:col>
      <xdr:colOff>38100</xdr:colOff>
      <xdr:row>37</xdr:row>
      <xdr:rowOff>104847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121374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87638</xdr:rowOff>
    </xdr:from>
    <xdr:to>
      <xdr:col>41</xdr:col>
      <xdr:colOff>101600</xdr:colOff>
      <xdr:row>38</xdr:row>
      <xdr:rowOff>17788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34315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60092</xdr:rowOff>
    </xdr:from>
    <xdr:to>
      <xdr:col>36</xdr:col>
      <xdr:colOff>165100</xdr:colOff>
      <xdr:row>37</xdr:row>
      <xdr:rowOff>161692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6769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21261</xdr:rowOff>
    </xdr:from>
    <xdr:to>
      <xdr:col>55</xdr:col>
      <xdr:colOff>0</xdr:colOff>
      <xdr:row>59</xdr:row>
      <xdr:rowOff>22102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3681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22102</xdr:rowOff>
    </xdr:from>
    <xdr:to>
      <xdr:col>50</xdr:col>
      <xdr:colOff>114300</xdr:colOff>
      <xdr:row>59</xdr:row>
      <xdr:rowOff>30036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376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141517</xdr:rowOff>
    </xdr:from>
    <xdr:to>
      <xdr:col>45</xdr:col>
      <xdr:colOff>177800</xdr:colOff>
      <xdr:row>59</xdr:row>
      <xdr:rowOff>30036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5617"/>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141517</xdr:rowOff>
    </xdr:from>
    <xdr:to>
      <xdr:col>41</xdr:col>
      <xdr:colOff>50800</xdr:colOff>
      <xdr:row>58</xdr:row>
      <xdr:rowOff>155566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85617"/>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141911</xdr:rowOff>
    </xdr:from>
    <xdr:to>
      <xdr:col>55</xdr:col>
      <xdr:colOff>50800</xdr:colOff>
      <xdr:row>59</xdr:row>
      <xdr:rowOff>72061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56838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142752</xdr:rowOff>
    </xdr:from>
    <xdr:to>
      <xdr:col>50</xdr:col>
      <xdr:colOff>165100</xdr:colOff>
      <xdr:row>59</xdr:row>
      <xdr:rowOff>72902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64029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150686</xdr:rowOff>
    </xdr:from>
    <xdr:to>
      <xdr:col>46</xdr:col>
      <xdr:colOff>38100</xdr:colOff>
      <xdr:row>59</xdr:row>
      <xdr:rowOff>80836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71963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90717</xdr:rowOff>
    </xdr:from>
    <xdr:to>
      <xdr:col>41</xdr:col>
      <xdr:colOff>101600</xdr:colOff>
      <xdr:row>59</xdr:row>
      <xdr:rowOff>20867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11994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104766</xdr:rowOff>
    </xdr:from>
    <xdr:to>
      <xdr:col>36</xdr:col>
      <xdr:colOff>165100</xdr:colOff>
      <xdr:row>59</xdr:row>
      <xdr:rowOff>34916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26043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130532</xdr:rowOff>
    </xdr:from>
    <xdr:to>
      <xdr:col>55</xdr:col>
      <xdr:colOff>0</xdr:colOff>
      <xdr:row>78</xdr:row>
      <xdr:rowOff>137179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3632"/>
          <a:ext cx="8382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135057</xdr:rowOff>
    </xdr:from>
    <xdr:to>
      <xdr:col>50</xdr:col>
      <xdr:colOff>114300</xdr:colOff>
      <xdr:row>78</xdr:row>
      <xdr:rowOff>137179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815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123174</xdr:rowOff>
    </xdr:from>
    <xdr:to>
      <xdr:col>45</xdr:col>
      <xdr:colOff>177800</xdr:colOff>
      <xdr:row>78</xdr:row>
      <xdr:rowOff>135057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6274"/>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122375</xdr:rowOff>
    </xdr:from>
    <xdr:to>
      <xdr:col>41</xdr:col>
      <xdr:colOff>50800</xdr:colOff>
      <xdr:row>78</xdr:row>
      <xdr:rowOff>123174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5475"/>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79732</xdr:rowOff>
    </xdr:from>
    <xdr:to>
      <xdr:col>55</xdr:col>
      <xdr:colOff>50800</xdr:colOff>
      <xdr:row>79</xdr:row>
      <xdr:rowOff>9882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86379</xdr:rowOff>
    </xdr:from>
    <xdr:to>
      <xdr:col>50</xdr:col>
      <xdr:colOff>165100</xdr:colOff>
      <xdr:row>79</xdr:row>
      <xdr:rowOff>16529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7656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84257</xdr:rowOff>
    </xdr:from>
    <xdr:to>
      <xdr:col>46</xdr:col>
      <xdr:colOff>38100</xdr:colOff>
      <xdr:row>79</xdr:row>
      <xdr:rowOff>14407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72374</xdr:rowOff>
    </xdr:from>
    <xdr:to>
      <xdr:col>41</xdr:col>
      <xdr:colOff>101600</xdr:colOff>
      <xdr:row>79</xdr:row>
      <xdr:rowOff>2524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71575</xdr:rowOff>
    </xdr:from>
    <xdr:to>
      <xdr:col>36</xdr:col>
      <xdr:colOff>165100</xdr:colOff>
      <xdr:row>79</xdr:row>
      <xdr:rowOff>1725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164302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93038</xdr:rowOff>
    </xdr:from>
    <xdr:to>
      <xdr:col>55</xdr:col>
      <xdr:colOff>0</xdr:colOff>
      <xdr:row>98</xdr:row>
      <xdr:rowOff>105060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95138"/>
          <a:ext cx="8382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93038</xdr:rowOff>
    </xdr:from>
    <xdr:to>
      <xdr:col>50</xdr:col>
      <xdr:colOff>114300</xdr:colOff>
      <xdr:row>98</xdr:row>
      <xdr:rowOff>119332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95138"/>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166018</xdr:rowOff>
    </xdr:from>
    <xdr:to>
      <xdr:col>45</xdr:col>
      <xdr:colOff>177800</xdr:colOff>
      <xdr:row>98</xdr:row>
      <xdr:rowOff>119332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6668"/>
          <a:ext cx="889000" cy="1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166018</xdr:rowOff>
    </xdr:from>
    <xdr:to>
      <xdr:col>41</xdr:col>
      <xdr:colOff>50800</xdr:colOff>
      <xdr:row>98</xdr:row>
      <xdr:rowOff>30056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6668"/>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54260</xdr:rowOff>
    </xdr:from>
    <xdr:to>
      <xdr:col>55</xdr:col>
      <xdr:colOff>50800</xdr:colOff>
      <xdr:row>98</xdr:row>
      <xdr:rowOff>155860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140637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42238</xdr:rowOff>
    </xdr:from>
    <xdr:to>
      <xdr:col>50</xdr:col>
      <xdr:colOff>165100</xdr:colOff>
      <xdr:row>98</xdr:row>
      <xdr:rowOff>143838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134965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68532</xdr:rowOff>
    </xdr:from>
    <xdr:to>
      <xdr:col>46</xdr:col>
      <xdr:colOff>38100</xdr:colOff>
      <xdr:row>98</xdr:row>
      <xdr:rowOff>170132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115218</xdr:rowOff>
    </xdr:from>
    <xdr:to>
      <xdr:col>41</xdr:col>
      <xdr:colOff>101600</xdr:colOff>
      <xdr:row>98</xdr:row>
      <xdr:rowOff>45368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61895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150706</xdr:rowOff>
    </xdr:from>
    <xdr:to>
      <xdr:col>36</xdr:col>
      <xdr:colOff>165100</xdr:colOff>
      <xdr:row>98</xdr:row>
      <xdr:rowOff>80856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71983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7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70557</xdr:rowOff>
    </xdr:from>
    <xdr:to>
      <xdr:col>85</xdr:col>
      <xdr:colOff>127000</xdr:colOff>
      <xdr:row>39</xdr:row>
      <xdr:rowOff>75488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57107"/>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70557</xdr:rowOff>
    </xdr:from>
    <xdr:to>
      <xdr:col>81</xdr:col>
      <xdr:colOff>50800</xdr:colOff>
      <xdr:row>39</xdr:row>
      <xdr:rowOff>93526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57107"/>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93526</xdr:rowOff>
    </xdr:from>
    <xdr:to>
      <xdr:col>76</xdr:col>
      <xdr:colOff>114300</xdr:colOff>
      <xdr:row>39</xdr:row>
      <xdr:rowOff>98221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0076"/>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93509</xdr:rowOff>
    </xdr:from>
    <xdr:to>
      <xdr:col>71</xdr:col>
      <xdr:colOff>177800</xdr:colOff>
      <xdr:row>39</xdr:row>
      <xdr:rowOff>98221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0059"/>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24688</xdr:rowOff>
    </xdr:from>
    <xdr:to>
      <xdr:col>85</xdr:col>
      <xdr:colOff>177800</xdr:colOff>
      <xdr:row>39</xdr:row>
      <xdr:rowOff>126288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19757</xdr:rowOff>
    </xdr:from>
    <xdr:to>
      <xdr:col>81</xdr:col>
      <xdr:colOff>101600</xdr:colOff>
      <xdr:row>39</xdr:row>
      <xdr:rowOff>121357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42726</xdr:rowOff>
    </xdr:from>
    <xdr:to>
      <xdr:col>76</xdr:col>
      <xdr:colOff>165100</xdr:colOff>
      <xdr:row>39</xdr:row>
      <xdr:rowOff>144326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135453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47421</xdr:rowOff>
    </xdr:from>
    <xdr:to>
      <xdr:col>72</xdr:col>
      <xdr:colOff>38100</xdr:colOff>
      <xdr:row>39</xdr:row>
      <xdr:rowOff>149021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140148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42709</xdr:rowOff>
    </xdr:from>
    <xdr:to>
      <xdr:col>67</xdr:col>
      <xdr:colOff>101600</xdr:colOff>
      <xdr:row>39</xdr:row>
      <xdr:rowOff>144309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135436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24774</xdr:rowOff>
    </xdr:from>
    <xdr:to>
      <xdr:col>85</xdr:col>
      <xdr:colOff>127000</xdr:colOff>
      <xdr:row>78</xdr:row>
      <xdr:rowOff>30085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97874"/>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24774</xdr:rowOff>
    </xdr:from>
    <xdr:to>
      <xdr:col>81</xdr:col>
      <xdr:colOff>50800</xdr:colOff>
      <xdr:row>78</xdr:row>
      <xdr:rowOff>34933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97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26383</xdr:rowOff>
    </xdr:from>
    <xdr:to>
      <xdr:col>76</xdr:col>
      <xdr:colOff>114300</xdr:colOff>
      <xdr:row>78</xdr:row>
      <xdr:rowOff>34933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9948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164680</xdr:rowOff>
    </xdr:from>
    <xdr:to>
      <xdr:col>71</xdr:col>
      <xdr:colOff>177800</xdr:colOff>
      <xdr:row>78</xdr:row>
      <xdr:rowOff>26383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66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150735</xdr:rowOff>
    </xdr:from>
    <xdr:to>
      <xdr:col>85</xdr:col>
      <xdr:colOff>177800</xdr:colOff>
      <xdr:row>78</xdr:row>
      <xdr:rowOff>80885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129162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145424</xdr:rowOff>
    </xdr:from>
    <xdr:to>
      <xdr:col>81</xdr:col>
      <xdr:colOff>101600</xdr:colOff>
      <xdr:row>78</xdr:row>
      <xdr:rowOff>75574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66701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155583</xdr:rowOff>
    </xdr:from>
    <xdr:to>
      <xdr:col>76</xdr:col>
      <xdr:colOff>165100</xdr:colOff>
      <xdr:row>78</xdr:row>
      <xdr:rowOff>85733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76860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147033</xdr:rowOff>
    </xdr:from>
    <xdr:to>
      <xdr:col>72</xdr:col>
      <xdr:colOff>38100</xdr:colOff>
      <xdr:row>78</xdr:row>
      <xdr:rowOff>77183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68310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113880</xdr:rowOff>
    </xdr:from>
    <xdr:to>
      <xdr:col>67</xdr:col>
      <xdr:colOff>101600</xdr:colOff>
      <xdr:row>78</xdr:row>
      <xdr:rowOff>44030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35157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127095</xdr:rowOff>
    </xdr:from>
    <xdr:to>
      <xdr:col>85</xdr:col>
      <xdr:colOff>127000</xdr:colOff>
      <xdr:row>98</xdr:row>
      <xdr:rowOff>133090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9195"/>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129625</xdr:rowOff>
    </xdr:from>
    <xdr:to>
      <xdr:col>81</xdr:col>
      <xdr:colOff>50800</xdr:colOff>
      <xdr:row>98</xdr:row>
      <xdr:rowOff>133090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1725"/>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120994</xdr:rowOff>
    </xdr:from>
    <xdr:to>
      <xdr:col>76</xdr:col>
      <xdr:colOff>114300</xdr:colOff>
      <xdr:row>98</xdr:row>
      <xdr:rowOff>129625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3094"/>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115584</xdr:rowOff>
    </xdr:from>
    <xdr:to>
      <xdr:col>71</xdr:col>
      <xdr:colOff>177800</xdr:colOff>
      <xdr:row>98</xdr:row>
      <xdr:rowOff>120994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768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76295</xdr:rowOff>
    </xdr:from>
    <xdr:to>
      <xdr:col>85</xdr:col>
      <xdr:colOff>177800</xdr:colOff>
      <xdr:row>99</xdr:row>
      <xdr:rowOff>6445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82290</xdr:rowOff>
    </xdr:from>
    <xdr:to>
      <xdr:col>81</xdr:col>
      <xdr:colOff>101600</xdr:colOff>
      <xdr:row>99</xdr:row>
      <xdr:rowOff>12440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78825</xdr:rowOff>
    </xdr:from>
    <xdr:to>
      <xdr:col>76</xdr:col>
      <xdr:colOff>165100</xdr:colOff>
      <xdr:row>99</xdr:row>
      <xdr:rowOff>8975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70194</xdr:rowOff>
    </xdr:from>
    <xdr:to>
      <xdr:col>72</xdr:col>
      <xdr:colOff>38100</xdr:colOff>
      <xdr:row>99</xdr:row>
      <xdr:rowOff>344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162921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64784</xdr:rowOff>
    </xdr:from>
    <xdr:to>
      <xdr:col>67</xdr:col>
      <xdr:colOff>101600</xdr:colOff>
      <xdr:row>98</xdr:row>
      <xdr:rowOff>166384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157511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147312</xdr:rowOff>
    </xdr:from>
    <xdr:to>
      <xdr:col>116</xdr:col>
      <xdr:colOff>63500</xdr:colOff>
      <xdr:row>77</xdr:row>
      <xdr:rowOff>7900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7512"/>
          <a:ext cx="8382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7900</xdr:rowOff>
    </xdr:from>
    <xdr:to>
      <xdr:col>111</xdr:col>
      <xdr:colOff>177800</xdr:colOff>
      <xdr:row>77</xdr:row>
      <xdr:rowOff>32688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955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32688</xdr:rowOff>
    </xdr:from>
    <xdr:to>
      <xdr:col>107</xdr:col>
      <xdr:colOff>50800</xdr:colOff>
      <xdr:row>77</xdr:row>
      <xdr:rowOff>52817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4338"/>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39047</xdr:rowOff>
    </xdr:from>
    <xdr:to>
      <xdr:col>102</xdr:col>
      <xdr:colOff>114300</xdr:colOff>
      <xdr:row>77</xdr:row>
      <xdr:rowOff>52817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40697"/>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96512</xdr:rowOff>
    </xdr:from>
    <xdr:to>
      <xdr:col>116</xdr:col>
      <xdr:colOff>114300</xdr:colOff>
      <xdr:row>77</xdr:row>
      <xdr:rowOff>26662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74939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128550</xdr:rowOff>
    </xdr:from>
    <xdr:to>
      <xdr:col>112</xdr:col>
      <xdr:colOff>38100</xdr:colOff>
      <xdr:row>77</xdr:row>
      <xdr:rowOff>58700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49827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153338</xdr:rowOff>
    </xdr:from>
    <xdr:to>
      <xdr:col>107</xdr:col>
      <xdr:colOff>101600</xdr:colOff>
      <xdr:row>77</xdr:row>
      <xdr:rowOff>83488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74615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2017</xdr:rowOff>
    </xdr:from>
    <xdr:to>
      <xdr:col>102</xdr:col>
      <xdr:colOff>165100</xdr:colOff>
      <xdr:row>77</xdr:row>
      <xdr:rowOff>103617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94744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159697</xdr:rowOff>
    </xdr:from>
    <xdr:to>
      <xdr:col>98</xdr:col>
      <xdr:colOff>38100</xdr:colOff>
      <xdr:row>77</xdr:row>
      <xdr:rowOff>89847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80974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782,994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が、概ねすべての費目で類似団体内平均を下回っている。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％を占める補助費等は、類似団体平均値を上回っており、相楽東部広域連合や相楽中部消防組合、相楽郡広域事務組合など一部事務組合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の負担金が大きいことが主な要因となっている。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ふるさとものづくり支援事業補助金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が減となる一方、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が増加している。繰出金については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や介護保険、国保（直診）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対応に伴う電算機器更新事業により増加し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義務的経費が増加傾向にあることから、今後、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総合保健福祉施設整備や橋りょう整備など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大規模事業を予定しているなか、できる限り地方債発行を抑制しながら、特別会計や一部事務組合の動向も注視しつつ、計画的かつ適切な事業の執行に努める。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126670</xdr:rowOff>
    </xdr:from>
    <xdr:to>
      <xdr:col>24</xdr:col>
      <xdr:colOff>63500</xdr:colOff>
      <xdr:row>37</xdr:row>
      <xdr:rowOff>133947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0320"/>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133947</xdr:rowOff>
    </xdr:from>
    <xdr:to>
      <xdr:col>19</xdr:col>
      <xdr:colOff>177800</xdr:colOff>
      <xdr:row>37</xdr:row>
      <xdr:rowOff>140348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139509</xdr:rowOff>
    </xdr:from>
    <xdr:to>
      <xdr:col>15</xdr:col>
      <xdr:colOff>50800</xdr:colOff>
      <xdr:row>37</xdr:row>
      <xdr:rowOff>140348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315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139509</xdr:rowOff>
    </xdr:from>
    <xdr:to>
      <xdr:col>10</xdr:col>
      <xdr:colOff>114300</xdr:colOff>
      <xdr:row>37</xdr:row>
      <xdr:rowOff>147187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3159"/>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75870</xdr:rowOff>
    </xdr:from>
    <xdr:to>
      <xdr:col>24</xdr:col>
      <xdr:colOff>114300</xdr:colOff>
      <xdr:row>38</xdr:row>
      <xdr:rowOff>6020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54297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83147</xdr:rowOff>
    </xdr:from>
    <xdr:to>
      <xdr:col>20</xdr:col>
      <xdr:colOff>38100</xdr:colOff>
      <xdr:row>38</xdr:row>
      <xdr:rowOff>13297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89548</xdr:rowOff>
    </xdr:from>
    <xdr:to>
      <xdr:col>15</xdr:col>
      <xdr:colOff>101600</xdr:colOff>
      <xdr:row>38</xdr:row>
      <xdr:rowOff>19698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88709</xdr:rowOff>
    </xdr:from>
    <xdr:to>
      <xdr:col>10</xdr:col>
      <xdr:colOff>165100</xdr:colOff>
      <xdr:row>38</xdr:row>
      <xdr:rowOff>18859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96387</xdr:rowOff>
    </xdr:from>
    <xdr:to>
      <xdr:col>6</xdr:col>
      <xdr:colOff>38100</xdr:colOff>
      <xdr:row>38</xdr:row>
      <xdr:rowOff>26536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17663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150967</xdr:rowOff>
    </xdr:from>
    <xdr:to>
      <xdr:col>24</xdr:col>
      <xdr:colOff>63500</xdr:colOff>
      <xdr:row>58</xdr:row>
      <xdr:rowOff>155758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5067"/>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155758</xdr:rowOff>
    </xdr:from>
    <xdr:to>
      <xdr:col>19</xdr:col>
      <xdr:colOff>177800</xdr:colOff>
      <xdr:row>58</xdr:row>
      <xdr:rowOff>156057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9858"/>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123427</xdr:rowOff>
    </xdr:from>
    <xdr:to>
      <xdr:col>15</xdr:col>
      <xdr:colOff>50800</xdr:colOff>
      <xdr:row>58</xdr:row>
      <xdr:rowOff>156057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7527"/>
          <a:ext cx="889000" cy="3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123427</xdr:rowOff>
    </xdr:from>
    <xdr:to>
      <xdr:col>10</xdr:col>
      <xdr:colOff>114300</xdr:colOff>
      <xdr:row>58</xdr:row>
      <xdr:rowOff>145051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7527"/>
          <a:ext cx="889000" cy="2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100167</xdr:rowOff>
    </xdr:from>
    <xdr:to>
      <xdr:col>24</xdr:col>
      <xdr:colOff>114300</xdr:colOff>
      <xdr:row>59</xdr:row>
      <xdr:rowOff>30317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104958</xdr:rowOff>
    </xdr:from>
    <xdr:to>
      <xdr:col>20</xdr:col>
      <xdr:colOff>38100</xdr:colOff>
      <xdr:row>59</xdr:row>
      <xdr:rowOff>35108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26235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105257</xdr:rowOff>
    </xdr:from>
    <xdr:to>
      <xdr:col>15</xdr:col>
      <xdr:colOff>101600</xdr:colOff>
      <xdr:row>59</xdr:row>
      <xdr:rowOff>35407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26534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72627</xdr:rowOff>
    </xdr:from>
    <xdr:to>
      <xdr:col>10</xdr:col>
      <xdr:colOff>165100</xdr:colOff>
      <xdr:row>59</xdr:row>
      <xdr:rowOff>2777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165354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94251</xdr:rowOff>
    </xdr:from>
    <xdr:to>
      <xdr:col>6</xdr:col>
      <xdr:colOff>38100</xdr:colOff>
      <xdr:row>59</xdr:row>
      <xdr:rowOff>24401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146371</xdr:rowOff>
    </xdr:from>
    <xdr:to>
      <xdr:col>24</xdr:col>
      <xdr:colOff>63500</xdr:colOff>
      <xdr:row>78</xdr:row>
      <xdr:rowOff>7452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8021"/>
          <a:ext cx="838200" cy="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167832</xdr:rowOff>
    </xdr:from>
    <xdr:to>
      <xdr:col>19</xdr:col>
      <xdr:colOff>177800</xdr:colOff>
      <xdr:row>78</xdr:row>
      <xdr:rowOff>7452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6948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152220</xdr:rowOff>
    </xdr:from>
    <xdr:to>
      <xdr:col>15</xdr:col>
      <xdr:colOff>50800</xdr:colOff>
      <xdr:row>77</xdr:row>
      <xdr:rowOff>167832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53870"/>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142765</xdr:rowOff>
    </xdr:from>
    <xdr:to>
      <xdr:col>10</xdr:col>
      <xdr:colOff>114300</xdr:colOff>
      <xdr:row>77</xdr:row>
      <xdr:rowOff>152220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4415"/>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95571</xdr:rowOff>
    </xdr:from>
    <xdr:to>
      <xdr:col>24</xdr:col>
      <xdr:colOff>114300</xdr:colOff>
      <xdr:row>78</xdr:row>
      <xdr:rowOff>25721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128102</xdr:rowOff>
    </xdr:from>
    <xdr:to>
      <xdr:col>20</xdr:col>
      <xdr:colOff>38100</xdr:colOff>
      <xdr:row>78</xdr:row>
      <xdr:rowOff>58252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117032</xdr:rowOff>
    </xdr:from>
    <xdr:to>
      <xdr:col>15</xdr:col>
      <xdr:colOff>101600</xdr:colOff>
      <xdr:row>78</xdr:row>
      <xdr:rowOff>47182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38309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101420</xdr:rowOff>
    </xdr:from>
    <xdr:to>
      <xdr:col>10</xdr:col>
      <xdr:colOff>165100</xdr:colOff>
      <xdr:row>78</xdr:row>
      <xdr:rowOff>31570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91965</xdr:rowOff>
    </xdr:from>
    <xdr:to>
      <xdr:col>6</xdr:col>
      <xdr:colOff>38100</xdr:colOff>
      <xdr:row>78</xdr:row>
      <xdr:rowOff>22115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154605</xdr:rowOff>
    </xdr:from>
    <xdr:to>
      <xdr:col>24</xdr:col>
      <xdr:colOff>63500</xdr:colOff>
      <xdr:row>98</xdr:row>
      <xdr:rowOff>21791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5255"/>
          <a:ext cx="8382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104897</xdr:rowOff>
    </xdr:from>
    <xdr:to>
      <xdr:col>19</xdr:col>
      <xdr:colOff>177800</xdr:colOff>
      <xdr:row>98</xdr:row>
      <xdr:rowOff>21791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35547"/>
          <a:ext cx="889000" cy="8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104897</xdr:rowOff>
    </xdr:from>
    <xdr:to>
      <xdr:col>15</xdr:col>
      <xdr:colOff>50800</xdr:colOff>
      <xdr:row>97</xdr:row>
      <xdr:rowOff>122317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35547"/>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116974</xdr:rowOff>
    </xdr:from>
    <xdr:to>
      <xdr:col>10</xdr:col>
      <xdr:colOff>114300</xdr:colOff>
      <xdr:row>97</xdr:row>
      <xdr:rowOff>122317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47624"/>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103805</xdr:rowOff>
    </xdr:from>
    <xdr:to>
      <xdr:col>24</xdr:col>
      <xdr:colOff>114300</xdr:colOff>
      <xdr:row>98</xdr:row>
      <xdr:rowOff>33955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82232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142441</xdr:rowOff>
    </xdr:from>
    <xdr:to>
      <xdr:col>20</xdr:col>
      <xdr:colOff>38100</xdr:colOff>
      <xdr:row>98</xdr:row>
      <xdr:rowOff>72591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63718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54097</xdr:rowOff>
    </xdr:from>
    <xdr:to>
      <xdr:col>15</xdr:col>
      <xdr:colOff>101600</xdr:colOff>
      <xdr:row>97</xdr:row>
      <xdr:rowOff>155697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146824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7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71517</xdr:rowOff>
    </xdr:from>
    <xdr:to>
      <xdr:col>10</xdr:col>
      <xdr:colOff>165100</xdr:colOff>
      <xdr:row>98</xdr:row>
      <xdr:rowOff>1667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66174</xdr:rowOff>
    </xdr:from>
    <xdr:to>
      <xdr:col>6</xdr:col>
      <xdr:colOff>38100</xdr:colOff>
      <xdr:row>97</xdr:row>
      <xdr:rowOff>167774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163385</xdr:rowOff>
    </xdr:from>
    <xdr:to>
      <xdr:col>55</xdr:col>
      <xdr:colOff>0</xdr:colOff>
      <xdr:row>59</xdr:row>
      <xdr:rowOff>150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07485"/>
          <a:ext cx="8382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132455</xdr:rowOff>
    </xdr:from>
    <xdr:to>
      <xdr:col>50</xdr:col>
      <xdr:colOff>114300</xdr:colOff>
      <xdr:row>58</xdr:row>
      <xdr:rowOff>163385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6555"/>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132455</xdr:rowOff>
    </xdr:from>
    <xdr:to>
      <xdr:col>45</xdr:col>
      <xdr:colOff>177800</xdr:colOff>
      <xdr:row>59</xdr:row>
      <xdr:rowOff>384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6555"/>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162506</xdr:rowOff>
    </xdr:from>
    <xdr:to>
      <xdr:col>41</xdr:col>
      <xdr:colOff>50800</xdr:colOff>
      <xdr:row>59</xdr:row>
      <xdr:rowOff>384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6606"/>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120800</xdr:rowOff>
    </xdr:from>
    <xdr:to>
      <xdr:col>55</xdr:col>
      <xdr:colOff>50800</xdr:colOff>
      <xdr:row>59</xdr:row>
      <xdr:rowOff>50950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35727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112585</xdr:rowOff>
    </xdr:from>
    <xdr:to>
      <xdr:col>50</xdr:col>
      <xdr:colOff>165100</xdr:colOff>
      <xdr:row>59</xdr:row>
      <xdr:rowOff>42735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81655</xdr:rowOff>
    </xdr:from>
    <xdr:to>
      <xdr:col>46</xdr:col>
      <xdr:colOff>38100</xdr:colOff>
      <xdr:row>59</xdr:row>
      <xdr:rowOff>11805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121034</xdr:rowOff>
    </xdr:from>
    <xdr:to>
      <xdr:col>41</xdr:col>
      <xdr:colOff>101600</xdr:colOff>
      <xdr:row>59</xdr:row>
      <xdr:rowOff>51184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42311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111706</xdr:rowOff>
    </xdr:from>
    <xdr:to>
      <xdr:col>36</xdr:col>
      <xdr:colOff>165100</xdr:colOff>
      <xdr:row>59</xdr:row>
      <xdr:rowOff>41856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32983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88688</xdr:rowOff>
    </xdr:from>
    <xdr:to>
      <xdr:col>55</xdr:col>
      <xdr:colOff>0</xdr:colOff>
      <xdr:row>78</xdr:row>
      <xdr:rowOff>153256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1788"/>
          <a:ext cx="8382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145414</xdr:rowOff>
    </xdr:from>
    <xdr:to>
      <xdr:col>50</xdr:col>
      <xdr:colOff>114300</xdr:colOff>
      <xdr:row>78</xdr:row>
      <xdr:rowOff>153256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851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97256</xdr:rowOff>
    </xdr:from>
    <xdr:to>
      <xdr:col>45</xdr:col>
      <xdr:colOff>177800</xdr:colOff>
      <xdr:row>78</xdr:row>
      <xdr:rowOff>145414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0356"/>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97256</xdr:rowOff>
    </xdr:from>
    <xdr:to>
      <xdr:col>41</xdr:col>
      <xdr:colOff>50800</xdr:colOff>
      <xdr:row>78</xdr:row>
      <xdr:rowOff>151081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0356"/>
          <a:ext cx="889000" cy="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37888</xdr:rowOff>
    </xdr:from>
    <xdr:to>
      <xdr:col>55</xdr:col>
      <xdr:colOff>50800</xdr:colOff>
      <xdr:row>78</xdr:row>
      <xdr:rowOff>139488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124265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102456</xdr:rowOff>
    </xdr:from>
    <xdr:to>
      <xdr:col>50</xdr:col>
      <xdr:colOff>165100</xdr:colOff>
      <xdr:row>79</xdr:row>
      <xdr:rowOff>32606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23733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94614</xdr:rowOff>
    </xdr:from>
    <xdr:to>
      <xdr:col>46</xdr:col>
      <xdr:colOff>38100</xdr:colOff>
      <xdr:row>79</xdr:row>
      <xdr:rowOff>24764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15891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46456</xdr:rowOff>
    </xdr:from>
    <xdr:to>
      <xdr:col>41</xdr:col>
      <xdr:colOff>101600</xdr:colOff>
      <xdr:row>78</xdr:row>
      <xdr:rowOff>148056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100281</xdr:rowOff>
    </xdr:from>
    <xdr:to>
      <xdr:col>36</xdr:col>
      <xdr:colOff>165100</xdr:colOff>
      <xdr:row>79</xdr:row>
      <xdr:rowOff>30431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21558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131135</xdr:rowOff>
    </xdr:from>
    <xdr:to>
      <xdr:col>55</xdr:col>
      <xdr:colOff>0</xdr:colOff>
      <xdr:row>98</xdr:row>
      <xdr:rowOff>137347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33235"/>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137347</xdr:rowOff>
    </xdr:from>
    <xdr:to>
      <xdr:col>50</xdr:col>
      <xdr:colOff>114300</xdr:colOff>
      <xdr:row>99</xdr:row>
      <xdr:rowOff>38145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39447"/>
          <a:ext cx="889000" cy="7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164007</xdr:rowOff>
    </xdr:from>
    <xdr:to>
      <xdr:col>45</xdr:col>
      <xdr:colOff>177800</xdr:colOff>
      <xdr:row>99</xdr:row>
      <xdr:rowOff>38145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66107"/>
          <a:ext cx="889000" cy="4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52681</xdr:rowOff>
    </xdr:from>
    <xdr:to>
      <xdr:col>41</xdr:col>
      <xdr:colOff>50800</xdr:colOff>
      <xdr:row>98</xdr:row>
      <xdr:rowOff>164007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54781"/>
          <a:ext cx="889000" cy="1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80335</xdr:rowOff>
    </xdr:from>
    <xdr:to>
      <xdr:col>55</xdr:col>
      <xdr:colOff>50800</xdr:colOff>
      <xdr:row>99</xdr:row>
      <xdr:rowOff>10485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166712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86547</xdr:rowOff>
    </xdr:from>
    <xdr:to>
      <xdr:col>50</xdr:col>
      <xdr:colOff>165100</xdr:colOff>
      <xdr:row>99</xdr:row>
      <xdr:rowOff>16697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158795</xdr:rowOff>
    </xdr:from>
    <xdr:to>
      <xdr:col>46</xdr:col>
      <xdr:colOff>38100</xdr:colOff>
      <xdr:row>99</xdr:row>
      <xdr:rowOff>88945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80072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113207</xdr:rowOff>
    </xdr:from>
    <xdr:to>
      <xdr:col>41</xdr:col>
      <xdr:colOff>101600</xdr:colOff>
      <xdr:row>99</xdr:row>
      <xdr:rowOff>43357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34484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1881</xdr:rowOff>
    </xdr:from>
    <xdr:to>
      <xdr:col>36</xdr:col>
      <xdr:colOff>165100</xdr:colOff>
      <xdr:row>98</xdr:row>
      <xdr:rowOff>103481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94608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89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117832</xdr:rowOff>
    </xdr:from>
    <xdr:to>
      <xdr:col>85</xdr:col>
      <xdr:colOff>127000</xdr:colOff>
      <xdr:row>38</xdr:row>
      <xdr:rowOff>124885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32932"/>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117832</xdr:rowOff>
    </xdr:from>
    <xdr:to>
      <xdr:col>81</xdr:col>
      <xdr:colOff>50800</xdr:colOff>
      <xdr:row>38</xdr:row>
      <xdr:rowOff>121115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2932"/>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80323</xdr:rowOff>
    </xdr:from>
    <xdr:to>
      <xdr:col>76</xdr:col>
      <xdr:colOff>114300</xdr:colOff>
      <xdr:row>38</xdr:row>
      <xdr:rowOff>121115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95423"/>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80323</xdr:rowOff>
    </xdr:from>
    <xdr:to>
      <xdr:col>71</xdr:col>
      <xdr:colOff>177800</xdr:colOff>
      <xdr:row>38</xdr:row>
      <xdr:rowOff>134174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5423"/>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74085</xdr:rowOff>
    </xdr:from>
    <xdr:to>
      <xdr:col>85</xdr:col>
      <xdr:colOff>177800</xdr:colOff>
      <xdr:row>39</xdr:row>
      <xdr:rowOff>4235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67032</xdr:rowOff>
    </xdr:from>
    <xdr:to>
      <xdr:col>81</xdr:col>
      <xdr:colOff>101600</xdr:colOff>
      <xdr:row>38</xdr:row>
      <xdr:rowOff>168632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70315</xdr:rowOff>
    </xdr:from>
    <xdr:to>
      <xdr:col>76</xdr:col>
      <xdr:colOff>165100</xdr:colOff>
      <xdr:row>39</xdr:row>
      <xdr:rowOff>465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6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29523</xdr:rowOff>
    </xdr:from>
    <xdr:to>
      <xdr:col>72</xdr:col>
      <xdr:colOff>38100</xdr:colOff>
      <xdr:row>38</xdr:row>
      <xdr:rowOff>131123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1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83374</xdr:rowOff>
    </xdr:from>
    <xdr:to>
      <xdr:col>67</xdr:col>
      <xdr:colOff>101600</xdr:colOff>
      <xdr:row>39</xdr:row>
      <xdr:rowOff>13524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7736</xdr:rowOff>
    </xdr:from>
    <xdr:to>
      <xdr:col>85</xdr:col>
      <xdr:colOff>127000</xdr:colOff>
      <xdr:row>58</xdr:row>
      <xdr:rowOff>7839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51836"/>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6431</xdr:rowOff>
    </xdr:from>
    <xdr:to>
      <xdr:col>81</xdr:col>
      <xdr:colOff>50800</xdr:colOff>
      <xdr:row>58</xdr:row>
      <xdr:rowOff>7839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50531"/>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6431</xdr:rowOff>
    </xdr:from>
    <xdr:to>
      <xdr:col>76</xdr:col>
      <xdr:colOff>114300</xdr:colOff>
      <xdr:row>58</xdr:row>
      <xdr:rowOff>45181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50531"/>
          <a:ext cx="889000" cy="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39226</xdr:rowOff>
    </xdr:from>
    <xdr:to>
      <xdr:col>71</xdr:col>
      <xdr:colOff>177800</xdr:colOff>
      <xdr:row>58</xdr:row>
      <xdr:rowOff>45181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83326"/>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128386</xdr:rowOff>
    </xdr:from>
    <xdr:to>
      <xdr:col>85</xdr:col>
      <xdr:colOff>177800</xdr:colOff>
      <xdr:row>58</xdr:row>
      <xdr:rowOff>58536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43313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128489</xdr:rowOff>
    </xdr:from>
    <xdr:to>
      <xdr:col>81</xdr:col>
      <xdr:colOff>101600</xdr:colOff>
      <xdr:row>58</xdr:row>
      <xdr:rowOff>58639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49766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127081</xdr:rowOff>
    </xdr:from>
    <xdr:to>
      <xdr:col>76</xdr:col>
      <xdr:colOff>165100</xdr:colOff>
      <xdr:row>58</xdr:row>
      <xdr:rowOff>57231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48358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165831</xdr:rowOff>
    </xdr:from>
    <xdr:to>
      <xdr:col>72</xdr:col>
      <xdr:colOff>38100</xdr:colOff>
      <xdr:row>58</xdr:row>
      <xdr:rowOff>95981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87108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159876</xdr:rowOff>
    </xdr:from>
    <xdr:to>
      <xdr:col>67</xdr:col>
      <xdr:colOff>101600</xdr:colOff>
      <xdr:row>58</xdr:row>
      <xdr:rowOff>90026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81153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70557</xdr:rowOff>
    </xdr:from>
    <xdr:to>
      <xdr:col>85</xdr:col>
      <xdr:colOff>127000</xdr:colOff>
      <xdr:row>79</xdr:row>
      <xdr:rowOff>75487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15107"/>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70557</xdr:rowOff>
    </xdr:from>
    <xdr:to>
      <xdr:col>81</xdr:col>
      <xdr:colOff>50800</xdr:colOff>
      <xdr:row>79</xdr:row>
      <xdr:rowOff>93526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15107"/>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93526</xdr:rowOff>
    </xdr:from>
    <xdr:to>
      <xdr:col>76</xdr:col>
      <xdr:colOff>114300</xdr:colOff>
      <xdr:row>79</xdr:row>
      <xdr:rowOff>98220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8076"/>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93509</xdr:rowOff>
    </xdr:from>
    <xdr:to>
      <xdr:col>71</xdr:col>
      <xdr:colOff>177800</xdr:colOff>
      <xdr:row>79</xdr:row>
      <xdr:rowOff>98220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8059"/>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24687</xdr:rowOff>
    </xdr:from>
    <xdr:to>
      <xdr:col>85</xdr:col>
      <xdr:colOff>177800</xdr:colOff>
      <xdr:row>79</xdr:row>
      <xdr:rowOff>126287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19757</xdr:rowOff>
    </xdr:from>
    <xdr:to>
      <xdr:col>81</xdr:col>
      <xdr:colOff>101600</xdr:colOff>
      <xdr:row>79</xdr:row>
      <xdr:rowOff>121357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137884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42726</xdr:rowOff>
    </xdr:from>
    <xdr:to>
      <xdr:col>76</xdr:col>
      <xdr:colOff>165100</xdr:colOff>
      <xdr:row>79</xdr:row>
      <xdr:rowOff>144326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135453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47420</xdr:rowOff>
    </xdr:from>
    <xdr:to>
      <xdr:col>72</xdr:col>
      <xdr:colOff>38100</xdr:colOff>
      <xdr:row>79</xdr:row>
      <xdr:rowOff>149020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140147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42709</xdr:rowOff>
    </xdr:from>
    <xdr:to>
      <xdr:col>67</xdr:col>
      <xdr:colOff>101600</xdr:colOff>
      <xdr:row>79</xdr:row>
      <xdr:rowOff>144309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135436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24774</xdr:rowOff>
    </xdr:from>
    <xdr:to>
      <xdr:col>85</xdr:col>
      <xdr:colOff>127000</xdr:colOff>
      <xdr:row>98</xdr:row>
      <xdr:rowOff>30085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6874"/>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24774</xdr:rowOff>
    </xdr:from>
    <xdr:to>
      <xdr:col>81</xdr:col>
      <xdr:colOff>50800</xdr:colOff>
      <xdr:row>98</xdr:row>
      <xdr:rowOff>34933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26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26383</xdr:rowOff>
    </xdr:from>
    <xdr:to>
      <xdr:col>76</xdr:col>
      <xdr:colOff>114300</xdr:colOff>
      <xdr:row>98</xdr:row>
      <xdr:rowOff>34933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2848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164680</xdr:rowOff>
    </xdr:from>
    <xdr:to>
      <xdr:col>71</xdr:col>
      <xdr:colOff>177800</xdr:colOff>
      <xdr:row>98</xdr:row>
      <xdr:rowOff>26383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95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150735</xdr:rowOff>
    </xdr:from>
    <xdr:to>
      <xdr:col>85</xdr:col>
      <xdr:colOff>177800</xdr:colOff>
      <xdr:row>98</xdr:row>
      <xdr:rowOff>80885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129162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145424</xdr:rowOff>
    </xdr:from>
    <xdr:to>
      <xdr:col>81</xdr:col>
      <xdr:colOff>101600</xdr:colOff>
      <xdr:row>98</xdr:row>
      <xdr:rowOff>75574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66701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155583</xdr:rowOff>
    </xdr:from>
    <xdr:to>
      <xdr:col>76</xdr:col>
      <xdr:colOff>165100</xdr:colOff>
      <xdr:row>98</xdr:row>
      <xdr:rowOff>85733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76860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147033</xdr:rowOff>
    </xdr:from>
    <xdr:to>
      <xdr:col>72</xdr:col>
      <xdr:colOff>38100</xdr:colOff>
      <xdr:row>98</xdr:row>
      <xdr:rowOff>77183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113880</xdr:rowOff>
    </xdr:from>
    <xdr:to>
      <xdr:col>67</xdr:col>
      <xdr:colOff>101600</xdr:colOff>
      <xdr:row>98</xdr:row>
      <xdr:rowOff>44030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35157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主な構成項目は、民生費、総務費、公債費、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土木費の順となっており、すべての項目で類似団体平均値を下回っている。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、総合保健福祉施設整備のための地域福祉基金への積立、障害者自立支援等に係る扶助費の増、介護保険特別会計への繰出金の増により、前年度比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また、総務費については、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事業などにより、衛生費については国民健康保険（直診）、簡易水道特別会計への繰出金やごみ処理・し尿処理に係る一部事務組合負担金などにより、商工費についてはワールドマスターズゲームズの会場となる湯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MTBLAND</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整備工事などによりそれぞれ増加した。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農林業費についてはグリンティ和束改修事業の皆減などにより、消防費については防火水槽設置事業や地域防災計画策定事業の皆減などによりそれぞれ減少している。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中心に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取り崩すことなく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運営してきたが、令和元年度は地方税の減収や総合保健福祉施設整備のための地域福祉基金への積立等により取崩を行った。一方で、決算剰余金の積立により、基金残高としては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の実質単年度収支について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を確保しているものの、地方税の減収等に伴う実質収支額の減少に加えて、前年度の実質収支額が例年より多かったことにより単年度収支がマイナスとなり、さらに財政調整基金の取崩しを行ったことにより、大幅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年連続で、全会計が黒字となった。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財政運営主体が都道府県に移管したこと、保険給付費が平成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年度以前と比較すると落ち着いてきたことにより黒字となっている。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簡易水道事業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については、簡易水道統合事業に係る元金償還が開始したことに伴い公債費が増加したことにより、黒字額が減少した。今後、元金償還が順次開始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し、さらに増加していく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ため、経営状況を注視し、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適切な料金設定のもとで健全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な企業経営に努める。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黒字額が拡大したが、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これは翌年度に精算される国庫補助金等の返還額を翌年度に繰越しているためである。令和元年度は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保険給付費が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急激に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介護認定者数の増により、今後もさらに増加が見込まれるため、予防施策を充実させつつ、必要な保険料の見直しを行いながら適切な財政運営に努める。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年度に町内医療機関の１つが休診となったことに伴う患者数の増により収支の好転が図れたが、平成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年度に当該医療機関が再開されたため収支が悪化し、平成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は診療収入が減少した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ため、一般会計からの繰入金の増額により運営できている状態である。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下水道事業特別会計については、基準外繰入金により、経営維持されている状態であることから、経費削減等を行いつつ、持続可能な経営に努める。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普通会計における元利償還金は減少傾向にあったものの、</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集中的に実施した</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庁舎耐震改修</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をはじめとする</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大規模施設整備</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等に係る元金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償還が開始すること</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、また、今後、総合保健福祉施設や橋りょう整備等の大規模事業を実施予定であることから増加していく見込みである。</a:t>
          </a:r>
          <a:endPar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しかしながら、これらの事業については過疎債を中心とした有利な地方債を活用していくため、急激な実質公債費比率の悪化にはつながらないと考えられる。</a:t>
          </a:r>
          <a:endPar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公営企業債の元利償還金が増加している。下水道事業の元利償還金がピークを迎えていないこと、複数年にわたり実施</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統合簡易水道事業の償還が順次開始していくことを踏まえると、</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と見込まれる。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山の家改修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観光案内所整備等の大規模</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施設整備を実施したことにより、一般会計等に係る地方債の現在高が増加したが、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それ以降</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は借入額よりも償還額が多かったため減少している。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したこと、統合簡易水道事業を実施したことから増加し、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令和元年度においても、簡易水道事業において、耐震化のための設備改修に係る借入を行ったことから増加となっている。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退職手当組合負担金（積立不足分）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が年々減少していることから、それに伴い減少傾向となっている。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、総合保健福祉施設整備のための地域福祉基金へ</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積立てしており、増加</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に転じた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ものの、総合保健福祉施設整備や保育園耐震改修などを予定</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していることから、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今後も計画的に事業を進め、適切な財政運営・企業経営を実施していくよう努める。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「財政調整基金」については、決算剰余金を中心に計画的に積立しており、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総合保健福祉施設整備に向けて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、繰上償還のために「減債基金」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を取崩した一方で、積立ができなかったため基金残高は減少し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利用のな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「農業共済事業振興基金」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等に伴い減少した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近年は「財政調整基金」など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の積立により増加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傾向にあった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が、「財政調整基金」への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各年度の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積立額は減少傾向にあり、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また、「減債基金」への積立ができないなど基金残高の増加額は緩やかになっている。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数年後には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総合保健福祉施設整備のために「地域福祉基金」を活用予定であること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総合保健福祉施設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橋りょう整備、保育園耐震改修事業に係る償還のため「減債基金」の取崩しが増加する見込みであること、また、新型コロナウイルス感染症の影響により「財政調整基金」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の取崩しも予想されることから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していく見込みであ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・茶源郷行政情報配信システム整備基金：行政情報を配信するシステム整備事業等に要する経費の財源に充てるための基金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・和束町茶源郷交流とふれあいのまちづくり基金：まちづくり、活性化事業、各種施策の推進を図るための基金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事業等に要する経費の財源に充てるための基金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まちづくりに活用するため、</a:t>
          </a:r>
          <a:r>
            <a:rPr lang="ja-JP" altLang="en-US" sz="1400">
              <a:effectLst/>
              <a:latin typeface="ＭＳ Ｐゴシック" panose="020B0600070205080204" pitchFamily="50" charset="-128"/>
              <a:ea typeface="ＭＳ Ｐゴシック" panose="020B0600070205080204" pitchFamily="50" charset="-128"/>
            </a:rPr>
            <a:t>ふるさと応援寄附金を積立するための基金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に向けて、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を財源に積立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を行っているが、発行限度額まで他の事業に充当したため積立できな</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かった一方、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子どもの医療費無償化の財源として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・ふるさと応援寄附金基金：ふるさと納税を積立したことにより増加している。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・地域福祉基金：総合保健福祉施設整備のために活用予定である。整備のための基本計画を策定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、整備時期は未定であるが、</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数年後に取崩しを行う予定である。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・すこやかエンジェル基金：子どもの医療費無償化のため、過疎債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を財源に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を行いつつ、</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必要額に応じて毎年度、</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百万円の積立と減少傾向にあ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等による歳入の減や地域福祉基金への積立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・災害、税収や普通交付税の減に備えて計画的に積立していく。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や新型コロナウイルス感染症の影響により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、中長期的には減少していく見込みと考えられる。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を行っていない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一方、繰上償還の実施に伴い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当該年度の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％を目標に計画的に積立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したいと考えているが、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や財政運営を鑑みて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目標額の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ができていない状況である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総合保健福祉施設整備や保育園耐震改修事業などの大規模事業を予定していることから計画的に積立しつつ、減債基金残高等を考慮しながら適切に取崩ししていく予定である。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DE521A-54D6-4916-A95C-C7D961F37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7825B2-6B15-4879-B293-954493C13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3D3B8A1-C2F0-4FAC-87CB-AE97D00180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B14F8D-6B5D-4A48-B876-581A1950AD1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800841C-789C-4009-A23B-7185FB74FF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55C6F7-AE2E-4BBB-A6A1-B815DF2DFA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752615-7966-4473-9A6A-FE48FE643B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8D26708-3BFB-414D-A389-7B932B75BC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9A92CF-FFB7-4441-87D9-C76D28C7FBD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5E7DA1-D6E3-4A55-9A03-EDAD8D22A8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747315-8E37-434A-AE0E-01DD37CD9D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A8789A-9D25-41AF-9E64-100FD0DEB6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6334EC-13DA-4FEA-900B-E7404E038F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A4CE65-F5ED-4416-8565-96B2F57E713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A89C74-FEA8-427E-BB35-012264BC77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7E9332-722A-4D61-BDF9-063F8E3A97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93B112B-3FCA-4084-991F-FAAF52A851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59B7F3-3AC4-4AD1-A895-838282271E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EA96D83-D6B4-44A5-AF96-D302A2BAEF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415D45-61D0-4B2B-83B7-406772061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2ABE82-4A4E-4511-9273-5CC16546A58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91864F-3CF0-404C-9ACC-D7F0C4B838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1398F2-E5B6-4B0C-8A68-473FE1E9FA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8EE1738-D3D9-420F-AA3E-648A70D61B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E2B72B6-0D81-4560-89B2-C04DE7287E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E6877DA-434F-417F-9828-14B3CDA6BF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109463-6307-4C33-ADE3-1B98A94632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D8DB748-6C34-439B-80C2-48F0BA7590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AE054F-E8BB-4EB8-876A-4F5E0AF39E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64CEB8-1041-4656-800D-80BF43D9AA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27B9024-B5E0-4296-A46D-EE2A79958B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94FF1C8-4DFF-450B-8391-673979EF3B9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FF56D4A-5D5C-40CD-95BA-37D9778CBD2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08BA64-BCF4-4473-841B-B93334F2829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74D7355-70E7-4ACC-9948-D7107DB55C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19684AE-BC73-4B35-94F5-A52F11F0EB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A06E37C-E7FE-4B5F-BC3B-026C3170E6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C59EC0-A1AF-4C51-AAFB-2355A3617A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C623CA-8B90-43D0-811C-0B4615EA73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158A13-CC17-4B7F-9C30-3D91CD62CB4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151635B-060B-4D07-8590-A0AE39CC4AD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CC9470-46F8-4935-9842-38A2F7675B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2933D81-9CE2-4022-AAEF-A2DF2B8A6D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994041-8384-4F4A-999A-6AACA85DF8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259C71D-0D09-493E-908A-58182C5C0D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9DFFBE-7683-47B7-BEBB-A1F738F831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57395F-7BC5-43D6-8382-21073ECF1A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運動公園駐車場整備、</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MTB</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ランドスタートコース整備</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の更新事業やガラスハウスの売却などを実施</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したものの、防災行政無線等の減価償却額が大きかったことから、対前年度比</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ポイント増となった。公共施設や橋りょう等の老朽化が進んでいる状況であり、類似団体内平均を大幅に上回っている。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公共施設等総合管理計画の目標として掲げる公共施設等の延床面積</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％減に向けて、国民健康保険直営診療所と社会福祉センター等との複合化を目指した総合保健福祉施設整備をはじめとした施設保有量の適正化を進めるとともに、計画的な更新や長寿命化を推進していく。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0CD494-765A-4E3A-A027-009662D4E7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CE30EC-801C-427D-9EF1-AFC9251440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083A184-59CF-489D-BE5E-9E633C5587F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275C800-E4D5-4062-A7A2-D0D7D601C55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433D6F-2193-4DD7-AC0F-7C416D5E21B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C0198CB-5B29-4442-876B-103FC3EF581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009D7C2-A98C-4140-B234-F317C478F11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7B07044-F57B-4C94-A323-8DD384200B0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AD55627-A30A-4221-8E05-35490F6FCFF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C3B0372-3A2F-4F3C-A96C-8B9E89B6965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ADD64EB-A5EC-4E09-BDBF-B09CA1B3599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92B52B4-E2F6-44E9-8E82-CA7B630A131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6E1D08-55B9-4D7B-A046-36DA5E4D3A2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21609A4-0345-48C5-B3BB-86E7C587AD8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F78992C-6AA3-4C76-B4FB-EF95A5DEBA3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E4A923B-8487-481E-94F1-6424D8FD93F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96E5E77-1539-4DDD-8635-F094D7BE894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41C0167-D872-460C-8A2B-9D872B9D675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7877597B-5CFE-419A-A848-EB7C85FEF91C}"/>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756737B5-9933-4B91-B277-C082893CB8E3}"/>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3BA8A0E8-D5BF-472B-ADAD-417B35D97A2A}"/>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02FBADBE-9128-4A5F-8413-9CC9EF40105B}"/>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F6CBFF2E-EE19-444C-B52A-F78DF16D5623}"/>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a:extLst>
            <a:ext uri="{FF2B5EF4-FFF2-40B4-BE49-F238E27FC236}">
              <a16:creationId xmlns:a16="http://schemas.microsoft.com/office/drawing/2014/main" id="{671F26DE-D7A1-47D2-925F-0E121F8DC2A4}"/>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2684968F-39C6-4D0C-8D63-88C1608657E5}"/>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F32EA5D2-1453-458E-BE47-21B1860031F9}"/>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21387C51-0399-45E1-944C-72C1EEF70018}"/>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8DD978E1-82E9-4752-ADBE-9C827E23529D}"/>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ABDE1053-6930-4BCD-AD75-E58FA437E162}"/>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F15A0D-BA05-4468-8206-BFEC74553D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CA6517-A0DA-491C-886F-2D6783D76C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4EB4D4-590D-422C-9800-B29D81601F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557C2AE-8137-4CF8-A8D9-ADC1B29975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458B30C-C4A1-47E0-B1E9-E61E3CA0EA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51979</xdr:rowOff>
    </xdr:from>
    <xdr:to>
      <xdr:col>23</xdr:col>
      <xdr:colOff>136525</xdr:colOff>
      <xdr:row>33</xdr:row>
      <xdr:rowOff>153580</xdr:rowOff>
    </xdr:to>
    <xdr:sp macro="" textlink="">
      <xdr:nvSpPr>
        <xdr:cNvPr id="83" name="楕円 82">
          <a:extLst>
            <a:ext uri="{FF2B5EF4-FFF2-40B4-BE49-F238E27FC236}">
              <a16:creationId xmlns:a16="http://schemas.microsoft.com/office/drawing/2014/main" id="{C7EE0D14-FF53-4900-B75F-B3916B0E89B7}"/>
            </a:ext>
          </a:extLst>
        </xdr:cNvPr>
        <xdr:cNvSpPr/>
      </xdr:nvSpPr>
      <xdr:spPr>
        <a:xfrm>
          <a:off x="47117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30406</xdr:rowOff>
    </xdr:from>
    <xdr:ext cx="405111" cy="259045"/>
    <xdr:sp macro="" textlink="">
      <xdr:nvSpPr>
        <xdr:cNvPr id="84" name="有形固定資産減価償却率該当値テキスト">
          <a:extLst>
            <a:ext uri="{FF2B5EF4-FFF2-40B4-BE49-F238E27FC236}">
              <a16:creationId xmlns:a16="http://schemas.microsoft.com/office/drawing/2014/main" id="{0A047BEB-5E07-4E1D-BE56-8BF6D4CAF450}"/>
            </a:ext>
          </a:extLst>
        </xdr:cNvPr>
        <xdr:cNvSpPr txBox="1"/>
      </xdr:nvSpPr>
      <xdr:spPr>
        <a:xfrm>
          <a:off x="4813300" y="645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18052</xdr:rowOff>
    </xdr:from>
    <xdr:to>
      <xdr:col>19</xdr:col>
      <xdr:colOff>187325</xdr:colOff>
      <xdr:row>33</xdr:row>
      <xdr:rowOff>119652</xdr:rowOff>
    </xdr:to>
    <xdr:sp macro="" textlink="">
      <xdr:nvSpPr>
        <xdr:cNvPr id="85" name="楕円 84">
          <a:extLst>
            <a:ext uri="{FF2B5EF4-FFF2-40B4-BE49-F238E27FC236}">
              <a16:creationId xmlns:a16="http://schemas.microsoft.com/office/drawing/2014/main" id="{7D0196C3-AB9B-41E9-B390-57D20253BB8F}"/>
            </a:ext>
          </a:extLst>
        </xdr:cNvPr>
        <xdr:cNvSpPr/>
      </xdr:nvSpPr>
      <xdr:spPr>
        <a:xfrm>
          <a:off x="400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68852</xdr:rowOff>
    </xdr:from>
    <xdr:to>
      <xdr:col>23</xdr:col>
      <xdr:colOff>85725</xdr:colOff>
      <xdr:row>33</xdr:row>
      <xdr:rowOff>102779</xdr:rowOff>
    </xdr:to>
    <xdr:cxnSp macro="">
      <xdr:nvCxnSpPr>
        <xdr:cNvPr id="86" name="直線コネクタ 85">
          <a:extLst>
            <a:ext uri="{FF2B5EF4-FFF2-40B4-BE49-F238E27FC236}">
              <a16:creationId xmlns:a16="http://schemas.microsoft.com/office/drawing/2014/main" id="{3014215A-F8FC-44C6-B4D4-BC71E0B6438B}"/>
            </a:ext>
          </a:extLst>
        </xdr:cNvPr>
        <xdr:cNvCxnSpPr/>
      </xdr:nvCxnSpPr>
      <xdr:spPr>
        <a:xfrm>
          <a:off x="4051300" y="649822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143238</xdr:rowOff>
    </xdr:from>
    <xdr:to>
      <xdr:col>15</xdr:col>
      <xdr:colOff>187325</xdr:colOff>
      <xdr:row>33</xdr:row>
      <xdr:rowOff>73388</xdr:rowOff>
    </xdr:to>
    <xdr:sp macro="" textlink="">
      <xdr:nvSpPr>
        <xdr:cNvPr id="87" name="楕円 86">
          <a:extLst>
            <a:ext uri="{FF2B5EF4-FFF2-40B4-BE49-F238E27FC236}">
              <a16:creationId xmlns:a16="http://schemas.microsoft.com/office/drawing/2014/main" id="{C215EB71-B0D7-4E4F-A037-D201BB78EA7D}"/>
            </a:ext>
          </a:extLst>
        </xdr:cNvPr>
        <xdr:cNvSpPr/>
      </xdr:nvSpPr>
      <xdr:spPr>
        <a:xfrm>
          <a:off x="3238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22588</xdr:rowOff>
    </xdr:from>
    <xdr:to>
      <xdr:col>19</xdr:col>
      <xdr:colOff>136525</xdr:colOff>
      <xdr:row>33</xdr:row>
      <xdr:rowOff>68852</xdr:rowOff>
    </xdr:to>
    <xdr:cxnSp macro="">
      <xdr:nvCxnSpPr>
        <xdr:cNvPr id="88" name="直線コネクタ 87">
          <a:extLst>
            <a:ext uri="{FF2B5EF4-FFF2-40B4-BE49-F238E27FC236}">
              <a16:creationId xmlns:a16="http://schemas.microsoft.com/office/drawing/2014/main" id="{BE616169-A258-48A7-AD62-067DDDCD9017}"/>
            </a:ext>
          </a:extLst>
        </xdr:cNvPr>
        <xdr:cNvCxnSpPr/>
      </xdr:nvCxnSpPr>
      <xdr:spPr>
        <a:xfrm>
          <a:off x="3289300" y="64519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161744</xdr:rowOff>
    </xdr:from>
    <xdr:to>
      <xdr:col>11</xdr:col>
      <xdr:colOff>187325</xdr:colOff>
      <xdr:row>33</xdr:row>
      <xdr:rowOff>91894</xdr:rowOff>
    </xdr:to>
    <xdr:sp macro="" textlink="">
      <xdr:nvSpPr>
        <xdr:cNvPr id="89" name="楕円 88">
          <a:extLst>
            <a:ext uri="{FF2B5EF4-FFF2-40B4-BE49-F238E27FC236}">
              <a16:creationId xmlns:a16="http://schemas.microsoft.com/office/drawing/2014/main" id="{4C947FE9-088B-4064-9FA2-59801DE30505}"/>
            </a:ext>
          </a:extLst>
        </xdr:cNvPr>
        <xdr:cNvSpPr/>
      </xdr:nvSpPr>
      <xdr:spPr>
        <a:xfrm>
          <a:off x="247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22588</xdr:rowOff>
    </xdr:from>
    <xdr:to>
      <xdr:col>15</xdr:col>
      <xdr:colOff>136525</xdr:colOff>
      <xdr:row>33</xdr:row>
      <xdr:rowOff>41094</xdr:rowOff>
    </xdr:to>
    <xdr:cxnSp macro="">
      <xdr:nvCxnSpPr>
        <xdr:cNvPr id="90" name="直線コネクタ 89">
          <a:extLst>
            <a:ext uri="{FF2B5EF4-FFF2-40B4-BE49-F238E27FC236}">
              <a16:creationId xmlns:a16="http://schemas.microsoft.com/office/drawing/2014/main" id="{D0FD62A0-810C-4FE7-A17C-02EBE8BF2DC3}"/>
            </a:ext>
          </a:extLst>
        </xdr:cNvPr>
        <xdr:cNvCxnSpPr/>
      </xdr:nvCxnSpPr>
      <xdr:spPr>
        <a:xfrm flipV="1">
          <a:off x="2527300" y="645196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1" name="n_1aveValue有形固定資産減価償却率">
          <a:extLst>
            <a:ext uri="{FF2B5EF4-FFF2-40B4-BE49-F238E27FC236}">
              <a16:creationId xmlns:a16="http://schemas.microsoft.com/office/drawing/2014/main" id="{5BC6B40B-39B9-4CE2-9EED-7D40E2EFD00C}"/>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2" name="n_2aveValue有形固定資産減価償却率">
          <a:extLst>
            <a:ext uri="{FF2B5EF4-FFF2-40B4-BE49-F238E27FC236}">
              <a16:creationId xmlns:a16="http://schemas.microsoft.com/office/drawing/2014/main" id="{092D0AAE-04A2-4C31-A6FE-8388CB25E237}"/>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3" name="n_3aveValue有形固定資産減価償却率">
          <a:extLst>
            <a:ext uri="{FF2B5EF4-FFF2-40B4-BE49-F238E27FC236}">
              <a16:creationId xmlns:a16="http://schemas.microsoft.com/office/drawing/2014/main" id="{E5BB4911-59FC-4BED-B718-B26835419F26}"/>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a:extLst>
            <a:ext uri="{FF2B5EF4-FFF2-40B4-BE49-F238E27FC236}">
              <a16:creationId xmlns:a16="http://schemas.microsoft.com/office/drawing/2014/main" id="{F99A1A51-E16B-4D58-A7D7-A82932D1A43E}"/>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110779</xdr:rowOff>
    </xdr:from>
    <xdr:ext cx="405111" cy="259045"/>
    <xdr:sp macro="" textlink="">
      <xdr:nvSpPr>
        <xdr:cNvPr id="95" name="n_1mainValue有形固定資産減価償却率">
          <a:extLst>
            <a:ext uri="{FF2B5EF4-FFF2-40B4-BE49-F238E27FC236}">
              <a16:creationId xmlns:a16="http://schemas.microsoft.com/office/drawing/2014/main" id="{7C502AF4-232F-4207-9980-0B568E3BD8E5}"/>
            </a:ext>
          </a:extLst>
        </xdr:cNvPr>
        <xdr:cNvSpPr txBox="1"/>
      </xdr:nvSpPr>
      <xdr:spPr>
        <a:xfrm>
          <a:off x="383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64515</xdr:rowOff>
    </xdr:from>
    <xdr:ext cx="405111" cy="259045"/>
    <xdr:sp macro="" textlink="">
      <xdr:nvSpPr>
        <xdr:cNvPr id="96" name="n_2mainValue有形固定資産減価償却率">
          <a:extLst>
            <a:ext uri="{FF2B5EF4-FFF2-40B4-BE49-F238E27FC236}">
              <a16:creationId xmlns:a16="http://schemas.microsoft.com/office/drawing/2014/main" id="{E61B8381-B20A-4287-962F-FA70DFF8BAEC}"/>
            </a:ext>
          </a:extLst>
        </xdr:cNvPr>
        <xdr:cNvSpPr txBox="1"/>
      </xdr:nvSpPr>
      <xdr:spPr>
        <a:xfrm>
          <a:off x="30867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83021</xdr:rowOff>
    </xdr:from>
    <xdr:ext cx="405111" cy="259045"/>
    <xdr:sp macro="" textlink="">
      <xdr:nvSpPr>
        <xdr:cNvPr id="97" name="n_3mainValue有形固定資産減価償却率">
          <a:extLst>
            <a:ext uri="{FF2B5EF4-FFF2-40B4-BE49-F238E27FC236}">
              <a16:creationId xmlns:a16="http://schemas.microsoft.com/office/drawing/2014/main" id="{017813B6-032B-4FB2-92A7-EFD170DBF571}"/>
            </a:ext>
          </a:extLst>
        </xdr:cNvPr>
        <xdr:cNvSpPr txBox="1"/>
      </xdr:nvSpPr>
      <xdr:spPr>
        <a:xfrm>
          <a:off x="2324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7C114869-3C8C-4519-84D7-DAB58C1D11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EF238C1-4704-4977-ADD3-E82B84E289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5D388784-5467-4D2E-8E2E-7CBA6F5CF40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611A28AC-DF0D-4C77-864A-28BD73BD874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BB19F5D-FC89-4638-B363-7F838F9C56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C4B85AC-B93C-4B2B-8E6A-406D1FD3C24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BB4E17BC-2927-40CE-B289-7F70BBC36D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C03D00AE-6683-40CE-8DCA-F9B5AF888A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AFA5766C-C988-4D6D-8696-20111BFE44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8AE01B0-CC83-4513-9C69-C5ADD1E2BF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9048471E-23AB-4120-85CB-7576C15EA65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F28CA97B-395A-4CBA-B484-E55388CA412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BC4B8652-18F8-4BF6-ACC8-C9FA0906C3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　債務償還比率は、前年度と比較すると</a:t>
          </a:r>
          <a:r>
            <a:rPr kumimoji="1" lang="en-US" altLang="ja-JP" sz="93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30">
              <a:solidFill>
                <a:schemeClr val="dk1"/>
              </a:solidFill>
              <a:effectLst/>
              <a:latin typeface="ＭＳ ゴシック" panose="020B0609070205080204" pitchFamily="49" charset="-128"/>
              <a:ea typeface="ＭＳ ゴシック" panose="020B0609070205080204" pitchFamily="49" charset="-128"/>
              <a:cs typeface="+mn-cs"/>
            </a:rPr>
            <a:t>851.9</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％と類似団体内平均値を大幅に上回る高い数値となっている。</a:t>
          </a:r>
          <a:endParaRPr lang="ja-JP" altLang="ja-JP" sz="930">
            <a:effectLst/>
            <a:latin typeface="ＭＳ ゴシック" panose="020B0609070205080204" pitchFamily="49" charset="-128"/>
            <a:ea typeface="ＭＳ ゴシック" panose="020B0609070205080204" pitchFamily="49" charset="-128"/>
          </a:endParaRPr>
        </a:p>
        <a:p>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　ごみ処理施設整備等の償還終了などによ</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減少、また、総合保健福祉施設整備のための地域福祉基金</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を行って</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簡易水道や介護保険に係る繰出金の増や臨時財政対策債発行可能額の減など経常一般財源に要する経費の増により、</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93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したと考えられる。</a:t>
          </a:r>
          <a:endParaRPr lang="ja-JP" altLang="ja-JP" sz="930">
            <a:effectLst/>
            <a:latin typeface="ＭＳ ゴシック" panose="020B0609070205080204" pitchFamily="49" charset="-128"/>
            <a:ea typeface="ＭＳ ゴシック" panose="020B0609070205080204" pitchFamily="49" charset="-128"/>
          </a:endParaRPr>
        </a:p>
        <a:p>
          <a:r>
            <a:rPr kumimoji="1" lang="ja-JP" altLang="ja-JP" sz="930">
              <a:solidFill>
                <a:schemeClr val="dk1"/>
              </a:solidFill>
              <a:effectLst/>
              <a:latin typeface="ＭＳ ゴシック" panose="020B0609070205080204" pitchFamily="49" charset="-128"/>
              <a:ea typeface="ＭＳ ゴシック" panose="020B0609070205080204" pitchFamily="49" charset="-128"/>
              <a:cs typeface="+mn-cs"/>
            </a:rPr>
            <a:t>　近年は過疎債をはじめとした交付税措置の有利な地方債を多く発行し将来負担額が増加しないよう留意しているが、地方税や普通交付税等の経常一般財源等</a:t>
          </a:r>
          <a:r>
            <a:rPr kumimoji="1" lang="ja-JP" altLang="ja-JP" sz="930" b="0">
              <a:solidFill>
                <a:schemeClr val="dk1"/>
              </a:solidFill>
              <a:effectLst/>
              <a:latin typeface="ＭＳ ゴシック" panose="020B0609070205080204" pitchFamily="49" charset="-128"/>
              <a:ea typeface="ＭＳ ゴシック" panose="020B0609070205080204" pitchFamily="49" charset="-128"/>
              <a:cs typeface="+mn-cs"/>
            </a:rPr>
            <a:t>などの動向を注視していく必要がある。</a:t>
          </a:r>
          <a:endParaRPr lang="ja-JP" altLang="ja-JP" sz="93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33B6606D-D6EA-40E5-919A-7C4C37FD58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E90A2FDA-E2BF-4A28-815F-9D10A792D8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899DEA89-DB12-46D0-8A9A-28A909FE7B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7AA29AD0-6427-49EF-AEBF-34F30058D22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51A019E9-FF9C-4D22-859D-86EC0C94BF8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89E68531-72CA-4818-B9EA-073C3F0E692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2EFA2888-1A42-4568-ACC5-57185D3945B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6A6F510D-6AF7-4A31-B057-59DF6D72207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6982F6C-84A6-4978-9211-BD9A25BB2AB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94D4CF81-95FD-4E71-B73C-E92566636D9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C3C26758-9984-4FC7-97A2-9601DACDDAC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E143FC62-7696-45BC-85D3-07AB4A39C66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9C296A71-978E-49D5-84CA-E9E140D379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D6D6F54A-C8AA-4952-9C46-53D15B0BC61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B341F712-CFA2-4A4D-A089-FE7AE73440A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43AD22B5-5061-47FA-943A-31F98D4031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816C0B9E-FE98-476C-9574-EEA0566CB2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a:extLst>
            <a:ext uri="{FF2B5EF4-FFF2-40B4-BE49-F238E27FC236}">
              <a16:creationId xmlns:a16="http://schemas.microsoft.com/office/drawing/2014/main" id="{F3B5FD94-8209-4E25-ADD9-F4CDBE3E3996}"/>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a:extLst>
            <a:ext uri="{FF2B5EF4-FFF2-40B4-BE49-F238E27FC236}">
              <a16:creationId xmlns:a16="http://schemas.microsoft.com/office/drawing/2014/main" id="{94EA9B78-66E9-4D53-82CC-3AD02577328D}"/>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a:extLst>
            <a:ext uri="{FF2B5EF4-FFF2-40B4-BE49-F238E27FC236}">
              <a16:creationId xmlns:a16="http://schemas.microsoft.com/office/drawing/2014/main" id="{85CD5DC8-AE43-4EA8-A3B4-CAEC87E9E047}"/>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B1882A81-266E-4789-A43E-4DB46D58FA1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5098D3FD-6FD1-4132-844E-E2E79856F0E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a:extLst>
            <a:ext uri="{FF2B5EF4-FFF2-40B4-BE49-F238E27FC236}">
              <a16:creationId xmlns:a16="http://schemas.microsoft.com/office/drawing/2014/main" id="{EB5D1F39-A709-4668-A7BD-F508A49FC1E8}"/>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a:extLst>
            <a:ext uri="{FF2B5EF4-FFF2-40B4-BE49-F238E27FC236}">
              <a16:creationId xmlns:a16="http://schemas.microsoft.com/office/drawing/2014/main" id="{17AACB09-35DA-4BAC-9542-55DF35FDD351}"/>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a:extLst>
            <a:ext uri="{FF2B5EF4-FFF2-40B4-BE49-F238E27FC236}">
              <a16:creationId xmlns:a16="http://schemas.microsoft.com/office/drawing/2014/main" id="{C54213CB-31E3-400D-B2F2-46BD6463B985}"/>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a:extLst>
            <a:ext uri="{FF2B5EF4-FFF2-40B4-BE49-F238E27FC236}">
              <a16:creationId xmlns:a16="http://schemas.microsoft.com/office/drawing/2014/main" id="{CC219CC3-9380-49BD-AAFE-06EFC4258099}"/>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a:extLst>
            <a:ext uri="{FF2B5EF4-FFF2-40B4-BE49-F238E27FC236}">
              <a16:creationId xmlns:a16="http://schemas.microsoft.com/office/drawing/2014/main" id="{A5CD95ED-FA7D-4EE0-BD37-1BA242ED0623}"/>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a:extLst>
            <a:ext uri="{FF2B5EF4-FFF2-40B4-BE49-F238E27FC236}">
              <a16:creationId xmlns:a16="http://schemas.microsoft.com/office/drawing/2014/main" id="{781FB712-731F-4FA9-B399-5D11D9A840DB}"/>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ED85555-3204-4C41-87FF-D0A2F5E03F8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87E8554-5FE4-42AE-85E5-A8A30165163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67CD2A2-165B-48FB-9A6B-6D734F7127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8345578-AA99-4D39-A78E-7FD29A0392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DB48BFB-AF3B-42DC-9AE2-562BB0C8CF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95005</xdr:rowOff>
    </xdr:from>
    <xdr:to>
      <xdr:col>76</xdr:col>
      <xdr:colOff>73025</xdr:colOff>
      <xdr:row>34</xdr:row>
      <xdr:rowOff>25155</xdr:rowOff>
    </xdr:to>
    <xdr:sp macro="" textlink="">
      <xdr:nvSpPr>
        <xdr:cNvPr id="144" name="楕円 143">
          <a:extLst>
            <a:ext uri="{FF2B5EF4-FFF2-40B4-BE49-F238E27FC236}">
              <a16:creationId xmlns:a16="http://schemas.microsoft.com/office/drawing/2014/main" id="{E15A64A5-D6AC-40F2-A302-62E4D25CC1AD}"/>
            </a:ext>
          </a:extLst>
        </xdr:cNvPr>
        <xdr:cNvSpPr/>
      </xdr:nvSpPr>
      <xdr:spPr>
        <a:xfrm>
          <a:off x="14744700" y="65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73432</xdr:rowOff>
    </xdr:from>
    <xdr:ext cx="469744" cy="259045"/>
    <xdr:sp macro="" textlink="">
      <xdr:nvSpPr>
        <xdr:cNvPr id="145" name="債務償還比率該当値テキスト">
          <a:extLst>
            <a:ext uri="{FF2B5EF4-FFF2-40B4-BE49-F238E27FC236}">
              <a16:creationId xmlns:a16="http://schemas.microsoft.com/office/drawing/2014/main" id="{6B48C110-C26F-470A-BFDC-F917102DE3F2}"/>
            </a:ext>
          </a:extLst>
        </xdr:cNvPr>
        <xdr:cNvSpPr txBox="1"/>
      </xdr:nvSpPr>
      <xdr:spPr>
        <a:xfrm>
          <a:off x="14846300" y="65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26996</xdr:rowOff>
    </xdr:from>
    <xdr:to>
      <xdr:col>72</xdr:col>
      <xdr:colOff>123825</xdr:colOff>
      <xdr:row>33</xdr:row>
      <xdr:rowOff>128597</xdr:rowOff>
    </xdr:to>
    <xdr:sp macro="" textlink="">
      <xdr:nvSpPr>
        <xdr:cNvPr id="146" name="楕円 145">
          <a:extLst>
            <a:ext uri="{FF2B5EF4-FFF2-40B4-BE49-F238E27FC236}">
              <a16:creationId xmlns:a16="http://schemas.microsoft.com/office/drawing/2014/main" id="{26B4DC12-5EA5-40AA-8FAA-6AB683D15B9D}"/>
            </a:ext>
          </a:extLst>
        </xdr:cNvPr>
        <xdr:cNvSpPr/>
      </xdr:nvSpPr>
      <xdr:spPr>
        <a:xfrm>
          <a:off x="14033500" y="6456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77797</xdr:rowOff>
    </xdr:from>
    <xdr:to>
      <xdr:col>76</xdr:col>
      <xdr:colOff>22225</xdr:colOff>
      <xdr:row>33</xdr:row>
      <xdr:rowOff>145805</xdr:rowOff>
    </xdr:to>
    <xdr:cxnSp macro="">
      <xdr:nvCxnSpPr>
        <xdr:cNvPr id="147" name="直線コネクタ 146">
          <a:extLst>
            <a:ext uri="{FF2B5EF4-FFF2-40B4-BE49-F238E27FC236}">
              <a16:creationId xmlns:a16="http://schemas.microsoft.com/office/drawing/2014/main" id="{1813571D-3DD4-4A1A-8276-5D2FABF5B9B9}"/>
            </a:ext>
          </a:extLst>
        </xdr:cNvPr>
        <xdr:cNvCxnSpPr/>
      </xdr:nvCxnSpPr>
      <xdr:spPr>
        <a:xfrm>
          <a:off x="14084300" y="6507172"/>
          <a:ext cx="711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74495</xdr:rowOff>
    </xdr:from>
    <xdr:to>
      <xdr:col>68</xdr:col>
      <xdr:colOff>123825</xdr:colOff>
      <xdr:row>34</xdr:row>
      <xdr:rowOff>4645</xdr:rowOff>
    </xdr:to>
    <xdr:sp macro="" textlink="">
      <xdr:nvSpPr>
        <xdr:cNvPr id="148" name="楕円 147">
          <a:extLst>
            <a:ext uri="{FF2B5EF4-FFF2-40B4-BE49-F238E27FC236}">
              <a16:creationId xmlns:a16="http://schemas.microsoft.com/office/drawing/2014/main" id="{8028A187-5A2C-4139-8BE8-6807C31E431A}"/>
            </a:ext>
          </a:extLst>
        </xdr:cNvPr>
        <xdr:cNvSpPr/>
      </xdr:nvSpPr>
      <xdr:spPr>
        <a:xfrm>
          <a:off x="13271500" y="6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77797</xdr:rowOff>
    </xdr:from>
    <xdr:to>
      <xdr:col>72</xdr:col>
      <xdr:colOff>73025</xdr:colOff>
      <xdr:row>33</xdr:row>
      <xdr:rowOff>125295</xdr:rowOff>
    </xdr:to>
    <xdr:cxnSp macro="">
      <xdr:nvCxnSpPr>
        <xdr:cNvPr id="149" name="直線コネクタ 148">
          <a:extLst>
            <a:ext uri="{FF2B5EF4-FFF2-40B4-BE49-F238E27FC236}">
              <a16:creationId xmlns:a16="http://schemas.microsoft.com/office/drawing/2014/main" id="{54063F36-4CA4-410F-BC25-081008588C13}"/>
            </a:ext>
          </a:extLst>
        </xdr:cNvPr>
        <xdr:cNvCxnSpPr/>
      </xdr:nvCxnSpPr>
      <xdr:spPr>
        <a:xfrm flipV="1">
          <a:off x="13322300" y="650717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42844</xdr:rowOff>
    </xdr:from>
    <xdr:to>
      <xdr:col>64</xdr:col>
      <xdr:colOff>123825</xdr:colOff>
      <xdr:row>32</xdr:row>
      <xdr:rowOff>144444</xdr:rowOff>
    </xdr:to>
    <xdr:sp macro="" textlink="">
      <xdr:nvSpPr>
        <xdr:cNvPr id="150" name="楕円 149">
          <a:extLst>
            <a:ext uri="{FF2B5EF4-FFF2-40B4-BE49-F238E27FC236}">
              <a16:creationId xmlns:a16="http://schemas.microsoft.com/office/drawing/2014/main" id="{7600116E-C123-4DC7-9674-1A135EB5C58B}"/>
            </a:ext>
          </a:extLst>
        </xdr:cNvPr>
        <xdr:cNvSpPr/>
      </xdr:nvSpPr>
      <xdr:spPr>
        <a:xfrm>
          <a:off x="12509500" y="63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93644</xdr:rowOff>
    </xdr:from>
    <xdr:to>
      <xdr:col>68</xdr:col>
      <xdr:colOff>73025</xdr:colOff>
      <xdr:row>33</xdr:row>
      <xdr:rowOff>125295</xdr:rowOff>
    </xdr:to>
    <xdr:cxnSp macro="">
      <xdr:nvCxnSpPr>
        <xdr:cNvPr id="151" name="直線コネクタ 150">
          <a:extLst>
            <a:ext uri="{FF2B5EF4-FFF2-40B4-BE49-F238E27FC236}">
              <a16:creationId xmlns:a16="http://schemas.microsoft.com/office/drawing/2014/main" id="{419BAF8E-A65A-4E86-B5F1-7129FEA3B324}"/>
            </a:ext>
          </a:extLst>
        </xdr:cNvPr>
        <xdr:cNvCxnSpPr/>
      </xdr:nvCxnSpPr>
      <xdr:spPr>
        <a:xfrm>
          <a:off x="12560300" y="6351569"/>
          <a:ext cx="762000" cy="20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138267</xdr:rowOff>
    </xdr:from>
    <xdr:to>
      <xdr:col>60</xdr:col>
      <xdr:colOff>123825</xdr:colOff>
      <xdr:row>32</xdr:row>
      <xdr:rowOff>68417</xdr:rowOff>
    </xdr:to>
    <xdr:sp macro="" textlink="">
      <xdr:nvSpPr>
        <xdr:cNvPr id="152" name="楕円 151">
          <a:extLst>
            <a:ext uri="{FF2B5EF4-FFF2-40B4-BE49-F238E27FC236}">
              <a16:creationId xmlns:a16="http://schemas.microsoft.com/office/drawing/2014/main" id="{117AF43D-878F-4542-B06C-94AFABEE9FD4}"/>
            </a:ext>
          </a:extLst>
        </xdr:cNvPr>
        <xdr:cNvSpPr/>
      </xdr:nvSpPr>
      <xdr:spPr>
        <a:xfrm>
          <a:off x="11747500" y="6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17617</xdr:rowOff>
    </xdr:from>
    <xdr:to>
      <xdr:col>64</xdr:col>
      <xdr:colOff>73025</xdr:colOff>
      <xdr:row>32</xdr:row>
      <xdr:rowOff>93644</xdr:rowOff>
    </xdr:to>
    <xdr:cxnSp macro="">
      <xdr:nvCxnSpPr>
        <xdr:cNvPr id="153" name="直線コネクタ 152">
          <a:extLst>
            <a:ext uri="{FF2B5EF4-FFF2-40B4-BE49-F238E27FC236}">
              <a16:creationId xmlns:a16="http://schemas.microsoft.com/office/drawing/2014/main" id="{9C1EF072-91C0-4AB6-908E-BCFF9E4FF02B}"/>
            </a:ext>
          </a:extLst>
        </xdr:cNvPr>
        <xdr:cNvCxnSpPr/>
      </xdr:nvCxnSpPr>
      <xdr:spPr>
        <a:xfrm>
          <a:off x="11798300" y="6275542"/>
          <a:ext cx="762000" cy="7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id="{A98972A3-1612-4BB6-9248-EEEAF8F52F64}"/>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id="{14427FB5-79FC-4E08-ACD8-5D805F5183EC}"/>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id="{FD2DEE9F-7110-4A39-AF6E-53709C025D69}"/>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a:extLst>
            <a:ext uri="{FF2B5EF4-FFF2-40B4-BE49-F238E27FC236}">
              <a16:creationId xmlns:a16="http://schemas.microsoft.com/office/drawing/2014/main" id="{AABF2A60-03DA-47CD-9E95-EABF4677CFBB}"/>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119724</xdr:rowOff>
    </xdr:from>
    <xdr:ext cx="469744" cy="259045"/>
    <xdr:sp macro="" textlink="">
      <xdr:nvSpPr>
        <xdr:cNvPr id="158" name="n_1mainValue債務償還比率">
          <a:extLst>
            <a:ext uri="{FF2B5EF4-FFF2-40B4-BE49-F238E27FC236}">
              <a16:creationId xmlns:a16="http://schemas.microsoft.com/office/drawing/2014/main" id="{2E35EC2C-FB27-480B-9F8B-B1506A0944A2}"/>
            </a:ext>
          </a:extLst>
        </xdr:cNvPr>
        <xdr:cNvSpPr txBox="1"/>
      </xdr:nvSpPr>
      <xdr:spPr>
        <a:xfrm>
          <a:off x="13836727" y="65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167222</xdr:rowOff>
    </xdr:from>
    <xdr:ext cx="469744" cy="259045"/>
    <xdr:sp macro="" textlink="">
      <xdr:nvSpPr>
        <xdr:cNvPr id="159" name="n_2mainValue債務償還比率">
          <a:extLst>
            <a:ext uri="{FF2B5EF4-FFF2-40B4-BE49-F238E27FC236}">
              <a16:creationId xmlns:a16="http://schemas.microsoft.com/office/drawing/2014/main" id="{C9C86399-A17B-431A-9B85-BA03F53273F0}"/>
            </a:ext>
          </a:extLst>
        </xdr:cNvPr>
        <xdr:cNvSpPr txBox="1"/>
      </xdr:nvSpPr>
      <xdr:spPr>
        <a:xfrm>
          <a:off x="13087427" y="65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135571</xdr:rowOff>
    </xdr:from>
    <xdr:ext cx="469744" cy="259045"/>
    <xdr:sp macro="" textlink="">
      <xdr:nvSpPr>
        <xdr:cNvPr id="160" name="n_3mainValue債務償還比率">
          <a:extLst>
            <a:ext uri="{FF2B5EF4-FFF2-40B4-BE49-F238E27FC236}">
              <a16:creationId xmlns:a16="http://schemas.microsoft.com/office/drawing/2014/main" id="{368BE724-E660-4DC5-B363-E73F5CD91A95}"/>
            </a:ext>
          </a:extLst>
        </xdr:cNvPr>
        <xdr:cNvSpPr txBox="1"/>
      </xdr:nvSpPr>
      <xdr:spPr>
        <a:xfrm>
          <a:off x="12325427" y="63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59544</xdr:rowOff>
    </xdr:from>
    <xdr:ext cx="469744" cy="259045"/>
    <xdr:sp macro="" textlink="">
      <xdr:nvSpPr>
        <xdr:cNvPr id="161" name="n_4mainValue債務償還比率">
          <a:extLst>
            <a:ext uri="{FF2B5EF4-FFF2-40B4-BE49-F238E27FC236}">
              <a16:creationId xmlns:a16="http://schemas.microsoft.com/office/drawing/2014/main" id="{8E61A353-D908-44CB-864A-FB5BB79359BF}"/>
            </a:ext>
          </a:extLst>
        </xdr:cNvPr>
        <xdr:cNvSpPr txBox="1"/>
      </xdr:nvSpPr>
      <xdr:spPr>
        <a:xfrm>
          <a:off x="115634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62CD230D-9252-44FA-87BA-DB196148802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9EF877A8-C746-4812-A823-518FF025668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1923C94C-1D17-4710-9F03-BF251CEF13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C4E87D8-63C5-4317-BEB8-6214CE1E56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1F0E864-D03E-4B4E-8EE2-877E6F6EDA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48723F68-DE08-42DE-BFE1-58A9AADE7B1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569A17-7966-456F-BF56-6EFCBFF2B4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34841E-FFE2-4D93-B4A1-5FF95166D1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01F6AA-CEF6-4C2B-9C84-49D18522CA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813630-789D-4C9C-9FBE-FB6B3FFB80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A0276F-6C77-4DB8-A90D-A657239471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8005D7-9132-425D-9FDD-2998239BE3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58E5B2-1E0A-4B69-854F-A634B0F56F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3CF09F-87B9-4E96-BB9D-1E3C58B511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370967-39AF-46BB-96AE-A68AE6A538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BCD8E0-7AE5-439E-ACF9-5D44421FFA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1C7D8E-0020-4E2D-88BB-7214E0E174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75A6E2-6B38-44B9-8F78-EA17F0E7F6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D57462-0A06-406E-B8FD-B29DE58056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F2A52E-339C-4B6F-9F5A-BB4C398FA8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6AC75B-B283-4357-9301-747FFEACA5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81E530-F021-44E0-99A2-5B3E2E74DB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8E9351-FA93-45CF-99D2-0DFA88EEBC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A15562-27A2-453F-AA3E-4386DB7DD0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A09BF4-D9D9-48C3-A1EE-7AA3995DEE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D0475A-01E6-4D02-8DB8-316E3B6AAC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27D1D8-F702-4B6C-8476-E8A80FF7FC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B5EACF-3AD2-40F7-B626-2E7F8454BE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F1B227-FDFF-4F1B-94E7-EF7DAABB7F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BB65CD-C15F-4350-8267-4229A7B255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8544ED-47EC-45BE-9469-3329917D5F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A3D2AF-17AD-4843-AA30-95D7242512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4BBD4E-6EA0-48A4-B244-FC0214E9FE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E74F29-4388-486C-826F-AC016FEAE5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59FB8D-B61A-4680-96B1-CFEF51E62A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16B0BD-D2B2-4CBE-A82F-E1E593C6067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21DD9E-BE1E-4DC6-804B-C3E46E95F2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04FC56-FE51-4EF0-98F5-E848A49CD0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38590B-62E3-4B8F-9129-8F34C49B7D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0A94FE-0A13-48F0-AC3D-6614CFF3DA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E11C1C-E935-4C56-9AA9-EC8E6FF5E8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ECABE5-2E7C-4E5F-905E-228BA946C7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EB71DC-D332-495C-A751-21AEA4D572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30DC47-DDEF-4FBC-ACC5-DC4D2E8CF3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A3AD2B-8595-4422-AA16-005857ADCF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AE3443-9144-4954-8C01-A9D5C5E306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E4FC21-6B4A-48C6-9D73-298DD76BC1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E90F22-BD8E-4802-B332-512CBEED96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BB36FA-FEA6-433A-93B8-5AB5E66783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86D223-C750-41E9-8F11-8E340352B26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5643601-12A4-425E-BA3E-6566E2328C8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C2AA23-65C3-4787-9DFF-DAE55083A1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49E61C-B0C8-41DC-AABD-FABF62789A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6D61BE-F07F-4E39-A410-3CA3FD19EB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1C39281-F9A2-4B1C-8F94-F7DC08D813A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E4CE75-A96A-46C5-9CD5-26A549020E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8E0E0C-09A8-4940-A34C-59E7F07F01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90CBE0-A19C-4B0C-9652-0E4915BEEF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86BE9E-4ADE-4CBE-8EB9-7EA785231D0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6180D2-286B-4282-8805-1F3FCE5C20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C7A8546-4406-4344-9BB3-C58BF39730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03071D4-EBD5-4234-AC9E-8E3DFEA388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46BA39D-00E9-4C30-AF13-7121D4129B54}"/>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AA733AB3-BCED-428A-8EEB-25F4AC65F22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AE1269D-7262-4EE0-B6A9-C985F33BAD3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EB69D0-6AAF-4FEF-97BD-33FBFAC3D2B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9641CEF-9AEF-4D5D-B90F-0B3638D6544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91184169-0C56-492D-83CB-EEB5EDE22507}"/>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A828059-6410-4A9F-8BAF-07C23E5EB11E}"/>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B59DFA0B-E0C4-4FD1-B93A-770D1D2AD406}"/>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E098B7A-997F-46FE-9772-B46E987D72AB}"/>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A21EB694-2E28-481B-8CB6-0598030E2201}"/>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47DA8C92-DF20-48EC-9B90-EBF96862CBC2}"/>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841B07-6347-4F6B-8DA7-52903EB824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D5ABD6-0403-410D-944F-5D4D328A20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0C20E5-A20B-47B9-9E48-1BDBDB9CD2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786D18-902F-4CE0-ABDB-6910A5432E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93D2F3-3539-4E3F-BB51-44A81BAF14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a:extLst>
            <a:ext uri="{FF2B5EF4-FFF2-40B4-BE49-F238E27FC236}">
              <a16:creationId xmlns:a16="http://schemas.microsoft.com/office/drawing/2014/main" id="{E51B26C2-BE1A-47B4-B765-B7F0242B8488}"/>
            </a:ext>
          </a:extLst>
        </xdr:cNvPr>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a:extLst>
            <a:ext uri="{FF2B5EF4-FFF2-40B4-BE49-F238E27FC236}">
              <a16:creationId xmlns:a16="http://schemas.microsoft.com/office/drawing/2014/main" id="{3D4822E2-B237-4633-8023-FF6E1DDD8755}"/>
            </a:ext>
          </a:extLst>
        </xdr:cNvPr>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A36FE9B0-38C9-43B5-B49A-8CE611D6406F}"/>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32113</xdr:rowOff>
    </xdr:to>
    <xdr:cxnSp macro="">
      <xdr:nvCxnSpPr>
        <xdr:cNvPr id="77" name="直線コネクタ 76">
          <a:extLst>
            <a:ext uri="{FF2B5EF4-FFF2-40B4-BE49-F238E27FC236}">
              <a16:creationId xmlns:a16="http://schemas.microsoft.com/office/drawing/2014/main" id="{4B4860FE-BD72-47D5-87C2-3C6559D17BA8}"/>
            </a:ext>
          </a:extLst>
        </xdr:cNvPr>
        <xdr:cNvCxnSpPr/>
      </xdr:nvCxnSpPr>
      <xdr:spPr>
        <a:xfrm>
          <a:off x="3797300" y="670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94F1B7A8-2846-4137-9E5E-E3BBF8ED1DF9}"/>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931887AB-53E4-4505-95B4-E241E7A0B91C}"/>
            </a:ext>
          </a:extLst>
        </xdr:cNvPr>
        <xdr:cNvCxnSpPr/>
      </xdr:nvCxnSpPr>
      <xdr:spPr>
        <a:xfrm>
          <a:off x="2908300" y="66925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a:extLst>
            <a:ext uri="{FF2B5EF4-FFF2-40B4-BE49-F238E27FC236}">
              <a16:creationId xmlns:a16="http://schemas.microsoft.com/office/drawing/2014/main" id="{7641C544-1847-40C3-8BFF-1FFE533C7549}"/>
            </a:ext>
          </a:extLst>
        </xdr:cNvPr>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28986CD-04AB-4054-9FB5-E8975A6777AB}"/>
            </a:ext>
          </a:extLst>
        </xdr:cNvPr>
        <xdr:cNvCxnSpPr/>
      </xdr:nvCxnSpPr>
      <xdr:spPr>
        <a:xfrm>
          <a:off x="2019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AD6F9BAB-59AF-415E-A61E-51B182A353BC}"/>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794597DF-F7E4-40E2-9826-2E0B2432AD69}"/>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25FB04DC-6E57-46F9-8DE9-B9EFB54DA604}"/>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A80584AA-DC28-46E2-AC80-6D651DBCBA0F}"/>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6" name="n_1mainValue【道路】&#10;有形固定資産減価償却率">
          <a:extLst>
            <a:ext uri="{FF2B5EF4-FFF2-40B4-BE49-F238E27FC236}">
              <a16:creationId xmlns:a16="http://schemas.microsoft.com/office/drawing/2014/main" id="{31463A3E-D04A-4D79-9D3F-C940980F1212}"/>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7" name="n_2mainValue【道路】&#10;有形固定資産減価償却率">
          <a:extLst>
            <a:ext uri="{FF2B5EF4-FFF2-40B4-BE49-F238E27FC236}">
              <a16:creationId xmlns:a16="http://schemas.microsoft.com/office/drawing/2014/main" id="{52381A84-B334-474B-92D4-F5E6C1726D5B}"/>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88" name="n_3mainValue【道路】&#10;有形固定資産減価償却率">
          <a:extLst>
            <a:ext uri="{FF2B5EF4-FFF2-40B4-BE49-F238E27FC236}">
              <a16:creationId xmlns:a16="http://schemas.microsoft.com/office/drawing/2014/main" id="{90973603-5F7B-4DA8-B343-F4B477C29189}"/>
            </a:ext>
          </a:extLst>
        </xdr:cNvPr>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CE38EEB-20F3-4682-A75C-3FB02B985B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AE67506-DF1B-46FB-BBF8-41B0127750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ED0C19B-E078-4D7C-9FC8-D0692582A1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815C784-EE25-4B83-BCAB-6B604DA1CE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E824D78-8D0F-4277-9666-EF73D9B943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5D77FE9-3243-474D-AC46-2A965E4B0D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41C19B0-D5FD-4A3D-81B8-DC87FEF81B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3D63994-2FBA-44A7-9FF8-A9033E39F4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D82D1B2-9885-41B6-B074-4C7B1D29C9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3EF4DA6-43AE-455E-B4B9-3F8B766FB3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406E8EE-606B-4BF4-9B72-84ABEFF865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BDCF2C4-A666-45E4-A33A-FCFF210C5C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923FD50-4AF2-4E51-8A3E-E58CF6F346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CF651AFE-C817-46EF-812D-F7B8B2CCA5E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3461EDB-388F-4CB3-A1C9-29D9E74D0F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63E2B38-FE5D-430A-98BE-A3B4165F950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6AEF047-F59C-408A-B827-5F717134F2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5BF741D-500A-4186-847D-5B2EA71F694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60C6A0C-D348-4692-A9D2-ECD12A7733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BD857EC-341D-4DE1-8500-1F655A80FCE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8DFC37A-6EE2-4790-ACAE-46168487A1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BB8CBB4-0852-4EF4-9FA3-03A4ED6EFAF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FD0DC65-B59B-4A16-906F-0E19615705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82D3C6FA-67FD-4E43-92E9-169FE2663B04}"/>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DEDE4444-6A89-4011-A0CD-5A2BB541CD6C}"/>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B690C21F-00E9-473A-B2AA-D04F27AECF4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8FFEF7CB-9187-4A1D-B7B0-B449FE47DE81}"/>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C497DB3B-C0C6-445B-ABF0-D63DA2847E92}"/>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F8DE977D-A2E3-4367-AA34-3A5861575F3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3E7DB3A8-0707-457F-BF96-5EFDC858F76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3BE7B3B2-4F5D-49DA-8850-C737377D7A1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DB381DC0-D321-4DD5-9D3F-B1F2A8084E89}"/>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45BC4D2E-AA9E-46A5-948F-1CCFCE812EE1}"/>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2ACEBB5F-AE80-4FB4-9971-288AB7BBB4C5}"/>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1D9821D-9350-4B3A-A397-D30299F29B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25684B-34EA-4B96-BB62-95728B95F4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853140-7E81-464E-B766-2AE9942130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71FC29-EEF6-4339-8B0C-C53345351F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989258-5DA5-4B55-982E-0BAE7693AA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36213</xdr:rowOff>
    </xdr:from>
    <xdr:to>
      <xdr:col>55</xdr:col>
      <xdr:colOff>50800</xdr:colOff>
      <xdr:row>41</xdr:row>
      <xdr:rowOff>137813</xdr:rowOff>
    </xdr:to>
    <xdr:sp macro="" textlink="">
      <xdr:nvSpPr>
        <xdr:cNvPr id="128" name="楕円 127">
          <a:extLst>
            <a:ext uri="{FF2B5EF4-FFF2-40B4-BE49-F238E27FC236}">
              <a16:creationId xmlns:a16="http://schemas.microsoft.com/office/drawing/2014/main" id="{15574D9D-E1CE-4B3A-9B4D-697F6E1CD236}"/>
            </a:ext>
          </a:extLst>
        </xdr:cNvPr>
        <xdr:cNvSpPr/>
      </xdr:nvSpPr>
      <xdr:spPr>
        <a:xfrm>
          <a:off x="10426700" y="70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143085</xdr:rowOff>
    </xdr:from>
    <xdr:ext cx="534377" cy="259045"/>
    <xdr:sp macro="" textlink="">
      <xdr:nvSpPr>
        <xdr:cNvPr id="129" name="【道路】&#10;一人当たり延長該当値テキスト">
          <a:extLst>
            <a:ext uri="{FF2B5EF4-FFF2-40B4-BE49-F238E27FC236}">
              <a16:creationId xmlns:a16="http://schemas.microsoft.com/office/drawing/2014/main" id="{AFDF64D4-65C3-4EA0-BCE8-7084690E5C0C}"/>
            </a:ext>
          </a:extLst>
        </xdr:cNvPr>
        <xdr:cNvSpPr txBox="1"/>
      </xdr:nvSpPr>
      <xdr:spPr>
        <a:xfrm>
          <a:off x="10515600" y="70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39208</xdr:rowOff>
    </xdr:from>
    <xdr:to>
      <xdr:col>50</xdr:col>
      <xdr:colOff>165100</xdr:colOff>
      <xdr:row>41</xdr:row>
      <xdr:rowOff>140808</xdr:rowOff>
    </xdr:to>
    <xdr:sp macro="" textlink="">
      <xdr:nvSpPr>
        <xdr:cNvPr id="130" name="楕円 129">
          <a:extLst>
            <a:ext uri="{FF2B5EF4-FFF2-40B4-BE49-F238E27FC236}">
              <a16:creationId xmlns:a16="http://schemas.microsoft.com/office/drawing/2014/main" id="{367E96E6-A0BA-427E-A50F-F63684D6EC21}"/>
            </a:ext>
          </a:extLst>
        </xdr:cNvPr>
        <xdr:cNvSpPr/>
      </xdr:nvSpPr>
      <xdr:spPr>
        <a:xfrm>
          <a:off x="9588500" y="70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87013</xdr:rowOff>
    </xdr:from>
    <xdr:to>
      <xdr:col>55</xdr:col>
      <xdr:colOff>0</xdr:colOff>
      <xdr:row>41</xdr:row>
      <xdr:rowOff>90008</xdr:rowOff>
    </xdr:to>
    <xdr:cxnSp macro="">
      <xdr:nvCxnSpPr>
        <xdr:cNvPr id="131" name="直線コネクタ 130">
          <a:extLst>
            <a:ext uri="{FF2B5EF4-FFF2-40B4-BE49-F238E27FC236}">
              <a16:creationId xmlns:a16="http://schemas.microsoft.com/office/drawing/2014/main" id="{108B63E3-C748-4225-AEA8-5E746308BD59}"/>
            </a:ext>
          </a:extLst>
        </xdr:cNvPr>
        <xdr:cNvCxnSpPr/>
      </xdr:nvCxnSpPr>
      <xdr:spPr>
        <a:xfrm flipV="1">
          <a:off x="9639300" y="7116463"/>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42355</xdr:rowOff>
    </xdr:from>
    <xdr:to>
      <xdr:col>46</xdr:col>
      <xdr:colOff>38100</xdr:colOff>
      <xdr:row>41</xdr:row>
      <xdr:rowOff>143955</xdr:rowOff>
    </xdr:to>
    <xdr:sp macro="" textlink="">
      <xdr:nvSpPr>
        <xdr:cNvPr id="132" name="楕円 131">
          <a:extLst>
            <a:ext uri="{FF2B5EF4-FFF2-40B4-BE49-F238E27FC236}">
              <a16:creationId xmlns:a16="http://schemas.microsoft.com/office/drawing/2014/main" id="{A166C13E-188B-4D1E-AD68-316C85C50B85}"/>
            </a:ext>
          </a:extLst>
        </xdr:cNvPr>
        <xdr:cNvSpPr/>
      </xdr:nvSpPr>
      <xdr:spPr>
        <a:xfrm>
          <a:off x="8699500" y="7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90008</xdr:rowOff>
    </xdr:from>
    <xdr:to>
      <xdr:col>50</xdr:col>
      <xdr:colOff>114300</xdr:colOff>
      <xdr:row>41</xdr:row>
      <xdr:rowOff>93155</xdr:rowOff>
    </xdr:to>
    <xdr:cxnSp macro="">
      <xdr:nvCxnSpPr>
        <xdr:cNvPr id="133" name="直線コネクタ 132">
          <a:extLst>
            <a:ext uri="{FF2B5EF4-FFF2-40B4-BE49-F238E27FC236}">
              <a16:creationId xmlns:a16="http://schemas.microsoft.com/office/drawing/2014/main" id="{E9D1F86F-64B1-401E-A095-E3208046CB84}"/>
            </a:ext>
          </a:extLst>
        </xdr:cNvPr>
        <xdr:cNvCxnSpPr/>
      </xdr:nvCxnSpPr>
      <xdr:spPr>
        <a:xfrm flipV="1">
          <a:off x="8750300" y="711945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45174</xdr:rowOff>
    </xdr:from>
    <xdr:to>
      <xdr:col>41</xdr:col>
      <xdr:colOff>101600</xdr:colOff>
      <xdr:row>41</xdr:row>
      <xdr:rowOff>146774</xdr:rowOff>
    </xdr:to>
    <xdr:sp macro="" textlink="">
      <xdr:nvSpPr>
        <xdr:cNvPr id="134" name="楕円 133">
          <a:extLst>
            <a:ext uri="{FF2B5EF4-FFF2-40B4-BE49-F238E27FC236}">
              <a16:creationId xmlns:a16="http://schemas.microsoft.com/office/drawing/2014/main" id="{F8A930EA-0C3F-4727-8E56-CB0661E0953A}"/>
            </a:ext>
          </a:extLst>
        </xdr:cNvPr>
        <xdr:cNvSpPr/>
      </xdr:nvSpPr>
      <xdr:spPr>
        <a:xfrm>
          <a:off x="7810500" y="70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93155</xdr:rowOff>
    </xdr:from>
    <xdr:to>
      <xdr:col>45</xdr:col>
      <xdr:colOff>177800</xdr:colOff>
      <xdr:row>41</xdr:row>
      <xdr:rowOff>95974</xdr:rowOff>
    </xdr:to>
    <xdr:cxnSp macro="">
      <xdr:nvCxnSpPr>
        <xdr:cNvPr id="135" name="直線コネクタ 134">
          <a:extLst>
            <a:ext uri="{FF2B5EF4-FFF2-40B4-BE49-F238E27FC236}">
              <a16:creationId xmlns:a16="http://schemas.microsoft.com/office/drawing/2014/main" id="{05CF104E-8B1F-4FB2-B6CC-0F09F58EF8FC}"/>
            </a:ext>
          </a:extLst>
        </xdr:cNvPr>
        <xdr:cNvCxnSpPr/>
      </xdr:nvCxnSpPr>
      <xdr:spPr>
        <a:xfrm flipV="1">
          <a:off x="7861300" y="712260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55854461-2B77-48E3-9FA0-FD70616DAA02}"/>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9D4E958C-39F1-46A1-BA5A-7D8006A7C28A}"/>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C2D64BA0-2097-48BF-A0C3-4FBD8AA1DA17}"/>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79616A28-E5D4-4730-BB03-12CEC8ABCD67}"/>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131935</xdr:rowOff>
    </xdr:from>
    <xdr:ext cx="534377" cy="259045"/>
    <xdr:sp macro="" textlink="">
      <xdr:nvSpPr>
        <xdr:cNvPr id="140" name="n_1mainValue【道路】&#10;一人当たり延長">
          <a:extLst>
            <a:ext uri="{FF2B5EF4-FFF2-40B4-BE49-F238E27FC236}">
              <a16:creationId xmlns:a16="http://schemas.microsoft.com/office/drawing/2014/main" id="{49815A96-E651-4463-8445-6FEB920539FD}"/>
            </a:ext>
          </a:extLst>
        </xdr:cNvPr>
        <xdr:cNvSpPr txBox="1"/>
      </xdr:nvSpPr>
      <xdr:spPr>
        <a:xfrm>
          <a:off x="9359411" y="71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135082</xdr:rowOff>
    </xdr:from>
    <xdr:ext cx="534377" cy="259045"/>
    <xdr:sp macro="" textlink="">
      <xdr:nvSpPr>
        <xdr:cNvPr id="141" name="n_2mainValue【道路】&#10;一人当たり延長">
          <a:extLst>
            <a:ext uri="{FF2B5EF4-FFF2-40B4-BE49-F238E27FC236}">
              <a16:creationId xmlns:a16="http://schemas.microsoft.com/office/drawing/2014/main" id="{99DD456B-841B-4C49-B782-57CE73E058A4}"/>
            </a:ext>
          </a:extLst>
        </xdr:cNvPr>
        <xdr:cNvSpPr txBox="1"/>
      </xdr:nvSpPr>
      <xdr:spPr>
        <a:xfrm>
          <a:off x="8483111" y="71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137901</xdr:rowOff>
    </xdr:from>
    <xdr:ext cx="534377" cy="259045"/>
    <xdr:sp macro="" textlink="">
      <xdr:nvSpPr>
        <xdr:cNvPr id="142" name="n_3mainValue【道路】&#10;一人当たり延長">
          <a:extLst>
            <a:ext uri="{FF2B5EF4-FFF2-40B4-BE49-F238E27FC236}">
              <a16:creationId xmlns:a16="http://schemas.microsoft.com/office/drawing/2014/main" id="{94A01C20-79AE-4660-8A74-D433B440DBE5}"/>
            </a:ext>
          </a:extLst>
        </xdr:cNvPr>
        <xdr:cNvSpPr txBox="1"/>
      </xdr:nvSpPr>
      <xdr:spPr>
        <a:xfrm>
          <a:off x="7594111" y="71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9C2D74A8-E255-4704-A00F-D3F30018A5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E38B1C53-08DD-4F89-BA36-EB8ED44875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CE05960-B1EA-4600-8A46-8536A2C35F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84B00E93-26E7-4686-B91A-C5DB9CC14C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59D3CBC5-D4AF-45A7-B68A-562B44A49B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9C58C1F-1470-43C8-96DA-1FFDC60BE0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8A66CA8-1E6E-4A64-A974-3B9379AA66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9D35AF96-9279-45F9-9359-96FA98E1C7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2F0F1101-CC99-4141-8067-C3E8A27DEE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1AECE1C-BA04-46BD-87E4-8AF6A901D6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58F3816-8E04-45CF-956C-F6F12DDEED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33319F75-E8DD-4181-9C5E-08D5E3BC3B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C805CC1F-F49C-4266-BF8E-DAC64F6205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3735AA81-F380-4025-AF2C-D149F84B00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4DFD7781-DDC2-4B2E-A460-588D31A43D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18183642-8CAB-4F24-A71A-A61BCA3480E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3F7C4D69-C7FC-4E9B-8A0C-505B3D28D7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CD1C25C8-4655-456C-8296-EB13D4715BD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C8DFC450-ED1D-49C8-8C1C-F500C4EDDB3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D2DF4BBE-9071-4088-B92B-C15EC53A5CB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C696A056-56F4-40E6-A7B8-35B25CA47C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BD9D786E-509E-4269-8FBA-5D6422BCB9F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3E3F729-576A-45A4-A286-FBB6ABE166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3AC402B-50DC-4955-A2F2-926EBBD373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CD42704B-CFED-486A-A3C0-F8C800D8143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891AEF19-E9D3-45CE-8E55-68947A85222B}"/>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BA7EAFC3-C9E4-456B-8826-979D78690546}"/>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D55E9760-8A4D-4E2B-BE03-AE6C2343FF67}"/>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9779AAAB-4688-4396-B52F-B6F5536210E7}"/>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CA4F3E7C-CF57-4403-92D4-AB646B132D5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3DA179CB-01C3-45D8-A996-3175C83DAF13}"/>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FBE851BD-5BA8-46B6-A2C4-2EC38F4AF77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237A14C8-D358-4D54-990C-D6E477422AD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D5AADB4E-86AF-4FF6-B45F-ECF6CAD8F016}"/>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C5711175-B9A8-49A6-8879-4F58398A165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DBD3B5CD-FC79-4FB2-BBF3-A936C5D98BB1}"/>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D98E0CB-07DA-4A0B-8209-420D8B585F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2110346-5DA5-4FE0-B15D-4FA8E5566C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5A99690-DDBF-481C-83B0-18D88CD20D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785A14-E9BC-4F9C-B0D3-6A4A4C0B5B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AAC208-7E6E-424D-8832-2E14B76AC5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140244</xdr:rowOff>
    </xdr:from>
    <xdr:to>
      <xdr:col>24</xdr:col>
      <xdr:colOff>114300</xdr:colOff>
      <xdr:row>63</xdr:row>
      <xdr:rowOff>70394</xdr:rowOff>
    </xdr:to>
    <xdr:sp macro="" textlink="">
      <xdr:nvSpPr>
        <xdr:cNvPr id="184" name="楕円 183">
          <a:extLst>
            <a:ext uri="{FF2B5EF4-FFF2-40B4-BE49-F238E27FC236}">
              <a16:creationId xmlns:a16="http://schemas.microsoft.com/office/drawing/2014/main" id="{758B974F-C9B9-4929-88EF-C35D7A71E8CF}"/>
            </a:ext>
          </a:extLst>
        </xdr:cNvPr>
        <xdr:cNvSpPr/>
      </xdr:nvSpPr>
      <xdr:spPr>
        <a:xfrm>
          <a:off x="4584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118671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D5871F6-6159-437D-8C09-32B0C4D5F178}"/>
            </a:ext>
          </a:extLst>
        </xdr:cNvPr>
        <xdr:cNvSpPr txBox="1"/>
      </xdr:nvSpPr>
      <xdr:spPr>
        <a:xfrm>
          <a:off x="4673600"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86" name="楕円 185">
          <a:extLst>
            <a:ext uri="{FF2B5EF4-FFF2-40B4-BE49-F238E27FC236}">
              <a16:creationId xmlns:a16="http://schemas.microsoft.com/office/drawing/2014/main" id="{F1F4C708-0622-4D21-8A5A-779615F7C091}"/>
            </a:ext>
          </a:extLst>
        </xdr:cNvPr>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19594</xdr:rowOff>
    </xdr:to>
    <xdr:cxnSp macro="">
      <xdr:nvCxnSpPr>
        <xdr:cNvPr id="187" name="直線コネクタ 186">
          <a:extLst>
            <a:ext uri="{FF2B5EF4-FFF2-40B4-BE49-F238E27FC236}">
              <a16:creationId xmlns:a16="http://schemas.microsoft.com/office/drawing/2014/main" id="{B0309463-9020-4C75-B056-22A1EBBF7291}"/>
            </a:ext>
          </a:extLst>
        </xdr:cNvPr>
        <xdr:cNvCxnSpPr/>
      </xdr:nvCxnSpPr>
      <xdr:spPr>
        <a:xfrm>
          <a:off x="3797300" y="108078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88" name="楕円 187">
          <a:extLst>
            <a:ext uri="{FF2B5EF4-FFF2-40B4-BE49-F238E27FC236}">
              <a16:creationId xmlns:a16="http://schemas.microsoft.com/office/drawing/2014/main" id="{BCEFCF47-2EC4-4BC3-924F-2B40339A82E9}"/>
            </a:ext>
          </a:extLst>
        </xdr:cNvPr>
        <xdr:cNvSpPr/>
      </xdr:nvSpPr>
      <xdr:spPr>
        <a:xfrm>
          <a:off x="2857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6531</xdr:rowOff>
    </xdr:to>
    <xdr:cxnSp macro="">
      <xdr:nvCxnSpPr>
        <xdr:cNvPr id="189" name="直線コネクタ 188">
          <a:extLst>
            <a:ext uri="{FF2B5EF4-FFF2-40B4-BE49-F238E27FC236}">
              <a16:creationId xmlns:a16="http://schemas.microsoft.com/office/drawing/2014/main" id="{5FC272F2-BDBD-4630-945E-2EEE12C35AEA}"/>
            </a:ext>
          </a:extLst>
        </xdr:cNvPr>
        <xdr:cNvCxnSpPr/>
      </xdr:nvCxnSpPr>
      <xdr:spPr>
        <a:xfrm>
          <a:off x="2908300" y="107931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xdr:rowOff>
    </xdr:from>
    <xdr:to>
      <xdr:col>10</xdr:col>
      <xdr:colOff>165100</xdr:colOff>
      <xdr:row>63</xdr:row>
      <xdr:rowOff>103051</xdr:rowOff>
    </xdr:to>
    <xdr:sp macro="" textlink="">
      <xdr:nvSpPr>
        <xdr:cNvPr id="190" name="楕円 189">
          <a:extLst>
            <a:ext uri="{FF2B5EF4-FFF2-40B4-BE49-F238E27FC236}">
              <a16:creationId xmlns:a16="http://schemas.microsoft.com/office/drawing/2014/main" id="{B3E39D54-B7B9-4AD3-A783-4A694E8E6B06}"/>
            </a:ext>
          </a:extLst>
        </xdr:cNvPr>
        <xdr:cNvSpPr/>
      </xdr:nvSpPr>
      <xdr:spPr>
        <a:xfrm>
          <a:off x="196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52251</xdr:rowOff>
    </xdr:to>
    <xdr:cxnSp macro="">
      <xdr:nvCxnSpPr>
        <xdr:cNvPr id="191" name="直線コネクタ 190">
          <a:extLst>
            <a:ext uri="{FF2B5EF4-FFF2-40B4-BE49-F238E27FC236}">
              <a16:creationId xmlns:a16="http://schemas.microsoft.com/office/drawing/2014/main" id="{058F9719-D1A4-47F9-BA0A-3BA9E0D32B70}"/>
            </a:ext>
          </a:extLst>
        </xdr:cNvPr>
        <xdr:cNvCxnSpPr/>
      </xdr:nvCxnSpPr>
      <xdr:spPr>
        <a:xfrm flipV="1">
          <a:off x="2019300" y="107931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8C5021D2-1931-4A6A-826E-7CB6DAB2BEB7}"/>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80B7C096-C918-4D38-AFDB-804A5E616AD5}"/>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5C7CF567-4131-43BA-9904-D873E86D4CEC}"/>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CF2A30D2-F591-49FC-A274-1EE8280BB041}"/>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7C0FC1E9-D810-4F85-9809-1F9873ED2B92}"/>
            </a:ext>
          </a:extLst>
        </xdr:cNvPr>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50948B3F-2448-4A81-AEF5-70598244A7B2}"/>
            </a:ext>
          </a:extLst>
        </xdr:cNvPr>
        <xdr:cNvSpPr txBox="1"/>
      </xdr:nvSpPr>
      <xdr:spPr>
        <a:xfrm>
          <a:off x="2705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94178</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28E02608-6E4D-4FAD-96A4-3237E1C68110}"/>
            </a:ext>
          </a:extLst>
        </xdr:cNvPr>
        <xdr:cNvSpPr txBox="1"/>
      </xdr:nvSpPr>
      <xdr:spPr>
        <a:xfrm>
          <a:off x="1816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33B51C43-5E79-4EFC-A7A4-ADCB246CBD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B4811A41-8A9B-4B0C-8B7A-2E46A95A70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E13CB67-7D12-4ED4-9EAB-DA2FEF9521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395318F9-AB34-4EE3-94B4-4EDF055433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5D836AFD-A323-4208-A224-22F2766751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8B748A78-72D8-46BE-8B41-63CC12AB7F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13752B9F-298F-4320-91F9-24FAA4E572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3DA4720A-4331-46E9-834C-8B806BFBE0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34BA9A71-1CCD-42D7-8625-50DC2283F5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38B323D-CFB1-41A7-9E8B-A5FBE638EF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2CF8DF41-EE46-4F13-8707-F3A9DA096F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AE9EEF33-30A3-4B34-8A83-5421139AF2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9855BD5-52BA-45A4-B767-DBAC13BCD37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F2622CEA-1412-44BC-9432-82DD498BA3F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39480909-2AB6-4684-99ED-6430A8AE4A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6B80B8BC-2758-4BE6-9AD2-14EDF494830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4BD65B21-286C-4AAB-BAC8-881420406E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BB5C87A6-1C80-4B20-9B49-A9CB9FA7B6A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D4E9DD0B-D1AF-4787-A0E3-037E65259E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AAF7D450-2D3F-469F-9A54-407DAEE3800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52B18A36-2B5D-4BC5-AB2C-41ECECEF2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1B149C74-C2A3-437A-A288-869C13AF4C3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DA9DBFF-9E29-4C27-9E78-E5A722BFAA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C44D526C-8F43-4301-B08B-380DAA760CED}"/>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1D1C262F-DE42-41DB-B0E7-9B5CF525A8D6}"/>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4EB85696-C1D5-444F-BCA2-104202EB13B8}"/>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A62E4690-DFDF-49AB-A0D5-40AE6C48BA5F}"/>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B7B9422D-6D85-4CFE-B1A9-D36B88C955B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BC3E62E7-74E6-4AAB-BD95-1ABA2FEBFA5A}"/>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DFEE3382-63BB-4B5F-AEB7-64E9FF26FE2E}"/>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4D358E7F-4236-47DD-90D0-6F1FB30F4E42}"/>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60287C60-BC94-4D6C-BA0F-8590AA0CA26A}"/>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1DA25AA2-C135-4FA4-8FBF-3C4E027AE7E2}"/>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92743C91-0801-400A-A107-FDAD65D00AEC}"/>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07E0942-560B-41D6-A99F-5A6ADA3895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E52493D-FC67-4B08-940D-CCA8250A38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BB485E0-7012-4617-98E4-95372ABB68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A84113D-632A-4D5F-942F-2509560636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B978CE3-2D2E-4B02-B96F-103B76848D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109445</xdr:rowOff>
    </xdr:from>
    <xdr:to>
      <xdr:col>55</xdr:col>
      <xdr:colOff>50800</xdr:colOff>
      <xdr:row>64</xdr:row>
      <xdr:rowOff>39595</xdr:rowOff>
    </xdr:to>
    <xdr:sp macro="" textlink="">
      <xdr:nvSpPr>
        <xdr:cNvPr id="238" name="楕円 237">
          <a:extLst>
            <a:ext uri="{FF2B5EF4-FFF2-40B4-BE49-F238E27FC236}">
              <a16:creationId xmlns:a16="http://schemas.microsoft.com/office/drawing/2014/main" id="{78487987-0379-4865-BC51-2621F032C52D}"/>
            </a:ext>
          </a:extLst>
        </xdr:cNvPr>
        <xdr:cNvSpPr/>
      </xdr:nvSpPr>
      <xdr:spPr>
        <a:xfrm>
          <a:off x="10426700" y="10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9F6048E9-F69F-4B5A-9711-C98E7C126F1B}"/>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111585</xdr:rowOff>
    </xdr:from>
    <xdr:to>
      <xdr:col>50</xdr:col>
      <xdr:colOff>165100</xdr:colOff>
      <xdr:row>64</xdr:row>
      <xdr:rowOff>41735</xdr:rowOff>
    </xdr:to>
    <xdr:sp macro="" textlink="">
      <xdr:nvSpPr>
        <xdr:cNvPr id="240" name="楕円 239">
          <a:extLst>
            <a:ext uri="{FF2B5EF4-FFF2-40B4-BE49-F238E27FC236}">
              <a16:creationId xmlns:a16="http://schemas.microsoft.com/office/drawing/2014/main" id="{2763F1DB-B3DD-4335-92E4-D3AEF547B9E0}"/>
            </a:ext>
          </a:extLst>
        </xdr:cNvPr>
        <xdr:cNvSpPr/>
      </xdr:nvSpPr>
      <xdr:spPr>
        <a:xfrm>
          <a:off x="9588500" y="109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160245</xdr:rowOff>
    </xdr:from>
    <xdr:to>
      <xdr:col>55</xdr:col>
      <xdr:colOff>0</xdr:colOff>
      <xdr:row>63</xdr:row>
      <xdr:rowOff>162385</xdr:rowOff>
    </xdr:to>
    <xdr:cxnSp macro="">
      <xdr:nvCxnSpPr>
        <xdr:cNvPr id="241" name="直線コネクタ 240">
          <a:extLst>
            <a:ext uri="{FF2B5EF4-FFF2-40B4-BE49-F238E27FC236}">
              <a16:creationId xmlns:a16="http://schemas.microsoft.com/office/drawing/2014/main" id="{EF033A33-CB7B-463D-9311-28318B8DF08C}"/>
            </a:ext>
          </a:extLst>
        </xdr:cNvPr>
        <xdr:cNvCxnSpPr/>
      </xdr:nvCxnSpPr>
      <xdr:spPr>
        <a:xfrm flipV="1">
          <a:off x="9639300" y="10961595"/>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113827</xdr:rowOff>
    </xdr:from>
    <xdr:to>
      <xdr:col>46</xdr:col>
      <xdr:colOff>38100</xdr:colOff>
      <xdr:row>64</xdr:row>
      <xdr:rowOff>43977</xdr:rowOff>
    </xdr:to>
    <xdr:sp macro="" textlink="">
      <xdr:nvSpPr>
        <xdr:cNvPr id="242" name="楕円 241">
          <a:extLst>
            <a:ext uri="{FF2B5EF4-FFF2-40B4-BE49-F238E27FC236}">
              <a16:creationId xmlns:a16="http://schemas.microsoft.com/office/drawing/2014/main" id="{177228D0-DC56-4525-A464-77E64158C694}"/>
            </a:ext>
          </a:extLst>
        </xdr:cNvPr>
        <xdr:cNvSpPr/>
      </xdr:nvSpPr>
      <xdr:spPr>
        <a:xfrm>
          <a:off x="8699500" y="109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162385</xdr:rowOff>
    </xdr:from>
    <xdr:to>
      <xdr:col>50</xdr:col>
      <xdr:colOff>114300</xdr:colOff>
      <xdr:row>63</xdr:row>
      <xdr:rowOff>164627</xdr:rowOff>
    </xdr:to>
    <xdr:cxnSp macro="">
      <xdr:nvCxnSpPr>
        <xdr:cNvPr id="243" name="直線コネクタ 242">
          <a:extLst>
            <a:ext uri="{FF2B5EF4-FFF2-40B4-BE49-F238E27FC236}">
              <a16:creationId xmlns:a16="http://schemas.microsoft.com/office/drawing/2014/main" id="{55506109-3C58-409F-9556-C7EA11F6AE65}"/>
            </a:ext>
          </a:extLst>
        </xdr:cNvPr>
        <xdr:cNvCxnSpPr/>
      </xdr:nvCxnSpPr>
      <xdr:spPr>
        <a:xfrm flipV="1">
          <a:off x="8750300" y="1096373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120139</xdr:rowOff>
    </xdr:from>
    <xdr:to>
      <xdr:col>41</xdr:col>
      <xdr:colOff>101600</xdr:colOff>
      <xdr:row>64</xdr:row>
      <xdr:rowOff>50289</xdr:rowOff>
    </xdr:to>
    <xdr:sp macro="" textlink="">
      <xdr:nvSpPr>
        <xdr:cNvPr id="244" name="楕円 243">
          <a:extLst>
            <a:ext uri="{FF2B5EF4-FFF2-40B4-BE49-F238E27FC236}">
              <a16:creationId xmlns:a16="http://schemas.microsoft.com/office/drawing/2014/main" id="{4C5DAB27-E3D0-40CE-9233-3B915F9A46F3}"/>
            </a:ext>
          </a:extLst>
        </xdr:cNvPr>
        <xdr:cNvSpPr/>
      </xdr:nvSpPr>
      <xdr:spPr>
        <a:xfrm>
          <a:off x="7810500" y="10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164627</xdr:rowOff>
    </xdr:from>
    <xdr:to>
      <xdr:col>45</xdr:col>
      <xdr:colOff>177800</xdr:colOff>
      <xdr:row>63</xdr:row>
      <xdr:rowOff>170939</xdr:rowOff>
    </xdr:to>
    <xdr:cxnSp macro="">
      <xdr:nvCxnSpPr>
        <xdr:cNvPr id="245" name="直線コネクタ 244">
          <a:extLst>
            <a:ext uri="{FF2B5EF4-FFF2-40B4-BE49-F238E27FC236}">
              <a16:creationId xmlns:a16="http://schemas.microsoft.com/office/drawing/2014/main" id="{D2DB14BF-7354-4B40-8F7A-CD5903A806D9}"/>
            </a:ext>
          </a:extLst>
        </xdr:cNvPr>
        <xdr:cNvCxnSpPr/>
      </xdr:nvCxnSpPr>
      <xdr:spPr>
        <a:xfrm flipV="1">
          <a:off x="7861300" y="10965977"/>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E5208AC0-520D-4BAA-9CCD-269C795F68CE}"/>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CC6AA7BF-C8E8-4675-B3F9-B1C34C681CE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67551792-4007-4086-A1F9-270ED2503C75}"/>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693DDDED-CCB5-4EC2-9F78-0478DFAF2C94}"/>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58262</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5E143D03-B563-4D7B-B468-D684741BC723}"/>
            </a:ext>
          </a:extLst>
        </xdr:cNvPr>
        <xdr:cNvSpPr txBox="1"/>
      </xdr:nvSpPr>
      <xdr:spPr>
        <a:xfrm>
          <a:off x="9281505" y="10688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60504</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31420148-8451-429B-BF02-31B3FC04E37A}"/>
            </a:ext>
          </a:extLst>
        </xdr:cNvPr>
        <xdr:cNvSpPr txBox="1"/>
      </xdr:nvSpPr>
      <xdr:spPr>
        <a:xfrm>
          <a:off x="8405205" y="10690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41416</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9EEF0EED-164F-4FB8-86D4-5607B5A7BD3F}"/>
            </a:ext>
          </a:extLst>
        </xdr:cNvPr>
        <xdr:cNvSpPr txBox="1"/>
      </xdr:nvSpPr>
      <xdr:spPr>
        <a:xfrm>
          <a:off x="7516205" y="11014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445CC8AD-9520-479E-989E-3101F441B9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126DC7D6-2F94-4947-943E-AC25CB00D4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BF8A1F00-8077-40FD-8D01-4EE79C9B2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1074B137-DDDE-4F45-B5EF-356ACF3787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6CAD0B5C-3E11-4C69-A7D6-810F82C553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3B381F90-FF77-4967-8AC7-889D8C1EB7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AD88BBDC-E630-4565-B142-FE9BDBA323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A489EA20-DB35-4E42-9D12-B2F1AF1BC8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B7C5A62C-CEDD-4481-95A2-DD00C9BC31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AD807CB-D3B7-4351-8883-C4D803AFF5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9A0EFB6C-E370-40B5-81A7-4AC97FB57B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912D9E2-2F1B-4C78-89C9-EE8689B42D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C1C5B11F-EE33-440B-AF13-5871637CE7F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D19A267E-AC4B-4289-B9C8-1C0D2642A6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C1CE7FA2-2CF3-4192-9CC3-824BDBAEDC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A0B5E5F6-EC10-4941-8DB2-32910C3732F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1F75C9BE-841E-47EB-BB78-E73ADE332A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746C5EBF-3FF6-405A-8B79-8F711013DE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359A3A24-6180-44F2-99CA-B9860A9222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3DF96C53-D9DD-4D95-BA35-2619DD448A5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D4D1556-3360-4AE7-B342-FBC1A49CB0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AA7D46A0-0E71-4783-B08D-2682C66B71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2E3F80C8-F8C0-4C1F-97F8-E79FCC313D2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1678E78E-AF9E-4051-B17E-6D6DE7A62B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590CFE97-85AA-48C2-BFD1-CDDB8B0C85FF}"/>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96F54FBB-C4A6-4CF2-9B0C-FFA1B52D099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74309B93-0064-4175-A2CF-BA05C42763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B30242FA-B198-4CA9-9B6D-ADD864E5225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89BE9F41-7374-4044-B493-FA134761679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13DB1878-B4D9-4942-A3FA-A1F1B12E0C18}"/>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EED9660F-F765-49F6-A2F1-51700C9BF22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F8FD02F2-41BE-4D7B-9636-17F78C4DE57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EBA9EE7C-78D3-4EC5-8BCA-7859A6690278}"/>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2FF6A72A-225F-4817-BEAD-E002D1E96CAA}"/>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F696CC68-42DD-4D18-941E-666FE7D3D24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2CB70D2-585C-4541-B69C-862163D465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9F8CB28-E340-4290-98B1-1F6C6BD913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932B863-3FFC-4A76-ADF3-99025D7F9F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58C5456-F989-47ED-A85F-32E51CDFFA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EA11674-D884-468D-9D82-7AAF6B31A3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93" name="楕円 292">
          <a:extLst>
            <a:ext uri="{FF2B5EF4-FFF2-40B4-BE49-F238E27FC236}">
              <a16:creationId xmlns:a16="http://schemas.microsoft.com/office/drawing/2014/main" id="{707C4150-3DCC-4D40-B0C6-0A131EAAD091}"/>
            </a:ext>
          </a:extLst>
        </xdr:cNvPr>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140988</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B93CF86D-2151-400A-A163-E93335259D63}"/>
            </a:ext>
          </a:extLst>
        </xdr:cNvPr>
        <xdr:cNvSpPr txBox="1"/>
      </xdr:nvSpPr>
      <xdr:spPr>
        <a:xfrm>
          <a:off x="4673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5" name="楕円 294">
          <a:extLst>
            <a:ext uri="{FF2B5EF4-FFF2-40B4-BE49-F238E27FC236}">
              <a16:creationId xmlns:a16="http://schemas.microsoft.com/office/drawing/2014/main" id="{5DC1C0F7-330D-48B6-A7D2-2062252480D8}"/>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41911</xdr:rowOff>
    </xdr:to>
    <xdr:cxnSp macro="">
      <xdr:nvCxnSpPr>
        <xdr:cNvPr id="296" name="直線コネクタ 295">
          <a:extLst>
            <a:ext uri="{FF2B5EF4-FFF2-40B4-BE49-F238E27FC236}">
              <a16:creationId xmlns:a16="http://schemas.microsoft.com/office/drawing/2014/main" id="{8C2D48BC-522F-4BC6-B8D9-E28FEF042BF2}"/>
            </a:ext>
          </a:extLst>
        </xdr:cNvPr>
        <xdr:cNvCxnSpPr/>
      </xdr:nvCxnSpPr>
      <xdr:spPr>
        <a:xfrm>
          <a:off x="3797300" y="14051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97" name="楕円 296">
          <a:extLst>
            <a:ext uri="{FF2B5EF4-FFF2-40B4-BE49-F238E27FC236}">
              <a16:creationId xmlns:a16="http://schemas.microsoft.com/office/drawing/2014/main" id="{E0746455-85D1-44BF-8D62-AB35CC1BC38F}"/>
            </a:ext>
          </a:extLst>
        </xdr:cNvPr>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163830</xdr:rowOff>
    </xdr:to>
    <xdr:cxnSp macro="">
      <xdr:nvCxnSpPr>
        <xdr:cNvPr id="298" name="直線コネクタ 297">
          <a:extLst>
            <a:ext uri="{FF2B5EF4-FFF2-40B4-BE49-F238E27FC236}">
              <a16:creationId xmlns:a16="http://schemas.microsoft.com/office/drawing/2014/main" id="{7DEC776C-3A94-443A-BE03-67D0182805B7}"/>
            </a:ext>
          </a:extLst>
        </xdr:cNvPr>
        <xdr:cNvCxnSpPr/>
      </xdr:nvCxnSpPr>
      <xdr:spPr>
        <a:xfrm>
          <a:off x="2908300" y="14001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楕円 298">
          <a:extLst>
            <a:ext uri="{FF2B5EF4-FFF2-40B4-BE49-F238E27FC236}">
              <a16:creationId xmlns:a16="http://schemas.microsoft.com/office/drawing/2014/main" id="{61545B7B-0680-468C-9F82-AE908B57EE6D}"/>
            </a:ext>
          </a:extLst>
        </xdr:cNvPr>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114300</xdr:rowOff>
    </xdr:to>
    <xdr:cxnSp macro="">
      <xdr:nvCxnSpPr>
        <xdr:cNvPr id="300" name="直線コネクタ 299">
          <a:extLst>
            <a:ext uri="{FF2B5EF4-FFF2-40B4-BE49-F238E27FC236}">
              <a16:creationId xmlns:a16="http://schemas.microsoft.com/office/drawing/2014/main" id="{D317B6CF-454D-4637-B0F1-EAB44F218BD6}"/>
            </a:ext>
          </a:extLst>
        </xdr:cNvPr>
        <xdr:cNvCxnSpPr/>
      </xdr:nvCxnSpPr>
      <xdr:spPr>
        <a:xfrm>
          <a:off x="2019300" y="1395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F26BC71D-6509-409D-895C-2437F1257954}"/>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767406C7-C1BE-4024-83C9-2FBAF89CD7CF}"/>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2BBD481E-9755-49E5-A637-EFBD630789EB}"/>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A3F05648-36DB-4B21-965A-6DB3137DE9B1}"/>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05" name="n_1mainValue【公営住宅】&#10;有形固定資産減価償却率">
          <a:extLst>
            <a:ext uri="{FF2B5EF4-FFF2-40B4-BE49-F238E27FC236}">
              <a16:creationId xmlns:a16="http://schemas.microsoft.com/office/drawing/2014/main" id="{6BE79C07-B941-49EF-B1E6-97E1B8DD3337}"/>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06" name="n_2mainValue【公営住宅】&#10;有形固定資産減価償却率">
          <a:extLst>
            <a:ext uri="{FF2B5EF4-FFF2-40B4-BE49-F238E27FC236}">
              <a16:creationId xmlns:a16="http://schemas.microsoft.com/office/drawing/2014/main" id="{80D4B93D-366A-48D5-9A11-56B67D0D1D47}"/>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07" name="n_3mainValue【公営住宅】&#10;有形固定資産減価償却率">
          <a:extLst>
            <a:ext uri="{FF2B5EF4-FFF2-40B4-BE49-F238E27FC236}">
              <a16:creationId xmlns:a16="http://schemas.microsoft.com/office/drawing/2014/main" id="{1ADDE638-6720-44F3-AE21-BC642259CE76}"/>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CE6E579-11FE-47F5-9C22-AD02FA35BC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B8C44492-D6A0-472E-BBEC-CBA0A0722F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250F3FE-09F7-4B7F-82C5-5F8D3D32C4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B7ABCE8-3C1D-4A7B-8062-4C66625654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951F7DF-B7DD-48C4-BE8B-9D34593015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BAD5BB58-566A-4A98-BDE7-43F6561277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B6878586-159B-4E4F-A087-558EB9E07E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1E53CD0-2E86-4F8E-8333-6EB628C733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3B3B552E-05B1-4AFD-AE5C-03F2D2AF20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F707EA6-4172-48C7-84EC-763A0015F9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21647173-C9DF-48DE-A68A-F251C6B53F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3A3082A-AEA8-4B5A-AD24-C5FC54142F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536A3D51-9A7C-4B7D-B01D-79B7B1CBB2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7F134A09-78F7-491A-9C6B-A1CCA7B9756D}"/>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A1C06730-AAAB-4DDF-BF7C-346C9C4D20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EC4BE44B-C686-4788-B556-15BF134AC32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132AE53E-C38E-4D10-AE04-9FF40C55A1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84E9A47D-BCC1-4DBB-9F30-92F97DF1D19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7205E4A7-8278-4D08-A591-8280271D66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710DC2EA-03C8-438D-8E7A-1A591FCED39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EBC3AF35-FB84-46F7-8B7F-5B5F21D454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5B2D3048-EE76-4C9D-A034-886E20A3682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2C9EA2BD-995E-41D7-82F1-AA8B355322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51E60CA5-19FC-4069-A76A-BDF8AAE1E547}"/>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60436ECA-F15A-4275-A24F-890762DF9585}"/>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6F9F9C6A-31AC-4504-9945-BD6407D79EF6}"/>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B35241CF-D868-45A3-B7B6-FFCF4D018DF5}"/>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91BA31EA-A0C8-4D79-BAC1-F8CF0A5635B8}"/>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4372A662-8C6F-4962-9E55-7EB34893E164}"/>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9ED2F83F-16A6-4CC6-8C0C-972AD7522F59}"/>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6949019F-D826-47B7-9EE9-47BBB115CBB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CC9287D3-C42E-4FAD-8D67-57FA1B1E4CC7}"/>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57888CAA-757C-4A16-9754-689389111341}"/>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595278ED-0C24-4A56-B7D5-12A0C06E05D5}"/>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920E0FE-8E0E-4567-A8EB-C74CDB9096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5AD4356-2018-47D4-A7EE-4CEF4BC41B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24E9674-6965-45F6-B4EB-F3AD1A8FAA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D52D282-A7AD-488B-92F3-48CD1C6A75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FE1D1EE-BB27-4AB2-A0EA-570C56D79E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3073</xdr:rowOff>
    </xdr:from>
    <xdr:to>
      <xdr:col>55</xdr:col>
      <xdr:colOff>50800</xdr:colOff>
      <xdr:row>86</xdr:row>
      <xdr:rowOff>104673</xdr:rowOff>
    </xdr:to>
    <xdr:sp macro="" textlink="">
      <xdr:nvSpPr>
        <xdr:cNvPr id="347" name="楕円 346">
          <a:extLst>
            <a:ext uri="{FF2B5EF4-FFF2-40B4-BE49-F238E27FC236}">
              <a16:creationId xmlns:a16="http://schemas.microsoft.com/office/drawing/2014/main" id="{684608D9-7DEB-4B8F-A117-62AA7C08470B}"/>
            </a:ext>
          </a:extLst>
        </xdr:cNvPr>
        <xdr:cNvSpPr/>
      </xdr:nvSpPr>
      <xdr:spPr>
        <a:xfrm>
          <a:off x="10426700" y="147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89450</xdr:rowOff>
    </xdr:from>
    <xdr:ext cx="469744" cy="259045"/>
    <xdr:sp macro="" textlink="">
      <xdr:nvSpPr>
        <xdr:cNvPr id="348" name="【公営住宅】&#10;一人当たり面積該当値テキスト">
          <a:extLst>
            <a:ext uri="{FF2B5EF4-FFF2-40B4-BE49-F238E27FC236}">
              <a16:creationId xmlns:a16="http://schemas.microsoft.com/office/drawing/2014/main" id="{250D200E-FCC2-4186-A428-42F6F7B1DC96}"/>
            </a:ext>
          </a:extLst>
        </xdr:cNvPr>
        <xdr:cNvSpPr txBox="1"/>
      </xdr:nvSpPr>
      <xdr:spPr>
        <a:xfrm>
          <a:off x="10515600" y="14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4559</xdr:rowOff>
    </xdr:from>
    <xdr:to>
      <xdr:col>50</xdr:col>
      <xdr:colOff>165100</xdr:colOff>
      <xdr:row>86</xdr:row>
      <xdr:rowOff>106159</xdr:rowOff>
    </xdr:to>
    <xdr:sp macro="" textlink="">
      <xdr:nvSpPr>
        <xdr:cNvPr id="349" name="楕円 348">
          <a:extLst>
            <a:ext uri="{FF2B5EF4-FFF2-40B4-BE49-F238E27FC236}">
              <a16:creationId xmlns:a16="http://schemas.microsoft.com/office/drawing/2014/main" id="{3E844834-2A07-4E67-A80E-009ED798D960}"/>
            </a:ext>
          </a:extLst>
        </xdr:cNvPr>
        <xdr:cNvSpPr/>
      </xdr:nvSpPr>
      <xdr:spPr>
        <a:xfrm>
          <a:off x="9588500" y="147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53873</xdr:rowOff>
    </xdr:from>
    <xdr:to>
      <xdr:col>55</xdr:col>
      <xdr:colOff>0</xdr:colOff>
      <xdr:row>86</xdr:row>
      <xdr:rowOff>55359</xdr:rowOff>
    </xdr:to>
    <xdr:cxnSp macro="">
      <xdr:nvCxnSpPr>
        <xdr:cNvPr id="350" name="直線コネクタ 349">
          <a:extLst>
            <a:ext uri="{FF2B5EF4-FFF2-40B4-BE49-F238E27FC236}">
              <a16:creationId xmlns:a16="http://schemas.microsoft.com/office/drawing/2014/main" id="{E1563CB7-1D88-45A9-8758-237E74ED9CD0}"/>
            </a:ext>
          </a:extLst>
        </xdr:cNvPr>
        <xdr:cNvCxnSpPr/>
      </xdr:nvCxnSpPr>
      <xdr:spPr>
        <a:xfrm flipV="1">
          <a:off x="9639300" y="14798573"/>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6122</xdr:rowOff>
    </xdr:from>
    <xdr:to>
      <xdr:col>46</xdr:col>
      <xdr:colOff>38100</xdr:colOff>
      <xdr:row>86</xdr:row>
      <xdr:rowOff>107722</xdr:rowOff>
    </xdr:to>
    <xdr:sp macro="" textlink="">
      <xdr:nvSpPr>
        <xdr:cNvPr id="351" name="楕円 350">
          <a:extLst>
            <a:ext uri="{FF2B5EF4-FFF2-40B4-BE49-F238E27FC236}">
              <a16:creationId xmlns:a16="http://schemas.microsoft.com/office/drawing/2014/main" id="{7E5F8759-597B-4C37-B7E7-74B5541D29AB}"/>
            </a:ext>
          </a:extLst>
        </xdr:cNvPr>
        <xdr:cNvSpPr/>
      </xdr:nvSpPr>
      <xdr:spPr>
        <a:xfrm>
          <a:off x="8699500" y="147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55359</xdr:rowOff>
    </xdr:from>
    <xdr:to>
      <xdr:col>50</xdr:col>
      <xdr:colOff>114300</xdr:colOff>
      <xdr:row>86</xdr:row>
      <xdr:rowOff>56922</xdr:rowOff>
    </xdr:to>
    <xdr:cxnSp macro="">
      <xdr:nvCxnSpPr>
        <xdr:cNvPr id="352" name="直線コネクタ 351">
          <a:extLst>
            <a:ext uri="{FF2B5EF4-FFF2-40B4-BE49-F238E27FC236}">
              <a16:creationId xmlns:a16="http://schemas.microsoft.com/office/drawing/2014/main" id="{0C4363EC-598D-485F-8AE0-12689B2E7D02}"/>
            </a:ext>
          </a:extLst>
        </xdr:cNvPr>
        <xdr:cNvCxnSpPr/>
      </xdr:nvCxnSpPr>
      <xdr:spPr>
        <a:xfrm flipV="1">
          <a:off x="8750300" y="1480005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xdr:rowOff>
    </xdr:from>
    <xdr:to>
      <xdr:col>41</xdr:col>
      <xdr:colOff>101600</xdr:colOff>
      <xdr:row>86</xdr:row>
      <xdr:rowOff>109093</xdr:rowOff>
    </xdr:to>
    <xdr:sp macro="" textlink="">
      <xdr:nvSpPr>
        <xdr:cNvPr id="353" name="楕円 352">
          <a:extLst>
            <a:ext uri="{FF2B5EF4-FFF2-40B4-BE49-F238E27FC236}">
              <a16:creationId xmlns:a16="http://schemas.microsoft.com/office/drawing/2014/main" id="{D75A3BFB-10BC-40F5-AE06-5095A55DBCAF}"/>
            </a:ext>
          </a:extLst>
        </xdr:cNvPr>
        <xdr:cNvSpPr/>
      </xdr:nvSpPr>
      <xdr:spPr>
        <a:xfrm>
          <a:off x="781050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56922</xdr:rowOff>
    </xdr:from>
    <xdr:to>
      <xdr:col>45</xdr:col>
      <xdr:colOff>177800</xdr:colOff>
      <xdr:row>86</xdr:row>
      <xdr:rowOff>58293</xdr:rowOff>
    </xdr:to>
    <xdr:cxnSp macro="">
      <xdr:nvCxnSpPr>
        <xdr:cNvPr id="354" name="直線コネクタ 353">
          <a:extLst>
            <a:ext uri="{FF2B5EF4-FFF2-40B4-BE49-F238E27FC236}">
              <a16:creationId xmlns:a16="http://schemas.microsoft.com/office/drawing/2014/main" id="{15905A38-BC9A-4C31-8E41-539EDFFAA18B}"/>
            </a:ext>
          </a:extLst>
        </xdr:cNvPr>
        <xdr:cNvCxnSpPr/>
      </xdr:nvCxnSpPr>
      <xdr:spPr>
        <a:xfrm flipV="1">
          <a:off x="7861300" y="1480162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DCAAB8A6-83B1-430C-A91E-BBF3C816D0CC}"/>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6390D0AB-FB9C-4E6D-94A6-85AA52123EC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724B4B9E-3C14-4145-8764-14DE09E234AC}"/>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1AC8A044-2AFE-4EAD-931E-9259D5BDEB4A}"/>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97286</xdr:rowOff>
    </xdr:from>
    <xdr:ext cx="469744" cy="259045"/>
    <xdr:sp macro="" textlink="">
      <xdr:nvSpPr>
        <xdr:cNvPr id="359" name="n_1mainValue【公営住宅】&#10;一人当たり面積">
          <a:extLst>
            <a:ext uri="{FF2B5EF4-FFF2-40B4-BE49-F238E27FC236}">
              <a16:creationId xmlns:a16="http://schemas.microsoft.com/office/drawing/2014/main" id="{0AB12D53-5B49-43AE-9DA6-F5CD9CBABF05}"/>
            </a:ext>
          </a:extLst>
        </xdr:cNvPr>
        <xdr:cNvSpPr txBox="1"/>
      </xdr:nvSpPr>
      <xdr:spPr>
        <a:xfrm>
          <a:off x="9391727" y="1484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98849</xdr:rowOff>
    </xdr:from>
    <xdr:ext cx="469744" cy="259045"/>
    <xdr:sp macro="" textlink="">
      <xdr:nvSpPr>
        <xdr:cNvPr id="360" name="n_2mainValue【公営住宅】&#10;一人当たり面積">
          <a:extLst>
            <a:ext uri="{FF2B5EF4-FFF2-40B4-BE49-F238E27FC236}">
              <a16:creationId xmlns:a16="http://schemas.microsoft.com/office/drawing/2014/main" id="{1352C79C-34ED-4D09-B969-8D0DF6162696}"/>
            </a:ext>
          </a:extLst>
        </xdr:cNvPr>
        <xdr:cNvSpPr txBox="1"/>
      </xdr:nvSpPr>
      <xdr:spPr>
        <a:xfrm>
          <a:off x="8515427" y="148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100220</xdr:rowOff>
    </xdr:from>
    <xdr:ext cx="469744" cy="259045"/>
    <xdr:sp macro="" textlink="">
      <xdr:nvSpPr>
        <xdr:cNvPr id="361" name="n_3mainValue【公営住宅】&#10;一人当たり面積">
          <a:extLst>
            <a:ext uri="{FF2B5EF4-FFF2-40B4-BE49-F238E27FC236}">
              <a16:creationId xmlns:a16="http://schemas.microsoft.com/office/drawing/2014/main" id="{1BFD7ADB-2EE7-47F1-97A2-36BDA2646E7C}"/>
            </a:ext>
          </a:extLst>
        </xdr:cNvPr>
        <xdr:cNvSpPr txBox="1"/>
      </xdr:nvSpPr>
      <xdr:spPr>
        <a:xfrm>
          <a:off x="7626427" y="148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7C820386-310D-46EB-8BE0-42996EAB93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5BA6005-54B5-44B1-9DE8-7588C66859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DB5C5E7C-B6EF-4AC8-BB70-BEBD1AAEA3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757132F-9CA5-4715-92EB-EE8124088F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A5AD698B-E27B-45B8-BEC3-FC28A1EC62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B8B4DC72-01BE-4B5C-90D9-06DD5ED5C3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F919127C-8BBA-497B-8F1B-04D20B668A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3633546-1139-4465-8697-E640E8D480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463FC1B-3811-4179-8A61-64EBE25A48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86AEAFD2-15CD-43B3-8346-6ED3959BCD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2BC8012A-9343-4237-83C4-F984B78253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892E5389-4807-4CCF-AF2B-B607EC8C22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322CC702-E492-4E17-A8BD-DDFE5F0F60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33D72817-67DE-4F12-A11E-22E2E37504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159E3A7E-F5E1-4CAB-85ED-8483089B25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614F87D-857B-44E6-BC7D-60A1C604E1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7731905-D391-4992-8B85-46A39C903F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B0D0D23F-C4EA-410F-9459-DD33B855C5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B56A2B8B-76BC-4ECD-90DA-055C338274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4EA50732-EDBC-45D0-AD56-2ABBA454F2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D076884E-9D51-430A-BF9B-68BBAC581C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B41F3210-A48F-4B56-87B3-222B9D555C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EA28DC33-13ED-4766-BA9E-B1FE9C4A20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16AA279-731E-4E81-8EBA-760ECCDCE0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541951C-4FED-4A29-A908-24038CA5BB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AF2BE710-F2D9-487E-9E9B-9827BFD605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CA5E2A10-1303-40FE-B996-FA658C2BC4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10D6B7E3-A4CC-4376-B864-B59290BDE4D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912B739F-ACE7-459E-8D37-7875695E48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97501F9A-61E4-426C-8DD1-A22B667614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A8954483-27AE-4CAB-83E9-E60E181023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5DC7C195-E990-4360-BCE6-B8F18D4FD9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D8552396-1904-43E7-A4A6-0B9793884D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A4A137AF-31B9-403B-B756-6F59C3C95D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E2A3D99A-93A2-48B8-920D-08B3977E2E4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CB1A0869-EB07-42D6-B7DA-C144894642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E924D19D-E959-4170-9232-AF0974CF3A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F7C9E81C-9C81-4921-A87C-D3765CE7A6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CA2B3FB7-85BD-4056-8507-1B1FC77C59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BD22AB3A-5C98-4A2C-9D14-4511D9A1F7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C283EFDA-0B8E-4E4C-A8C6-46101C1590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49AA20FD-5E23-44B3-8697-AF815CF9358D}"/>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D14C8A78-495F-4D12-871A-05DC18FEEC4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FC164384-BC46-4A7E-9A9A-C8713D4773A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860CF3A1-02F2-40AB-85A3-23BB43A14BD8}"/>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9CFC0841-CF61-4101-8DF6-8124DBB9C251}"/>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996C05F5-8350-4D9E-A2D5-992B79F6E786}"/>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729E711D-B766-4504-B031-30029B9C347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D933DB1B-8239-498C-A2C4-333060529A5B}"/>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B7982399-CC81-4F33-BE6F-8D263F721064}"/>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EDA7BE7D-A556-4CAB-A86B-FBF43216485B}"/>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B3F29DAE-5FDB-46CB-A155-E2D8D915CB9D}"/>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440973A-6359-4C25-AC2E-DD05F6D4B3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A4304CF-7EA2-4C70-AAFB-0CA50D2BBD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AB6CDAD-F11F-4961-B6C7-05595DD0DD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AF5392B-EA93-4A75-95E8-7D3B184310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93A2D8E-8AF0-40F8-8DB1-ABB566C72F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419" name="楕円 418">
          <a:extLst>
            <a:ext uri="{FF2B5EF4-FFF2-40B4-BE49-F238E27FC236}">
              <a16:creationId xmlns:a16="http://schemas.microsoft.com/office/drawing/2014/main" id="{0224E65D-C64C-4571-9224-BCDF75804B6D}"/>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88ED53AB-5785-4838-BF33-36FE716B422B}"/>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421" name="楕円 420">
          <a:extLst>
            <a:ext uri="{FF2B5EF4-FFF2-40B4-BE49-F238E27FC236}">
              <a16:creationId xmlns:a16="http://schemas.microsoft.com/office/drawing/2014/main" id="{FC5B8A3C-F061-4659-A9B6-1E5A7640293C}"/>
            </a:ext>
          </a:extLst>
        </xdr:cNvPr>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41</xdr:row>
      <xdr:rowOff>15784</xdr:rowOff>
    </xdr:to>
    <xdr:cxnSp macro="">
      <xdr:nvCxnSpPr>
        <xdr:cNvPr id="422" name="直線コネクタ 421">
          <a:extLst>
            <a:ext uri="{FF2B5EF4-FFF2-40B4-BE49-F238E27FC236}">
              <a16:creationId xmlns:a16="http://schemas.microsoft.com/office/drawing/2014/main" id="{F8F7FDA5-2C03-4457-B124-4E6BCA58ECFB}"/>
            </a:ext>
          </a:extLst>
        </xdr:cNvPr>
        <xdr:cNvCxnSpPr/>
      </xdr:nvCxnSpPr>
      <xdr:spPr>
        <a:xfrm>
          <a:off x="15481300" y="70060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423" name="楕円 422">
          <a:extLst>
            <a:ext uri="{FF2B5EF4-FFF2-40B4-BE49-F238E27FC236}">
              <a16:creationId xmlns:a16="http://schemas.microsoft.com/office/drawing/2014/main" id="{9ADCDA2F-EFFC-49B6-A316-2CE992C2CC10}"/>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40</xdr:row>
      <xdr:rowOff>148046</xdr:rowOff>
    </xdr:to>
    <xdr:cxnSp macro="">
      <xdr:nvCxnSpPr>
        <xdr:cNvPr id="424" name="直線コネクタ 423">
          <a:extLst>
            <a:ext uri="{FF2B5EF4-FFF2-40B4-BE49-F238E27FC236}">
              <a16:creationId xmlns:a16="http://schemas.microsoft.com/office/drawing/2014/main" id="{EB87C2E6-7F15-497A-AA1A-1D13486CB74B}"/>
            </a:ext>
          </a:extLst>
        </xdr:cNvPr>
        <xdr:cNvCxnSpPr/>
      </xdr:nvCxnSpPr>
      <xdr:spPr>
        <a:xfrm>
          <a:off x="14592300" y="69668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425" name="楕円 424">
          <a:extLst>
            <a:ext uri="{FF2B5EF4-FFF2-40B4-BE49-F238E27FC236}">
              <a16:creationId xmlns:a16="http://schemas.microsoft.com/office/drawing/2014/main" id="{3DEFEDA7-12AA-4A05-80D3-DF6818A1AAF9}"/>
            </a:ext>
          </a:extLst>
        </xdr:cNvPr>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108857</xdr:rowOff>
    </xdr:to>
    <xdr:cxnSp macro="">
      <xdr:nvCxnSpPr>
        <xdr:cNvPr id="426" name="直線コネクタ 425">
          <a:extLst>
            <a:ext uri="{FF2B5EF4-FFF2-40B4-BE49-F238E27FC236}">
              <a16:creationId xmlns:a16="http://schemas.microsoft.com/office/drawing/2014/main" id="{4B85CD44-F6E6-47CE-838D-F5CADE019EE2}"/>
            </a:ext>
          </a:extLst>
        </xdr:cNvPr>
        <xdr:cNvCxnSpPr/>
      </xdr:nvCxnSpPr>
      <xdr:spPr>
        <a:xfrm>
          <a:off x="13703300" y="69276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EE01F05-8C23-4818-9199-E004C4D3664B}"/>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ED8489C0-63BA-4129-A470-200C62E41FC9}"/>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2116881C-2372-4A3A-B3A9-22A6B52EAC6A}"/>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6B15C95C-6887-4651-8087-2826EA2427A8}"/>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5AC46499-8948-407F-8EE4-FB0895BE2783}"/>
            </a:ext>
          </a:extLst>
        </xdr:cNvPr>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84F1EA95-67EC-413A-904D-DE7F60F934B4}"/>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8B763F3B-73EE-444B-A1F8-A43AC474A6D7}"/>
            </a:ext>
          </a:extLst>
        </xdr:cNvPr>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47A491A3-6DF6-40CA-A4DA-A76412412B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B694799-9784-47F0-9574-CFCBFCF3ED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B79549E4-844A-455F-B08A-352B398FDB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5E2EBF6B-0A86-4363-BC24-237F80C647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7AE0181A-20B4-46E7-907C-1E195F721A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86CDD8EB-EC5E-45E5-A2DA-7D34028F32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B69EAFA-EFB4-43A5-9DC6-3A584EB207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B49B81B6-D5A7-41DF-B78E-C4918E561B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3E165F04-9BA6-40D4-B411-DDA14F7051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C0CBAC3F-0046-474D-8FA4-CB6106199B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1D313F51-F7E6-4554-A886-4EA74299106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5C1844-A6FD-4A2E-BEF6-FC08E269A96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54A5736A-4F56-423C-A369-D2EAB6302B8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AE28A006-5430-4C79-B1D9-87A6D5C9263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6099E3CC-CA15-4B37-9E41-A0438D9777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942BEE64-1570-4092-94C6-39274B78771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5FE3BF23-A0B8-4673-8D87-622232CB28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886DC438-BB9F-4E55-A65C-DE3CCEA265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AB49D8B1-F8C7-45CF-963F-FC8B6F8FDC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32328F93-01AF-4550-808D-6EDA57DCAA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CB3D007D-895D-4C16-9BDE-72073FA40A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FBAB7DA1-98E5-46BC-A528-D973D1B4AF9A}"/>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DB5037AB-7D63-4FBD-A536-6E320A0F99EF}"/>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2E656851-CB7B-4C0B-9A7C-A7B450B85ACF}"/>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725D306E-3704-4C56-AB0B-60102DD6FE57}"/>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3E75344F-E681-4FED-84BA-9618F800850A}"/>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EFECF32A-9673-426E-B498-E687F6826A3D}"/>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4084211E-EE3C-4898-921A-E823A2DB400A}"/>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E1D4B806-9A2E-45FC-A9D2-5A46EC6C78C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5A7F06E5-F5A8-413E-9146-FA2F35678D1A}"/>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0ADD718C-D1D8-4F56-8322-2F9F22CAE72D}"/>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CE1ADA58-FA07-4EE0-B292-85E6F9965F2F}"/>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EF62F84-3818-475C-AC8A-23BD04CB24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EBC77BD-5BC5-485A-B5A0-57D37CB054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747EDF3-43C9-4270-8732-BDE75ECAF8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B4B8BE6-CD9F-4654-B663-97DCE57A65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2A90FE2-BB99-4264-9B43-7258C7D8DC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1" name="楕円 470">
          <a:extLst>
            <a:ext uri="{FF2B5EF4-FFF2-40B4-BE49-F238E27FC236}">
              <a16:creationId xmlns:a16="http://schemas.microsoft.com/office/drawing/2014/main" id="{E3BEA39C-ABE5-47E0-9BB9-3DAB0EB48288}"/>
            </a:ext>
          </a:extLst>
        </xdr:cNvPr>
        <xdr:cNvSpPr/>
      </xdr:nvSpPr>
      <xdr:spPr>
        <a:xfrm>
          <a:off x="22110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97553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D13387CE-FEE9-4563-8B87-5F0D385C5B1A}"/>
            </a:ext>
          </a:extLst>
        </xdr:cNvPr>
        <xdr:cNvSpPr txBox="1"/>
      </xdr:nvSpPr>
      <xdr:spPr>
        <a:xfrm>
          <a:off x="22199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126441</xdr:rowOff>
    </xdr:from>
    <xdr:to>
      <xdr:col>112</xdr:col>
      <xdr:colOff>38100</xdr:colOff>
      <xdr:row>40</xdr:row>
      <xdr:rowOff>56591</xdr:rowOff>
    </xdr:to>
    <xdr:sp macro="" textlink="">
      <xdr:nvSpPr>
        <xdr:cNvPr id="473" name="楕円 472">
          <a:extLst>
            <a:ext uri="{FF2B5EF4-FFF2-40B4-BE49-F238E27FC236}">
              <a16:creationId xmlns:a16="http://schemas.microsoft.com/office/drawing/2014/main" id="{9D4D6FFE-7F3B-4E58-80E4-B492654FE922}"/>
            </a:ext>
          </a:extLst>
        </xdr:cNvPr>
        <xdr:cNvSpPr/>
      </xdr:nvSpPr>
      <xdr:spPr>
        <a:xfrm>
          <a:off x="21272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169926</xdr:rowOff>
    </xdr:from>
    <xdr:to>
      <xdr:col>116</xdr:col>
      <xdr:colOff>63500</xdr:colOff>
      <xdr:row>40</xdr:row>
      <xdr:rowOff>5791</xdr:rowOff>
    </xdr:to>
    <xdr:cxnSp macro="">
      <xdr:nvCxnSpPr>
        <xdr:cNvPr id="474" name="直線コネクタ 473">
          <a:extLst>
            <a:ext uri="{FF2B5EF4-FFF2-40B4-BE49-F238E27FC236}">
              <a16:creationId xmlns:a16="http://schemas.microsoft.com/office/drawing/2014/main" id="{9C54F33E-4480-4124-94FE-943F7533F90D}"/>
            </a:ext>
          </a:extLst>
        </xdr:cNvPr>
        <xdr:cNvCxnSpPr/>
      </xdr:nvCxnSpPr>
      <xdr:spPr>
        <a:xfrm flipV="1">
          <a:off x="21323300" y="685647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134671</xdr:rowOff>
    </xdr:from>
    <xdr:to>
      <xdr:col>107</xdr:col>
      <xdr:colOff>101600</xdr:colOff>
      <xdr:row>40</xdr:row>
      <xdr:rowOff>64821</xdr:rowOff>
    </xdr:to>
    <xdr:sp macro="" textlink="">
      <xdr:nvSpPr>
        <xdr:cNvPr id="475" name="楕円 474">
          <a:extLst>
            <a:ext uri="{FF2B5EF4-FFF2-40B4-BE49-F238E27FC236}">
              <a16:creationId xmlns:a16="http://schemas.microsoft.com/office/drawing/2014/main" id="{8118F5D0-E586-4001-9090-5385AFBECBEC}"/>
            </a:ext>
          </a:extLst>
        </xdr:cNvPr>
        <xdr:cNvSpPr/>
      </xdr:nvSpPr>
      <xdr:spPr>
        <a:xfrm>
          <a:off x="20383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xdr:rowOff>
    </xdr:from>
    <xdr:to>
      <xdr:col>111</xdr:col>
      <xdr:colOff>177800</xdr:colOff>
      <xdr:row>40</xdr:row>
      <xdr:rowOff>14021</xdr:rowOff>
    </xdr:to>
    <xdr:cxnSp macro="">
      <xdr:nvCxnSpPr>
        <xdr:cNvPr id="476" name="直線コネクタ 475">
          <a:extLst>
            <a:ext uri="{FF2B5EF4-FFF2-40B4-BE49-F238E27FC236}">
              <a16:creationId xmlns:a16="http://schemas.microsoft.com/office/drawing/2014/main" id="{76898469-FAEC-4E93-895F-C8AAF1073F7F}"/>
            </a:ext>
          </a:extLst>
        </xdr:cNvPr>
        <xdr:cNvCxnSpPr/>
      </xdr:nvCxnSpPr>
      <xdr:spPr>
        <a:xfrm flipV="1">
          <a:off x="20434300" y="686379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141071</xdr:rowOff>
    </xdr:from>
    <xdr:to>
      <xdr:col>102</xdr:col>
      <xdr:colOff>165100</xdr:colOff>
      <xdr:row>40</xdr:row>
      <xdr:rowOff>71221</xdr:rowOff>
    </xdr:to>
    <xdr:sp macro="" textlink="">
      <xdr:nvSpPr>
        <xdr:cNvPr id="477" name="楕円 476">
          <a:extLst>
            <a:ext uri="{FF2B5EF4-FFF2-40B4-BE49-F238E27FC236}">
              <a16:creationId xmlns:a16="http://schemas.microsoft.com/office/drawing/2014/main" id="{5ADEA968-369F-4EA9-B580-A4264E8A8BF1}"/>
            </a:ext>
          </a:extLst>
        </xdr:cNvPr>
        <xdr:cNvSpPr/>
      </xdr:nvSpPr>
      <xdr:spPr>
        <a:xfrm>
          <a:off x="19494500" y="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14021</xdr:rowOff>
    </xdr:from>
    <xdr:to>
      <xdr:col>107</xdr:col>
      <xdr:colOff>50800</xdr:colOff>
      <xdr:row>40</xdr:row>
      <xdr:rowOff>20421</xdr:rowOff>
    </xdr:to>
    <xdr:cxnSp macro="">
      <xdr:nvCxnSpPr>
        <xdr:cNvPr id="478" name="直線コネクタ 477">
          <a:extLst>
            <a:ext uri="{FF2B5EF4-FFF2-40B4-BE49-F238E27FC236}">
              <a16:creationId xmlns:a16="http://schemas.microsoft.com/office/drawing/2014/main" id="{96CE403F-A7DC-4824-B7EF-B716A4EA1674}"/>
            </a:ext>
          </a:extLst>
        </xdr:cNvPr>
        <xdr:cNvCxnSpPr/>
      </xdr:nvCxnSpPr>
      <xdr:spPr>
        <a:xfrm flipV="1">
          <a:off x="19545300" y="687202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B3F44FAA-C911-43E9-A64A-337CA528B42B}"/>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C531BB22-F453-450C-9396-3D46247E2E52}"/>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91ACC96B-9BD8-42F4-9A13-3B2DC279FC07}"/>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4536870-53E2-40F5-AA1C-B065E31B9E6C}"/>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47718</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ABB716BD-B018-44C3-A61E-0C0C1C19949D}"/>
            </a:ext>
          </a:extLst>
        </xdr:cNvPr>
        <xdr:cNvSpPr txBox="1"/>
      </xdr:nvSpPr>
      <xdr:spPr>
        <a:xfrm>
          <a:off x="210757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55948</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DF02D995-F845-408E-A135-4A102A2C41B1}"/>
            </a:ext>
          </a:extLst>
        </xdr:cNvPr>
        <xdr:cNvSpPr txBox="1"/>
      </xdr:nvSpPr>
      <xdr:spPr>
        <a:xfrm>
          <a:off x="20199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62348</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D10FFEB4-E084-4F4E-8E53-8793A17F251D}"/>
            </a:ext>
          </a:extLst>
        </xdr:cNvPr>
        <xdr:cNvSpPr txBox="1"/>
      </xdr:nvSpPr>
      <xdr:spPr>
        <a:xfrm>
          <a:off x="19310427" y="69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D1686C00-F315-4E3A-B8B7-5A26C6B151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F62AE60-9341-4715-957C-A8527CB532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8570FFF4-0CF4-45EA-86B0-69F83989CF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1633EA9A-1CF0-40AE-AD9C-5C2BF10B83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97FBD265-BBAB-42CE-8929-6619D2B46A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316B2D73-F436-44F2-B8F0-2D021EAE93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8DD9F2F-BBAD-4F5A-A87C-1FB1D851BC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EF06A367-E5A1-4011-A191-82ACBACF570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4C1206B3-24CE-4801-8C0E-029EE7B6EA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BAA05242-22D0-4E4F-9FC8-3B29F38583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4C50B992-389E-403F-BC5F-6E0D7F6A1B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AEAC37E7-E7D0-45E3-9A4D-DD4648113E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47F3CFA6-53F3-4E60-990F-D47A635FC2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1D629EA7-F205-4CF0-B94C-1B4BF0D734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EEA73411-FD43-4F53-B174-42243A01E2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D2490457-8080-4213-BBEE-8237F0F0010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700B87E3-41D2-4918-8D4B-3B74CB00A8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E0835306-83DD-4779-88E7-C388F392B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E95295C0-6FEA-4F24-A7F8-008FE49F26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65EBBC75-BEC9-4139-B6C5-1D561DC15E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F28B2278-8822-47C5-95B0-D1334E3A79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584E7087-84BB-43C6-88B3-2D98E7101D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6F6F53D9-FDC1-4703-A4F0-BA3F8FDA31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CCB18F9C-6402-49CF-812D-044990E63C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04EA8101-66F6-47C1-A43F-A614E8689C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99A7F0BF-F77D-45E0-A967-1529B23CED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F0E9538C-6603-4F57-BB2B-2ADEB8B391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a:extLst>
            <a:ext uri="{FF2B5EF4-FFF2-40B4-BE49-F238E27FC236}">
              <a16:creationId xmlns:a16="http://schemas.microsoft.com/office/drawing/2014/main" id="{806411B2-CB99-4E5E-A4FE-E34B0B62578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a:extLst>
            <a:ext uri="{FF2B5EF4-FFF2-40B4-BE49-F238E27FC236}">
              <a16:creationId xmlns:a16="http://schemas.microsoft.com/office/drawing/2014/main" id="{1D48098E-949B-44E9-9068-3E475E30E1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a:extLst>
            <a:ext uri="{FF2B5EF4-FFF2-40B4-BE49-F238E27FC236}">
              <a16:creationId xmlns:a16="http://schemas.microsoft.com/office/drawing/2014/main" id="{166CF3C1-CD5E-48D8-BA86-84980AAD3F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a:extLst>
            <a:ext uri="{FF2B5EF4-FFF2-40B4-BE49-F238E27FC236}">
              <a16:creationId xmlns:a16="http://schemas.microsoft.com/office/drawing/2014/main" id="{0DF05114-4AF7-4131-B95F-CBE42CDA3B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a:extLst>
            <a:ext uri="{FF2B5EF4-FFF2-40B4-BE49-F238E27FC236}">
              <a16:creationId xmlns:a16="http://schemas.microsoft.com/office/drawing/2014/main" id="{30A6321E-788E-4F42-BA93-5BE38B77E42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a:extLst>
            <a:ext uri="{FF2B5EF4-FFF2-40B4-BE49-F238E27FC236}">
              <a16:creationId xmlns:a16="http://schemas.microsoft.com/office/drawing/2014/main" id="{82545773-33DF-4BDC-8E7F-65D2A65E10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a:extLst>
            <a:ext uri="{FF2B5EF4-FFF2-40B4-BE49-F238E27FC236}">
              <a16:creationId xmlns:a16="http://schemas.microsoft.com/office/drawing/2014/main" id="{E4478D3A-CB1C-41DE-B794-0390C6548C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a:extLst>
            <a:ext uri="{FF2B5EF4-FFF2-40B4-BE49-F238E27FC236}">
              <a16:creationId xmlns:a16="http://schemas.microsoft.com/office/drawing/2014/main" id="{F26BC923-CBA0-4E3F-93F4-48DA80F7C5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a:extLst>
            <a:ext uri="{FF2B5EF4-FFF2-40B4-BE49-F238E27FC236}">
              <a16:creationId xmlns:a16="http://schemas.microsoft.com/office/drawing/2014/main" id="{9147F17A-D7F4-48B9-9357-ED372944025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a:extLst>
            <a:ext uri="{FF2B5EF4-FFF2-40B4-BE49-F238E27FC236}">
              <a16:creationId xmlns:a16="http://schemas.microsoft.com/office/drawing/2014/main" id="{0BE7658D-5A0E-4678-B48A-4B6E109615A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a:extLst>
            <a:ext uri="{FF2B5EF4-FFF2-40B4-BE49-F238E27FC236}">
              <a16:creationId xmlns:a16="http://schemas.microsoft.com/office/drawing/2014/main" id="{4C9D5849-02CA-4492-9B21-2FBDD425C9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a:extLst>
            <a:ext uri="{FF2B5EF4-FFF2-40B4-BE49-F238E27FC236}">
              <a16:creationId xmlns:a16="http://schemas.microsoft.com/office/drawing/2014/main" id="{1DAE67FC-0F8F-454D-8485-C1586603561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53CF1C59-D8DE-481A-979D-466F976E85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a:extLst>
            <a:ext uri="{FF2B5EF4-FFF2-40B4-BE49-F238E27FC236}">
              <a16:creationId xmlns:a16="http://schemas.microsoft.com/office/drawing/2014/main" id="{3D3275EF-57DF-4D8E-88C5-0EB679A131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27" name="直線コネクタ 526">
          <a:extLst>
            <a:ext uri="{FF2B5EF4-FFF2-40B4-BE49-F238E27FC236}">
              <a16:creationId xmlns:a16="http://schemas.microsoft.com/office/drawing/2014/main" id="{CC79321C-0A81-45E9-8B99-DAD62BCE3DEF}"/>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8" name="【児童館】&#10;有形固定資産減価償却率最小値テキスト">
          <a:extLst>
            <a:ext uri="{FF2B5EF4-FFF2-40B4-BE49-F238E27FC236}">
              <a16:creationId xmlns:a16="http://schemas.microsoft.com/office/drawing/2014/main" id="{A2582ACC-ED15-45C7-AD44-73B1B6BF13E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9" name="直線コネクタ 528">
          <a:extLst>
            <a:ext uri="{FF2B5EF4-FFF2-40B4-BE49-F238E27FC236}">
              <a16:creationId xmlns:a16="http://schemas.microsoft.com/office/drawing/2014/main" id="{12C2FE41-00DD-48D0-BBF2-2E32F8DCA2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30" name="【児童館】&#10;有形固定資産減価償却率最大値テキスト">
          <a:extLst>
            <a:ext uri="{FF2B5EF4-FFF2-40B4-BE49-F238E27FC236}">
              <a16:creationId xmlns:a16="http://schemas.microsoft.com/office/drawing/2014/main" id="{A8FB7131-B8BD-4D06-92E1-25752AD46669}"/>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31" name="直線コネクタ 530">
          <a:extLst>
            <a:ext uri="{FF2B5EF4-FFF2-40B4-BE49-F238E27FC236}">
              <a16:creationId xmlns:a16="http://schemas.microsoft.com/office/drawing/2014/main" id="{0EA83EB0-6FAA-4F49-AD10-A4D2962D03DF}"/>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32" name="【児童館】&#10;有形固定資産減価償却率平均値テキスト">
          <a:extLst>
            <a:ext uri="{FF2B5EF4-FFF2-40B4-BE49-F238E27FC236}">
              <a16:creationId xmlns:a16="http://schemas.microsoft.com/office/drawing/2014/main" id="{F77A4737-C6D4-443D-926B-A936684C41D9}"/>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3" name="フローチャート: 判断 532">
          <a:extLst>
            <a:ext uri="{FF2B5EF4-FFF2-40B4-BE49-F238E27FC236}">
              <a16:creationId xmlns:a16="http://schemas.microsoft.com/office/drawing/2014/main" id="{9639D456-7EA7-4417-96A6-C0BB91FA323E}"/>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534" name="フローチャート: 判断 533">
          <a:extLst>
            <a:ext uri="{FF2B5EF4-FFF2-40B4-BE49-F238E27FC236}">
              <a16:creationId xmlns:a16="http://schemas.microsoft.com/office/drawing/2014/main" id="{84C031FD-E4B6-4E81-A63F-4B709452516D}"/>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535" name="フローチャート: 判断 534">
          <a:extLst>
            <a:ext uri="{FF2B5EF4-FFF2-40B4-BE49-F238E27FC236}">
              <a16:creationId xmlns:a16="http://schemas.microsoft.com/office/drawing/2014/main" id="{78310263-5776-496D-8B5E-27070D19FDA8}"/>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36" name="フローチャート: 判断 535">
          <a:extLst>
            <a:ext uri="{FF2B5EF4-FFF2-40B4-BE49-F238E27FC236}">
              <a16:creationId xmlns:a16="http://schemas.microsoft.com/office/drawing/2014/main" id="{65B0F61B-F623-40CE-A880-E607A964CCB7}"/>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37" name="フローチャート: 判断 536">
          <a:extLst>
            <a:ext uri="{FF2B5EF4-FFF2-40B4-BE49-F238E27FC236}">
              <a16:creationId xmlns:a16="http://schemas.microsoft.com/office/drawing/2014/main" id="{8C0673D0-931B-42D0-8154-CD6871D85E79}"/>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C34B1B96-4508-4AB1-B665-2D34583FAC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5D16A59-4D56-4438-8645-CDC92B11E7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48A8774A-568D-44B3-A648-4930767FA5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EA06F727-4C93-4D3F-BA14-E082225EEE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EBD80C93-D6DF-4382-98AB-8775015A36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543" name="楕円 542">
          <a:extLst>
            <a:ext uri="{FF2B5EF4-FFF2-40B4-BE49-F238E27FC236}">
              <a16:creationId xmlns:a16="http://schemas.microsoft.com/office/drawing/2014/main" id="{C3BA61EA-C3E2-4E09-BD95-7CCD42F6795D}"/>
            </a:ext>
          </a:extLst>
        </xdr:cNvPr>
        <xdr:cNvSpPr/>
      </xdr:nvSpPr>
      <xdr:spPr>
        <a:xfrm>
          <a:off x="16268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544" name="【児童館】&#10;有形固定資産減価償却率該当値テキスト">
          <a:extLst>
            <a:ext uri="{FF2B5EF4-FFF2-40B4-BE49-F238E27FC236}">
              <a16:creationId xmlns:a16="http://schemas.microsoft.com/office/drawing/2014/main" id="{D302B5BA-32CA-4C23-8CBB-5916ACFFC8B7}"/>
            </a:ext>
          </a:extLst>
        </xdr:cNvPr>
        <xdr:cNvSpPr txBox="1"/>
      </xdr:nvSpPr>
      <xdr:spPr>
        <a:xfrm>
          <a:off x="16357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363</xdr:rowOff>
    </xdr:from>
    <xdr:to>
      <xdr:col>81</xdr:col>
      <xdr:colOff>101600</xdr:colOff>
      <xdr:row>86</xdr:row>
      <xdr:rowOff>101963</xdr:rowOff>
    </xdr:to>
    <xdr:sp macro="" textlink="">
      <xdr:nvSpPr>
        <xdr:cNvPr id="545" name="楕円 544">
          <a:extLst>
            <a:ext uri="{FF2B5EF4-FFF2-40B4-BE49-F238E27FC236}">
              <a16:creationId xmlns:a16="http://schemas.microsoft.com/office/drawing/2014/main" id="{7480BA94-7691-4445-8998-90C183B895AC}"/>
            </a:ext>
          </a:extLst>
        </xdr:cNvPr>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51163</xdr:rowOff>
    </xdr:from>
    <xdr:to>
      <xdr:col>85</xdr:col>
      <xdr:colOff>127000</xdr:colOff>
      <xdr:row>86</xdr:row>
      <xdr:rowOff>83820</xdr:rowOff>
    </xdr:to>
    <xdr:cxnSp macro="">
      <xdr:nvCxnSpPr>
        <xdr:cNvPr id="546" name="直線コネクタ 545">
          <a:extLst>
            <a:ext uri="{FF2B5EF4-FFF2-40B4-BE49-F238E27FC236}">
              <a16:creationId xmlns:a16="http://schemas.microsoft.com/office/drawing/2014/main" id="{5BEFA14A-C0F8-4731-807A-125F0661B38B}"/>
            </a:ext>
          </a:extLst>
        </xdr:cNvPr>
        <xdr:cNvCxnSpPr/>
      </xdr:nvCxnSpPr>
      <xdr:spPr>
        <a:xfrm>
          <a:off x="15481300" y="147958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139156</xdr:rowOff>
    </xdr:from>
    <xdr:to>
      <xdr:col>76</xdr:col>
      <xdr:colOff>165100</xdr:colOff>
      <xdr:row>86</xdr:row>
      <xdr:rowOff>69306</xdr:rowOff>
    </xdr:to>
    <xdr:sp macro="" textlink="">
      <xdr:nvSpPr>
        <xdr:cNvPr id="547" name="楕円 546">
          <a:extLst>
            <a:ext uri="{FF2B5EF4-FFF2-40B4-BE49-F238E27FC236}">
              <a16:creationId xmlns:a16="http://schemas.microsoft.com/office/drawing/2014/main" id="{9162EC55-EF0D-4434-A7F4-F9BC52F1FAA1}"/>
            </a:ext>
          </a:extLst>
        </xdr:cNvPr>
        <xdr:cNvSpPr/>
      </xdr:nvSpPr>
      <xdr:spPr>
        <a:xfrm>
          <a:off x="1454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18506</xdr:rowOff>
    </xdr:from>
    <xdr:to>
      <xdr:col>81</xdr:col>
      <xdr:colOff>50800</xdr:colOff>
      <xdr:row>86</xdr:row>
      <xdr:rowOff>51163</xdr:rowOff>
    </xdr:to>
    <xdr:cxnSp macro="">
      <xdr:nvCxnSpPr>
        <xdr:cNvPr id="548" name="直線コネクタ 547">
          <a:extLst>
            <a:ext uri="{FF2B5EF4-FFF2-40B4-BE49-F238E27FC236}">
              <a16:creationId xmlns:a16="http://schemas.microsoft.com/office/drawing/2014/main" id="{9BAFF3DF-C657-4274-8E27-6C2484F5DBB1}"/>
            </a:ext>
          </a:extLst>
        </xdr:cNvPr>
        <xdr:cNvCxnSpPr/>
      </xdr:nvCxnSpPr>
      <xdr:spPr>
        <a:xfrm>
          <a:off x="14592300" y="1476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549" name="楕円 548">
          <a:extLst>
            <a:ext uri="{FF2B5EF4-FFF2-40B4-BE49-F238E27FC236}">
              <a16:creationId xmlns:a16="http://schemas.microsoft.com/office/drawing/2014/main" id="{8270C47F-B379-4976-956D-E7648F75EE52}"/>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18506</xdr:rowOff>
    </xdr:to>
    <xdr:cxnSp macro="">
      <xdr:nvCxnSpPr>
        <xdr:cNvPr id="550" name="直線コネクタ 549">
          <a:extLst>
            <a:ext uri="{FF2B5EF4-FFF2-40B4-BE49-F238E27FC236}">
              <a16:creationId xmlns:a16="http://schemas.microsoft.com/office/drawing/2014/main" id="{A01E9607-79DA-4546-BBB6-C8367FE298A8}"/>
            </a:ext>
          </a:extLst>
        </xdr:cNvPr>
        <xdr:cNvCxnSpPr/>
      </xdr:nvCxnSpPr>
      <xdr:spPr>
        <a:xfrm>
          <a:off x="13703300" y="14730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551" name="n_1aveValue【児童館】&#10;有形固定資産減価償却率">
          <a:extLst>
            <a:ext uri="{FF2B5EF4-FFF2-40B4-BE49-F238E27FC236}">
              <a16:creationId xmlns:a16="http://schemas.microsoft.com/office/drawing/2014/main" id="{E29A514C-828B-4EF2-BE24-F68177E67181}"/>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552" name="n_2aveValue【児童館】&#10;有形固定資産減価償却率">
          <a:extLst>
            <a:ext uri="{FF2B5EF4-FFF2-40B4-BE49-F238E27FC236}">
              <a16:creationId xmlns:a16="http://schemas.microsoft.com/office/drawing/2014/main" id="{AB011AA1-2A2C-4E44-B528-37985CBA315B}"/>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53" name="n_3aveValue【児童館】&#10;有形固定資産減価償却率">
          <a:extLst>
            <a:ext uri="{FF2B5EF4-FFF2-40B4-BE49-F238E27FC236}">
              <a16:creationId xmlns:a16="http://schemas.microsoft.com/office/drawing/2014/main" id="{C534066F-EDC3-4921-82BF-8FF1F6EE5729}"/>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554" name="n_4aveValue【児童館】&#10;有形固定資産減価償却率">
          <a:extLst>
            <a:ext uri="{FF2B5EF4-FFF2-40B4-BE49-F238E27FC236}">
              <a16:creationId xmlns:a16="http://schemas.microsoft.com/office/drawing/2014/main" id="{083D3618-AE83-4561-ABC9-21059D29D6B1}"/>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93090</xdr:rowOff>
    </xdr:from>
    <xdr:ext cx="405111" cy="259045"/>
    <xdr:sp macro="" textlink="">
      <xdr:nvSpPr>
        <xdr:cNvPr id="555" name="n_1mainValue【児童館】&#10;有形固定資産減価償却率">
          <a:extLst>
            <a:ext uri="{FF2B5EF4-FFF2-40B4-BE49-F238E27FC236}">
              <a16:creationId xmlns:a16="http://schemas.microsoft.com/office/drawing/2014/main" id="{72B7EDA3-DB85-4FA9-AF61-6CDD33353B6B}"/>
            </a:ext>
          </a:extLst>
        </xdr:cNvPr>
        <xdr:cNvSpPr txBox="1"/>
      </xdr:nvSpPr>
      <xdr:spPr>
        <a:xfrm>
          <a:off x="15266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60433</xdr:rowOff>
    </xdr:from>
    <xdr:ext cx="405111" cy="259045"/>
    <xdr:sp macro="" textlink="">
      <xdr:nvSpPr>
        <xdr:cNvPr id="556" name="n_2mainValue【児童館】&#10;有形固定資産減価償却率">
          <a:extLst>
            <a:ext uri="{FF2B5EF4-FFF2-40B4-BE49-F238E27FC236}">
              <a16:creationId xmlns:a16="http://schemas.microsoft.com/office/drawing/2014/main" id="{EF3C6648-1BC4-4EB0-B5A0-357B9C974F03}"/>
            </a:ext>
          </a:extLst>
        </xdr:cNvPr>
        <xdr:cNvSpPr txBox="1"/>
      </xdr:nvSpPr>
      <xdr:spPr>
        <a:xfrm>
          <a:off x="14389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557" name="n_3mainValue【児童館】&#10;有形固定資産減価償却率">
          <a:extLst>
            <a:ext uri="{FF2B5EF4-FFF2-40B4-BE49-F238E27FC236}">
              <a16:creationId xmlns:a16="http://schemas.microsoft.com/office/drawing/2014/main" id="{409DCE6C-0967-4E09-8F8D-66E0D9B8F750}"/>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B14D391E-86F6-469E-A61A-EC278891EF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5F953BA2-760B-44EE-B841-99C2D5A3CD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B5CB3651-9A45-4ABE-B191-841D118A3F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07B77AC6-B6D8-4EC2-A336-24C5FA6E74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F6D382CF-C3C1-4B57-AE62-F00118F139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942868AD-032C-4FD4-B31F-44FF4275E8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E9E1AAD0-8803-43E0-AC4C-3DFAD6C6A4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B3790587-5B74-4D03-B972-CD073533A58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C27DDD57-F177-4776-BC85-E24A0CAEF2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D7507D61-603C-42B7-A1FB-55645F2228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08852167-E0B0-41CF-BB38-B3D300E644A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371F6372-AB64-472D-AEE5-1CD86213EDC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F3ED720A-2CBB-4204-91F5-45BAF6DBA6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39A1CAF5-1926-4787-8919-711EA63F785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5D6468F9-5C38-4082-A189-9708524E51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204906C5-1F0C-46DC-AF66-AD2D9901885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5EBBEB69-58E4-4B43-A4A2-E288243A2B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2815C188-54CA-4E00-A896-3541AC2AC8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17B98E21-1036-4929-B547-6B69D2143F7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C155DAD8-3E02-4D16-8BCF-2BA130725E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9F56FFEF-4DEE-45E9-B37D-CB5AF08565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F20E3EDF-5692-419A-A00B-EAF4629605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a:extLst>
            <a:ext uri="{FF2B5EF4-FFF2-40B4-BE49-F238E27FC236}">
              <a16:creationId xmlns:a16="http://schemas.microsoft.com/office/drawing/2014/main" id="{F02343CE-288D-419B-8DDD-3A887D8B2E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581" name="直線コネクタ 580">
          <a:extLst>
            <a:ext uri="{FF2B5EF4-FFF2-40B4-BE49-F238E27FC236}">
              <a16:creationId xmlns:a16="http://schemas.microsoft.com/office/drawing/2014/main" id="{C33054C8-E3D3-48EB-9203-286D482D76EC}"/>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82" name="【児童館】&#10;一人当たり面積最小値テキスト">
          <a:extLst>
            <a:ext uri="{FF2B5EF4-FFF2-40B4-BE49-F238E27FC236}">
              <a16:creationId xmlns:a16="http://schemas.microsoft.com/office/drawing/2014/main" id="{F4056F9E-D2E9-477B-9DA4-D0A7167A11C1}"/>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83" name="直線コネクタ 582">
          <a:extLst>
            <a:ext uri="{FF2B5EF4-FFF2-40B4-BE49-F238E27FC236}">
              <a16:creationId xmlns:a16="http://schemas.microsoft.com/office/drawing/2014/main" id="{8D2AEEA4-3B36-44C6-95B1-76C07FED9697}"/>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584" name="【児童館】&#10;一人当たり面積最大値テキスト">
          <a:extLst>
            <a:ext uri="{FF2B5EF4-FFF2-40B4-BE49-F238E27FC236}">
              <a16:creationId xmlns:a16="http://schemas.microsoft.com/office/drawing/2014/main" id="{308980EB-C057-433B-B173-EBEBCDCDBEBD}"/>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585" name="直線コネクタ 584">
          <a:extLst>
            <a:ext uri="{FF2B5EF4-FFF2-40B4-BE49-F238E27FC236}">
              <a16:creationId xmlns:a16="http://schemas.microsoft.com/office/drawing/2014/main" id="{152D7D04-E140-41B2-8232-D484844E05F5}"/>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586" name="【児童館】&#10;一人当たり面積平均値テキスト">
          <a:extLst>
            <a:ext uri="{FF2B5EF4-FFF2-40B4-BE49-F238E27FC236}">
              <a16:creationId xmlns:a16="http://schemas.microsoft.com/office/drawing/2014/main" id="{1B62659A-C1CC-4BB3-91C1-16F0E34077F2}"/>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587" name="フローチャート: 判断 586">
          <a:extLst>
            <a:ext uri="{FF2B5EF4-FFF2-40B4-BE49-F238E27FC236}">
              <a16:creationId xmlns:a16="http://schemas.microsoft.com/office/drawing/2014/main" id="{614126D7-C696-4B96-BB47-EA1D22FF0C22}"/>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88" name="フローチャート: 判断 587">
          <a:extLst>
            <a:ext uri="{FF2B5EF4-FFF2-40B4-BE49-F238E27FC236}">
              <a16:creationId xmlns:a16="http://schemas.microsoft.com/office/drawing/2014/main" id="{611012EB-62DA-4D5B-8907-A16A53B8373A}"/>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589" name="フローチャート: 判断 588">
          <a:extLst>
            <a:ext uri="{FF2B5EF4-FFF2-40B4-BE49-F238E27FC236}">
              <a16:creationId xmlns:a16="http://schemas.microsoft.com/office/drawing/2014/main" id="{248B058F-0FD8-4596-A421-94AF4AB0A2A5}"/>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590" name="フローチャート: 判断 589">
          <a:extLst>
            <a:ext uri="{FF2B5EF4-FFF2-40B4-BE49-F238E27FC236}">
              <a16:creationId xmlns:a16="http://schemas.microsoft.com/office/drawing/2014/main" id="{A600C38D-A6BD-4DDA-8908-44B7A56EC324}"/>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91" name="フローチャート: 判断 590">
          <a:extLst>
            <a:ext uri="{FF2B5EF4-FFF2-40B4-BE49-F238E27FC236}">
              <a16:creationId xmlns:a16="http://schemas.microsoft.com/office/drawing/2014/main" id="{E79EA335-0BBE-4502-A52E-6CAB054D0C6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D4BA5B1C-6491-450A-8B0F-B96A14381E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B84002E4-53E3-440D-982C-C969419157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125F237D-8B69-4623-B824-9526EEA599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3D106E08-07F3-4F04-9102-22C8BAB1DB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DA0617A3-B438-44CB-8534-AABAA724CD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7" name="楕円 596">
          <a:extLst>
            <a:ext uri="{FF2B5EF4-FFF2-40B4-BE49-F238E27FC236}">
              <a16:creationId xmlns:a16="http://schemas.microsoft.com/office/drawing/2014/main" id="{F8E04F6E-AC16-41CD-8E1D-4CDC76DF2AEB}"/>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598" name="【児童館】&#10;一人当たり面積該当値テキスト">
          <a:extLst>
            <a:ext uri="{FF2B5EF4-FFF2-40B4-BE49-F238E27FC236}">
              <a16:creationId xmlns:a16="http://schemas.microsoft.com/office/drawing/2014/main" id="{313CAFF6-E3D0-4730-AA77-305724BB5FC2}"/>
            </a:ext>
          </a:extLst>
        </xdr:cNvPr>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599" name="楕円 598">
          <a:extLst>
            <a:ext uri="{FF2B5EF4-FFF2-40B4-BE49-F238E27FC236}">
              <a16:creationId xmlns:a16="http://schemas.microsoft.com/office/drawing/2014/main" id="{6BE845F0-015C-4D46-A7B6-467D9D7050D6}"/>
            </a:ext>
          </a:extLst>
        </xdr:cNvPr>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30480</xdr:rowOff>
    </xdr:to>
    <xdr:cxnSp macro="">
      <xdr:nvCxnSpPr>
        <xdr:cNvPr id="600" name="直線コネクタ 599">
          <a:extLst>
            <a:ext uri="{FF2B5EF4-FFF2-40B4-BE49-F238E27FC236}">
              <a16:creationId xmlns:a16="http://schemas.microsoft.com/office/drawing/2014/main" id="{D91D0693-8E93-4A43-B2D2-0841B7A4C438}"/>
            </a:ext>
          </a:extLst>
        </xdr:cNvPr>
        <xdr:cNvCxnSpPr/>
      </xdr:nvCxnSpPr>
      <xdr:spPr>
        <a:xfrm flipV="1">
          <a:off x="21323300" y="14420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162561</xdr:rowOff>
    </xdr:from>
    <xdr:to>
      <xdr:col>107</xdr:col>
      <xdr:colOff>101600</xdr:colOff>
      <xdr:row>84</xdr:row>
      <xdr:rowOff>92711</xdr:rowOff>
    </xdr:to>
    <xdr:sp macro="" textlink="">
      <xdr:nvSpPr>
        <xdr:cNvPr id="601" name="楕円 600">
          <a:extLst>
            <a:ext uri="{FF2B5EF4-FFF2-40B4-BE49-F238E27FC236}">
              <a16:creationId xmlns:a16="http://schemas.microsoft.com/office/drawing/2014/main" id="{1B50756D-84B8-4A0F-A099-3C7CCCE4166D}"/>
            </a:ext>
          </a:extLst>
        </xdr:cNvPr>
        <xdr:cNvSpPr/>
      </xdr:nvSpPr>
      <xdr:spPr>
        <a:xfrm>
          <a:off x="20383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41911</xdr:rowOff>
    </xdr:to>
    <xdr:cxnSp macro="">
      <xdr:nvCxnSpPr>
        <xdr:cNvPr id="602" name="直線コネクタ 601">
          <a:extLst>
            <a:ext uri="{FF2B5EF4-FFF2-40B4-BE49-F238E27FC236}">
              <a16:creationId xmlns:a16="http://schemas.microsoft.com/office/drawing/2014/main" id="{1B73A05C-18DF-4FCB-8F69-6F9FEF6DEF19}"/>
            </a:ext>
          </a:extLst>
        </xdr:cNvPr>
        <xdr:cNvCxnSpPr/>
      </xdr:nvCxnSpPr>
      <xdr:spPr>
        <a:xfrm flipV="1">
          <a:off x="20434300" y="14432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603" name="楕円 602">
          <a:extLst>
            <a:ext uri="{FF2B5EF4-FFF2-40B4-BE49-F238E27FC236}">
              <a16:creationId xmlns:a16="http://schemas.microsoft.com/office/drawing/2014/main" id="{A6415E8E-ACCC-4841-999E-DD9A56C9CC95}"/>
            </a:ext>
          </a:extLst>
        </xdr:cNvPr>
        <xdr:cNvSpPr/>
      </xdr:nvSpPr>
      <xdr:spPr>
        <a:xfrm>
          <a:off x="19494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41911</xdr:rowOff>
    </xdr:from>
    <xdr:to>
      <xdr:col>107</xdr:col>
      <xdr:colOff>50800</xdr:colOff>
      <xdr:row>84</xdr:row>
      <xdr:rowOff>53339</xdr:rowOff>
    </xdr:to>
    <xdr:cxnSp macro="">
      <xdr:nvCxnSpPr>
        <xdr:cNvPr id="604" name="直線コネクタ 603">
          <a:extLst>
            <a:ext uri="{FF2B5EF4-FFF2-40B4-BE49-F238E27FC236}">
              <a16:creationId xmlns:a16="http://schemas.microsoft.com/office/drawing/2014/main" id="{38AA8585-3C07-42D6-904A-AD980E59D37E}"/>
            </a:ext>
          </a:extLst>
        </xdr:cNvPr>
        <xdr:cNvCxnSpPr/>
      </xdr:nvCxnSpPr>
      <xdr:spPr>
        <a:xfrm flipV="1">
          <a:off x="19545300" y="1444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05" name="n_1aveValue【児童館】&#10;一人当たり面積">
          <a:extLst>
            <a:ext uri="{FF2B5EF4-FFF2-40B4-BE49-F238E27FC236}">
              <a16:creationId xmlns:a16="http://schemas.microsoft.com/office/drawing/2014/main" id="{F6F6B3AB-2CFC-4397-B4AE-58DECD8952E4}"/>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06" name="n_2aveValue【児童館】&#10;一人当たり面積">
          <a:extLst>
            <a:ext uri="{FF2B5EF4-FFF2-40B4-BE49-F238E27FC236}">
              <a16:creationId xmlns:a16="http://schemas.microsoft.com/office/drawing/2014/main" id="{436CCFE5-E2CD-4A1F-BE96-462C6D3D9AC5}"/>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07" name="n_3aveValue【児童館】&#10;一人当たり面積">
          <a:extLst>
            <a:ext uri="{FF2B5EF4-FFF2-40B4-BE49-F238E27FC236}">
              <a16:creationId xmlns:a16="http://schemas.microsoft.com/office/drawing/2014/main" id="{941213AF-F443-4D34-BCA7-6204CD5061B9}"/>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08" name="n_4aveValue【児童館】&#10;一人当たり面積">
          <a:extLst>
            <a:ext uri="{FF2B5EF4-FFF2-40B4-BE49-F238E27FC236}">
              <a16:creationId xmlns:a16="http://schemas.microsoft.com/office/drawing/2014/main" id="{D3CBC5D6-3978-4930-A769-E5335E3FA61B}"/>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72407</xdr:rowOff>
    </xdr:from>
    <xdr:ext cx="469744" cy="259045"/>
    <xdr:sp macro="" textlink="">
      <xdr:nvSpPr>
        <xdr:cNvPr id="609" name="n_1mainValue【児童館】&#10;一人当たり面積">
          <a:extLst>
            <a:ext uri="{FF2B5EF4-FFF2-40B4-BE49-F238E27FC236}">
              <a16:creationId xmlns:a16="http://schemas.microsoft.com/office/drawing/2014/main" id="{812B643C-52E3-4339-BBE7-50932DCF092D}"/>
            </a:ext>
          </a:extLst>
        </xdr:cNvPr>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610" name="n_2mainValue【児童館】&#10;一人当たり面積">
          <a:extLst>
            <a:ext uri="{FF2B5EF4-FFF2-40B4-BE49-F238E27FC236}">
              <a16:creationId xmlns:a16="http://schemas.microsoft.com/office/drawing/2014/main" id="{8C10FAD3-8E0C-4842-B080-DF639AE90A8F}"/>
            </a:ext>
          </a:extLst>
        </xdr:cNvPr>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611" name="n_3mainValue【児童館】&#10;一人当たり面積">
          <a:extLst>
            <a:ext uri="{FF2B5EF4-FFF2-40B4-BE49-F238E27FC236}">
              <a16:creationId xmlns:a16="http://schemas.microsoft.com/office/drawing/2014/main" id="{69053CE6-4809-4C08-B452-6C04DA5858DE}"/>
            </a:ext>
          </a:extLst>
        </xdr:cNvPr>
        <xdr:cNvSpPr txBox="1"/>
      </xdr:nvSpPr>
      <xdr:spPr>
        <a:xfrm>
          <a:off x="19310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48C73391-8E35-4A8F-AFDC-AC4A698EC1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C529B498-DC26-43B5-B0A6-8505C66D86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81E6A841-3B10-42F2-B726-660FD2935B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49CE469C-4CF5-40C7-87F4-EFBF494E22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28AEF730-0457-4BA1-B95D-AEF38E8CCC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479BDCF7-DB27-48CE-8917-A22A413279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69149CA7-83FE-4581-B9CF-F03430C266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2E9F1078-79BD-40A0-A2C6-66E0DBF4E61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0831BFEA-FA57-4240-B32C-B48FEC8F4A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075F7AE8-946A-43BD-8769-631ED4EE48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DED508D6-CF22-487F-9DF4-647CE9AF61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B8606562-DC02-4FBD-AB25-E5E7E4688A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97E2174D-35B9-4A82-B7C1-00B7C37EC8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6C361C11-9AD4-4156-B80B-644D8EC77E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CB4DF029-3881-48B7-93FC-E1AED8BC90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D4B4175E-C931-4FF8-B441-BD0DDC5E7F9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44E48564-6E63-44AB-9435-8E1908CC01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09545260-F372-43DA-999B-90678F2D16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149FEB85-6D0B-4138-AE8F-7E7DA50037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類似団体内平均と比較して有形固定資産減価償却率が高い公共施設等は、道路、橋りょう、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保育所、児童館となっている。また、一人当たり延長や面積、有形固定資産額について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、すべての公共施設等について類似団体内平均を下回っている。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橋りょうについては、定期的に点検を行いながら、順次、改修・長寿命化を実施しているところであり、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直近では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老朽化した門前橋の架替え等を実施し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橋りょう全体的に老朽化が進んでいる状況である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。また、令和元年度から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年をかけて老朽化した２つの橋りょうを架替えする予定であり、今後も財政状況を勘案しながら、計画的に改修や長寿命化を実施していく。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また、保育所については、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未耐震であり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年を経過し老朽化が進んでいる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耐震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工事を予定している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耐震化と併せて改修・長寿命化も実施していく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とともに、保育園耐震改修時の一時保育場所として児童館の改修も実施する予定である。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一方、公営住宅については、平成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年度に２団地を建替えしたことにより、有形固定資産減価償却率が類似団体内平均をやや下回って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推移していたが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令和元年度から逆転し類似団体内平均を上回った。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年を超えている公営住宅を多く抱えていることから、建替えや長寿命化、除却、複合化など総合的に検討し計画的に実施していく。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BB36F-DFA9-476B-8EEF-D48995F594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B20CE5-8A63-4FCD-820D-D81A12CD3F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1461E4-ACD7-40BC-B10C-EB871EC93C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949E1A-77A7-438D-8955-1FF90FE7B7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F7E0DE-4837-4EB8-A243-CE7AA62EE3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B42827-B828-4D98-9D64-8610A96359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B7D9B1-64E3-4448-ADAA-8DB7506B6A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85FF50-FCE3-40B4-AD32-02151E8A84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5F8AF1-4806-4C31-AC00-E21C7C4944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56A189-9126-4114-8B8C-C2AFB4D667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3,865
3,840
64.93
3,293,161
3,211,861
63,018
1,994,051
3,556,113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05A70C-7B14-4F86-B707-66D630FAA4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05E260-EA96-4596-B077-2985B6982C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958C8A-80FD-4706-8AE5-0B45216166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C98C7E-4C02-4BA9-807B-115B657EC8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A41CCD-C099-4FA9-83B6-A3D872D808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B998FD-E983-4AC5-9528-314CFC77B2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1B1AC4-34E3-4919-99C7-6AE4458B33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744E96-6ACC-4AA0-A5C6-39F62AB41E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370956-A474-4039-A1B3-D05EDA3554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535BC4-787E-4989-B216-CFCFEA5754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278595-55B0-40D3-B1B6-51D3D7A6F3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42EA9A-B56E-4B0C-8DAA-6B8E3FD339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E79E06-1D9D-4161-A572-58A6C26C61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31CA40-EA2A-43B7-BEE7-510CB3479C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3B70B9-087E-4F3A-992E-03275AD8F3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C22139-688D-405C-B6F1-5CAE372E12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72691E-FBD2-4F40-8C9B-34232D89BC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2D956F-AC9E-4427-A96A-6CCAB08BC4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4A152B-602F-4825-B0E7-564A960920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CFDBF31-ABBC-41FA-A2F9-DAEACCB660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229D15-4B59-4625-BCD1-F2468D36D8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278C86-32C5-4C5C-BFE6-3B1B06F8F4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E10A3A-2188-491A-9955-710BDD246E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C90E21-6E0F-4FC4-B67F-8103B3D7EA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E9C4DE-4166-47FE-9DCB-960CBE11C6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AA7E87-2DC4-4E3A-984F-6ED947C4DA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855EF7-9DCE-413E-9EB5-85B5C6271E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1E8BF5-2CC4-4F21-BCE4-D5774F3364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F91F18-17AB-498A-854D-A219DBB345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CE87577-A2FE-4E3C-86AA-A917E76EFA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9204123-8060-4FFC-B82B-9CF7E79CF4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2368A8C-CB31-4376-A9BE-4E249B5B29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8464AFC-A3A7-482E-9669-67603303B4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BE4330-2B9D-44E5-9352-F681BA237B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65DAB28-DFE4-4CDE-997D-24D2CC215D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11AB449-3BB7-4707-954A-E709181002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6FABFB6-B20D-494C-AB5C-456E8A4EC85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47F626B-E8D3-4CD9-97CC-A0EFE412C5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BCD1318-EA02-494F-A1D5-45DA8117FC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9C22923-5670-471B-A7E4-A1FA477134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CA51B37-BD05-4D9A-BF7D-C4FF5097F2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61FF587-09DB-44FF-9123-27BC338F88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BE02A6-9113-4E75-8981-2C2176FAE9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5D1F6B7-B2D3-4D03-858A-274219D4A2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BF508CE-0AB9-43D7-BCEF-FEE37C9DE8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01FAC13-E718-48A1-B981-DD9A8EB374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0473647-361D-4AF5-81C7-15ABD339B1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55562A9-1FF5-4080-9386-B3D60B0B2F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DB02B28-122A-42AF-ADB5-87C2F332CC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C0B91AE-8265-4B2A-A0D0-7D3B896A6A9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34728BD-59C0-49D4-9C3B-BD6A516CE6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3DC80EB-42B8-43F6-81C6-58391261C9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EB3633E-748D-4DA2-BB48-A7C921202E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96FCF28-0BDF-453B-9FD5-5D4414F707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60CAA24-362B-49C9-84F6-74EA27FA13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7844A90-314F-4E7C-9D81-1471A0E1BA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3F7CFEB-8005-40E3-8D96-1930A31067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7E7D1EF-DA36-4F23-AFF9-890663FDE7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3918027-8E36-4856-9C30-D3D246957D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FB035DD-FB0F-4BE3-A795-415388298DB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28EC438-06EB-4121-93DA-37BDD1AF1F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48ECBB5-F7E9-46BA-B092-04DF0C9E04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1FE5CFD-59CE-47A3-9A5F-387CA96CF5D2}"/>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9E63816-E1D2-47D4-8547-18C8A3AD101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5B6420A-5E89-4BF3-91A2-F33796675FE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C27EC6B-C25A-4919-98AB-0F5D5AC3B906}"/>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A4C9E3F-E8D7-4A80-9FE1-5A2863BFBDE5}"/>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57D8957-0EFC-45D4-9F10-D185F8B603E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6A8FAFF6-612F-4316-8D38-18F9FB09C6F9}"/>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32C52D0B-10FD-4CB5-BCCF-DF0A6049EF99}"/>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C78F16F8-C511-4DEC-9540-60DB9E7B229E}"/>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7D45A5A8-AFBD-498B-8348-1DD7B58506BD}"/>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B8F8F339-03B8-4033-B9F0-F9D20AF890E9}"/>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A8D1238-7BD7-49A0-BDCA-26365DAAC0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79641EA-381C-4957-BCDA-E930A0EDFF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84A75C5-808A-4A01-9F8E-705A2474FF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EF4EC83-F4B2-456E-98A0-5AE7CA6C2C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D035918-679D-45DE-97D2-5D219A1559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90" name="楕円 89">
          <a:extLst>
            <a:ext uri="{FF2B5EF4-FFF2-40B4-BE49-F238E27FC236}">
              <a16:creationId xmlns:a16="http://schemas.microsoft.com/office/drawing/2014/main" id="{E68386A0-B750-42FB-8A86-6CFD62054ED4}"/>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FCF382B-3AB2-4D14-959E-D88CD1F4AE71}"/>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92" name="楕円 91">
          <a:extLst>
            <a:ext uri="{FF2B5EF4-FFF2-40B4-BE49-F238E27FC236}">
              <a16:creationId xmlns:a16="http://schemas.microsoft.com/office/drawing/2014/main" id="{6394DA1D-C17A-4D0C-8DE4-E496AFAB3FEE}"/>
            </a:ext>
          </a:extLst>
        </xdr:cNvPr>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150223</xdr:rowOff>
    </xdr:to>
    <xdr:cxnSp macro="">
      <xdr:nvCxnSpPr>
        <xdr:cNvPr id="93" name="直線コネクタ 92">
          <a:extLst>
            <a:ext uri="{FF2B5EF4-FFF2-40B4-BE49-F238E27FC236}">
              <a16:creationId xmlns:a16="http://schemas.microsoft.com/office/drawing/2014/main" id="{AD1E94CA-4B97-424A-9E4A-718E782EBCB8}"/>
            </a:ext>
          </a:extLst>
        </xdr:cNvPr>
        <xdr:cNvCxnSpPr/>
      </xdr:nvCxnSpPr>
      <xdr:spPr>
        <a:xfrm>
          <a:off x="3797300" y="107490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37374</xdr:rowOff>
    </xdr:from>
    <xdr:to>
      <xdr:col>15</xdr:col>
      <xdr:colOff>101600</xdr:colOff>
      <xdr:row>62</xdr:row>
      <xdr:rowOff>138974</xdr:rowOff>
    </xdr:to>
    <xdr:sp macro="" textlink="">
      <xdr:nvSpPr>
        <xdr:cNvPr id="94" name="楕円 93">
          <a:extLst>
            <a:ext uri="{FF2B5EF4-FFF2-40B4-BE49-F238E27FC236}">
              <a16:creationId xmlns:a16="http://schemas.microsoft.com/office/drawing/2014/main" id="{DAC44AA3-5178-4A06-BEC5-99093CE7F10E}"/>
            </a:ext>
          </a:extLst>
        </xdr:cNvPr>
        <xdr:cNvSpPr/>
      </xdr:nvSpPr>
      <xdr:spPr>
        <a:xfrm>
          <a:off x="2857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88174</xdr:rowOff>
    </xdr:from>
    <xdr:to>
      <xdr:col>19</xdr:col>
      <xdr:colOff>177800</xdr:colOff>
      <xdr:row>62</xdr:row>
      <xdr:rowOff>119199</xdr:rowOff>
    </xdr:to>
    <xdr:cxnSp macro="">
      <xdr:nvCxnSpPr>
        <xdr:cNvPr id="95" name="直線コネクタ 94">
          <a:extLst>
            <a:ext uri="{FF2B5EF4-FFF2-40B4-BE49-F238E27FC236}">
              <a16:creationId xmlns:a16="http://schemas.microsoft.com/office/drawing/2014/main" id="{A06A08E4-7C5B-491F-89DF-EDEEC2156F87}"/>
            </a:ext>
          </a:extLst>
        </xdr:cNvPr>
        <xdr:cNvCxnSpPr/>
      </xdr:nvCxnSpPr>
      <xdr:spPr>
        <a:xfrm>
          <a:off x="2908300" y="10718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96" name="楕円 95">
          <a:extLst>
            <a:ext uri="{FF2B5EF4-FFF2-40B4-BE49-F238E27FC236}">
              <a16:creationId xmlns:a16="http://schemas.microsoft.com/office/drawing/2014/main" id="{B21E3B71-C191-4B5D-BE52-6BB9B75E5CF9}"/>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91440</xdr:rowOff>
    </xdr:to>
    <xdr:cxnSp macro="">
      <xdr:nvCxnSpPr>
        <xdr:cNvPr id="97" name="直線コネクタ 96">
          <a:extLst>
            <a:ext uri="{FF2B5EF4-FFF2-40B4-BE49-F238E27FC236}">
              <a16:creationId xmlns:a16="http://schemas.microsoft.com/office/drawing/2014/main" id="{A4A1440C-72CF-47AB-B337-DC0E06485D24}"/>
            </a:ext>
          </a:extLst>
        </xdr:cNvPr>
        <xdr:cNvCxnSpPr/>
      </xdr:nvCxnSpPr>
      <xdr:spPr>
        <a:xfrm flipV="1">
          <a:off x="2019300" y="107180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63DC270A-6C00-480F-9F9A-C915BB3B16AF}"/>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0B55B45E-C73D-43E0-84DB-7107E7AE5387}"/>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8954F214-A9CD-494C-9F65-B60FEFA0F218}"/>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A59A51D4-5290-4C0C-B123-DA7F48334A19}"/>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102" name="n_1mainValue【体育館・プール】&#10;有形固定資産減価償却率">
          <a:extLst>
            <a:ext uri="{FF2B5EF4-FFF2-40B4-BE49-F238E27FC236}">
              <a16:creationId xmlns:a16="http://schemas.microsoft.com/office/drawing/2014/main" id="{A50DD199-7913-4501-AE05-AD94009CE49E}"/>
            </a:ext>
          </a:extLst>
        </xdr:cNvPr>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103" name="n_2mainValue【体育館・プール】&#10;有形固定資産減価償却率">
          <a:extLst>
            <a:ext uri="{FF2B5EF4-FFF2-40B4-BE49-F238E27FC236}">
              <a16:creationId xmlns:a16="http://schemas.microsoft.com/office/drawing/2014/main" id="{C07C3ACA-AC4A-4FC1-8A45-F6AF854D9CB7}"/>
            </a:ext>
          </a:extLst>
        </xdr:cNvPr>
        <xdr:cNvSpPr txBox="1"/>
      </xdr:nvSpPr>
      <xdr:spPr>
        <a:xfrm>
          <a:off x="2705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04" name="n_3mainValue【体育館・プール】&#10;有形固定資産減価償却率">
          <a:extLst>
            <a:ext uri="{FF2B5EF4-FFF2-40B4-BE49-F238E27FC236}">
              <a16:creationId xmlns:a16="http://schemas.microsoft.com/office/drawing/2014/main" id="{A77572FB-0C37-47A4-846C-34270151DD49}"/>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DCDC1156-3AFD-44FA-B6B9-EDA8EBF466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45C09FA7-FBA5-47D1-8894-46B16D09BD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A001FDFC-A8CA-4F7E-82E4-AB5620B19A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5D90898-520D-4DD4-BF80-34D6770BA0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BBE0B8C-714E-4083-B235-750F3CB01C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2C1E4E9D-169B-408F-AAB6-6841BB1F3C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153EFA3-095B-4A10-93FD-DFF4381CF6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3AB9EEB-87E4-4434-9687-EB80E1BF53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9ECEFA02-8D37-4182-9056-71A6290156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9F0D467-FED9-4868-B356-428B504D7B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EEA7B25B-5C0C-4F88-A0EF-97CE9DB69A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7E5435FF-79F2-4F74-8896-6D203731F03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7B49238A-32BD-4576-A2DA-CB47E3D048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51A5CDA5-4F66-4D90-992E-046C7EBC32A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94D24297-CEE8-46C7-B931-3498D6972E6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1FF9E0A7-7895-4705-9532-8C606B98B17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89E2390E-8579-41DC-944F-66DE69BE452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B432C759-E3F0-4873-AC22-F260102F38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E9A2E9AC-8DB2-40C5-BE1F-6C8E83F6A12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20D2C7AD-7B1D-4C02-A3BC-52B71F963F7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627BA6E0-3DF5-4E5D-9BFB-BCD187A988E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425D82D5-BADA-4701-80A6-7A1665D96AA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8C1F4697-C47A-4DD3-AF73-213C789752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3EC57E00-1B15-4983-8286-AC0E9595500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6945DA24-98C8-4644-BEE4-F24D0E0347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2047171A-7A52-4CE8-90AB-0638F2392798}"/>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A0FAAFBA-D600-475C-A2E4-E44B302428AA}"/>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30918141-4740-4E94-AC00-F9F9623ED9C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00491675-76A0-489F-A3AC-1C873F0D8F23}"/>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1C617B6C-4EE4-4446-B6D7-D2A8F9EF318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a:extLst>
            <a:ext uri="{FF2B5EF4-FFF2-40B4-BE49-F238E27FC236}">
              <a16:creationId xmlns:a16="http://schemas.microsoft.com/office/drawing/2014/main" id="{C93506CA-4FAE-44A2-9B3E-B799E684E5DE}"/>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F459235C-F8C3-4FCA-B071-2478E6BF828A}"/>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94DF899B-C40C-415A-B22B-385C67F5893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C7F7D618-BB02-44A3-9B50-5E03BCC566E2}"/>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A3693BF4-F8E1-4582-9A3F-8FDF82897DF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B2FC8BA9-F2CA-4E2E-95ED-D01618BE8CCD}"/>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708C824-9014-4A9A-9B75-25A134B203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A5AE06B-D1D1-4893-8683-59556C7C10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D93CEF7-6F0C-4FD7-BAF0-79DEE04325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A4A9C0C-2132-4692-B559-25C5E21B3E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F765CC7-F597-4E87-A9C4-BF64DADE96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7330</xdr:rowOff>
    </xdr:from>
    <xdr:to>
      <xdr:col>55</xdr:col>
      <xdr:colOff>50800</xdr:colOff>
      <xdr:row>64</xdr:row>
      <xdr:rowOff>108930</xdr:rowOff>
    </xdr:to>
    <xdr:sp macro="" textlink="">
      <xdr:nvSpPr>
        <xdr:cNvPr id="146" name="楕円 145">
          <a:extLst>
            <a:ext uri="{FF2B5EF4-FFF2-40B4-BE49-F238E27FC236}">
              <a16:creationId xmlns:a16="http://schemas.microsoft.com/office/drawing/2014/main" id="{BA431AB0-A51E-4F8E-95F3-3799D46868A2}"/>
            </a:ext>
          </a:extLst>
        </xdr:cNvPr>
        <xdr:cNvSpPr/>
      </xdr:nvSpPr>
      <xdr:spPr>
        <a:xfrm>
          <a:off x="10426700" y="10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93707</xdr:rowOff>
    </xdr:from>
    <xdr:ext cx="469744" cy="259045"/>
    <xdr:sp macro="" textlink="">
      <xdr:nvSpPr>
        <xdr:cNvPr id="147" name="【体育館・プール】&#10;一人当たり面積該当値テキスト">
          <a:extLst>
            <a:ext uri="{FF2B5EF4-FFF2-40B4-BE49-F238E27FC236}">
              <a16:creationId xmlns:a16="http://schemas.microsoft.com/office/drawing/2014/main" id="{1748DC9B-2CF1-4FBA-BC1F-4E73DB70B57A}"/>
            </a:ext>
          </a:extLst>
        </xdr:cNvPr>
        <xdr:cNvSpPr txBox="1"/>
      </xdr:nvSpPr>
      <xdr:spPr>
        <a:xfrm>
          <a:off x="10515600" y="108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9126</xdr:rowOff>
    </xdr:from>
    <xdr:to>
      <xdr:col>50</xdr:col>
      <xdr:colOff>165100</xdr:colOff>
      <xdr:row>64</xdr:row>
      <xdr:rowOff>110726</xdr:rowOff>
    </xdr:to>
    <xdr:sp macro="" textlink="">
      <xdr:nvSpPr>
        <xdr:cNvPr id="148" name="楕円 147">
          <a:extLst>
            <a:ext uri="{FF2B5EF4-FFF2-40B4-BE49-F238E27FC236}">
              <a16:creationId xmlns:a16="http://schemas.microsoft.com/office/drawing/2014/main" id="{41438CA1-43CA-4028-A7B0-764D6053E2CB}"/>
            </a:ext>
          </a:extLst>
        </xdr:cNvPr>
        <xdr:cNvSpPr/>
      </xdr:nvSpPr>
      <xdr:spPr>
        <a:xfrm>
          <a:off x="9588500" y="109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58130</xdr:rowOff>
    </xdr:from>
    <xdr:to>
      <xdr:col>55</xdr:col>
      <xdr:colOff>0</xdr:colOff>
      <xdr:row>64</xdr:row>
      <xdr:rowOff>59926</xdr:rowOff>
    </xdr:to>
    <xdr:cxnSp macro="">
      <xdr:nvCxnSpPr>
        <xdr:cNvPr id="149" name="直線コネクタ 148">
          <a:extLst>
            <a:ext uri="{FF2B5EF4-FFF2-40B4-BE49-F238E27FC236}">
              <a16:creationId xmlns:a16="http://schemas.microsoft.com/office/drawing/2014/main" id="{4C9AC09A-E359-4499-A021-16507D27D2E9}"/>
            </a:ext>
          </a:extLst>
        </xdr:cNvPr>
        <xdr:cNvCxnSpPr/>
      </xdr:nvCxnSpPr>
      <xdr:spPr>
        <a:xfrm flipV="1">
          <a:off x="9639300" y="1103093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10922</xdr:rowOff>
    </xdr:from>
    <xdr:to>
      <xdr:col>46</xdr:col>
      <xdr:colOff>38100</xdr:colOff>
      <xdr:row>64</xdr:row>
      <xdr:rowOff>112522</xdr:rowOff>
    </xdr:to>
    <xdr:sp macro="" textlink="">
      <xdr:nvSpPr>
        <xdr:cNvPr id="150" name="楕円 149">
          <a:extLst>
            <a:ext uri="{FF2B5EF4-FFF2-40B4-BE49-F238E27FC236}">
              <a16:creationId xmlns:a16="http://schemas.microsoft.com/office/drawing/2014/main" id="{9C18657E-D04E-4F3D-AEA9-058294D504F9}"/>
            </a:ext>
          </a:extLst>
        </xdr:cNvPr>
        <xdr:cNvSpPr/>
      </xdr:nvSpPr>
      <xdr:spPr>
        <a:xfrm>
          <a:off x="8699500" y="10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59926</xdr:rowOff>
    </xdr:from>
    <xdr:to>
      <xdr:col>50</xdr:col>
      <xdr:colOff>114300</xdr:colOff>
      <xdr:row>64</xdr:row>
      <xdr:rowOff>61722</xdr:rowOff>
    </xdr:to>
    <xdr:cxnSp macro="">
      <xdr:nvCxnSpPr>
        <xdr:cNvPr id="151" name="直線コネクタ 150">
          <a:extLst>
            <a:ext uri="{FF2B5EF4-FFF2-40B4-BE49-F238E27FC236}">
              <a16:creationId xmlns:a16="http://schemas.microsoft.com/office/drawing/2014/main" id="{E1370DC6-5145-47C9-9E51-40BE28EF22E0}"/>
            </a:ext>
          </a:extLst>
        </xdr:cNvPr>
        <xdr:cNvCxnSpPr/>
      </xdr:nvCxnSpPr>
      <xdr:spPr>
        <a:xfrm flipV="1">
          <a:off x="8750300" y="1103272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12555</xdr:rowOff>
    </xdr:from>
    <xdr:to>
      <xdr:col>41</xdr:col>
      <xdr:colOff>101600</xdr:colOff>
      <xdr:row>64</xdr:row>
      <xdr:rowOff>114155</xdr:rowOff>
    </xdr:to>
    <xdr:sp macro="" textlink="">
      <xdr:nvSpPr>
        <xdr:cNvPr id="152" name="楕円 151">
          <a:extLst>
            <a:ext uri="{FF2B5EF4-FFF2-40B4-BE49-F238E27FC236}">
              <a16:creationId xmlns:a16="http://schemas.microsoft.com/office/drawing/2014/main" id="{249A7E93-49B0-4F75-92D9-24CC8902A8CA}"/>
            </a:ext>
          </a:extLst>
        </xdr:cNvPr>
        <xdr:cNvSpPr/>
      </xdr:nvSpPr>
      <xdr:spPr>
        <a:xfrm>
          <a:off x="7810500" y="109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61722</xdr:rowOff>
    </xdr:from>
    <xdr:to>
      <xdr:col>45</xdr:col>
      <xdr:colOff>177800</xdr:colOff>
      <xdr:row>64</xdr:row>
      <xdr:rowOff>63355</xdr:rowOff>
    </xdr:to>
    <xdr:cxnSp macro="">
      <xdr:nvCxnSpPr>
        <xdr:cNvPr id="153" name="直線コネクタ 152">
          <a:extLst>
            <a:ext uri="{FF2B5EF4-FFF2-40B4-BE49-F238E27FC236}">
              <a16:creationId xmlns:a16="http://schemas.microsoft.com/office/drawing/2014/main" id="{3FCF67AA-5CEE-4E1D-B229-AB5EE6B1D656}"/>
            </a:ext>
          </a:extLst>
        </xdr:cNvPr>
        <xdr:cNvCxnSpPr/>
      </xdr:nvCxnSpPr>
      <xdr:spPr>
        <a:xfrm flipV="1">
          <a:off x="7861300" y="1103452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a:extLst>
            <a:ext uri="{FF2B5EF4-FFF2-40B4-BE49-F238E27FC236}">
              <a16:creationId xmlns:a16="http://schemas.microsoft.com/office/drawing/2014/main" id="{CB88C335-0422-4594-8415-426875265BBA}"/>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a:extLst>
            <a:ext uri="{FF2B5EF4-FFF2-40B4-BE49-F238E27FC236}">
              <a16:creationId xmlns:a16="http://schemas.microsoft.com/office/drawing/2014/main" id="{4839DFEE-4E01-4C4C-BDB0-74BF91B0D56B}"/>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190683C8-EF79-44B3-9669-4A19CD5E4E82}"/>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9C3FF965-9FCF-4E18-B294-5914CCC80A1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101853</xdr:rowOff>
    </xdr:from>
    <xdr:ext cx="469744" cy="259045"/>
    <xdr:sp macro="" textlink="">
      <xdr:nvSpPr>
        <xdr:cNvPr id="158" name="n_1mainValue【体育館・プール】&#10;一人当たり面積">
          <a:extLst>
            <a:ext uri="{FF2B5EF4-FFF2-40B4-BE49-F238E27FC236}">
              <a16:creationId xmlns:a16="http://schemas.microsoft.com/office/drawing/2014/main" id="{4A582596-ADFC-4737-981F-B1CFA60B4C8F}"/>
            </a:ext>
          </a:extLst>
        </xdr:cNvPr>
        <xdr:cNvSpPr txBox="1"/>
      </xdr:nvSpPr>
      <xdr:spPr>
        <a:xfrm>
          <a:off x="9391727" y="110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103649</xdr:rowOff>
    </xdr:from>
    <xdr:ext cx="469744" cy="259045"/>
    <xdr:sp macro="" textlink="">
      <xdr:nvSpPr>
        <xdr:cNvPr id="159" name="n_2mainValue【体育館・プール】&#10;一人当たり面積">
          <a:extLst>
            <a:ext uri="{FF2B5EF4-FFF2-40B4-BE49-F238E27FC236}">
              <a16:creationId xmlns:a16="http://schemas.microsoft.com/office/drawing/2014/main" id="{8C0C01FA-EF73-40B7-B703-0C97518945CF}"/>
            </a:ext>
          </a:extLst>
        </xdr:cNvPr>
        <xdr:cNvSpPr txBox="1"/>
      </xdr:nvSpPr>
      <xdr:spPr>
        <a:xfrm>
          <a:off x="8515427" y="1107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105282</xdr:rowOff>
    </xdr:from>
    <xdr:ext cx="469744" cy="259045"/>
    <xdr:sp macro="" textlink="">
      <xdr:nvSpPr>
        <xdr:cNvPr id="160" name="n_3mainValue【体育館・プール】&#10;一人当たり面積">
          <a:extLst>
            <a:ext uri="{FF2B5EF4-FFF2-40B4-BE49-F238E27FC236}">
              <a16:creationId xmlns:a16="http://schemas.microsoft.com/office/drawing/2014/main" id="{706B3AEE-BEDC-480C-9B0D-5FDC2A171D9F}"/>
            </a:ext>
          </a:extLst>
        </xdr:cNvPr>
        <xdr:cNvSpPr txBox="1"/>
      </xdr:nvSpPr>
      <xdr:spPr>
        <a:xfrm>
          <a:off x="7626427" y="110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4BB89BD3-35B6-452B-B998-81FEF2B6DE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8B696CCF-4842-41AA-9D73-81E42144AB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E0D67728-10DF-4E45-8787-877536224F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576E099-1C0A-4E34-8EC0-89E05B65C2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74A042E-B59E-4F47-8B0A-A764F48C8D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51D6999-EEF3-4AC8-9B69-7CFF46E365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9D5F8815-5627-47E6-B032-FD41572BBB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81359FD2-406A-453A-B762-200258EDD1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6FB70945-2F51-425D-A4EE-9A09F23ED3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1D763CA-BAC4-40D8-A6F5-B6A3A6C10F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5823BDC2-3215-413C-84BC-AF431FD6F9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1D1858CF-823B-43ED-80B1-007075BDC8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CB65A155-3863-4479-BD2B-E00800BF109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E4F1F61B-5DAF-4695-95BA-8AAFD4467A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B9F52275-3137-4FC8-8F34-3D1C47FF4E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CB6F41E5-5B8E-4F6A-9063-EF430AE6A9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55CF05FF-6DAF-42AD-95D7-F44B147DCE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41F95434-8BF0-4F84-B994-D84D5E910A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B098C2D-F949-4631-B98C-D3EAC1E586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D1231775-DE4E-4D6C-A22E-B884E513A6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53F9588-4172-4493-99D3-4BDC663A6F7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A7F1CD2A-5C67-4857-AFFE-BF2D0FECF5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C117F333-4422-4B40-9E72-10BF61E641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FD866E21-E9BB-4656-9FEA-38EE0F0392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F8A43576-1364-4221-AD7B-F1DB7F748CB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FE478FF3-DCEA-4545-A954-779235BECB4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A945B2B7-DD09-4EBB-8826-9C855FB81E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47DA81DB-4562-429D-8DDD-A4BA75C37BD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AE31C397-C794-469F-93E5-538107B2DB31}"/>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92706883-1BD9-48B8-A66C-D1E851CB9B4C}"/>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A3A2C070-C67C-49EC-9854-31204039BAB2}"/>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B2A484C6-12E5-4598-935E-7E736CA65F54}"/>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809EDB95-F10B-45DB-BF6D-CA48CF2360B7}"/>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071F45C1-C28A-4483-B278-F34792A034DD}"/>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232E100B-2D76-4474-9BD7-25F2CD00581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55BFA1F-EBE2-4FE0-8765-56E43BED18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DA8AD77-5316-4962-BAED-4C044C10DD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24464AE-F647-411F-921E-A8AE350F96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018D616-44CA-41F6-B850-F5167873A7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C185809-2C4C-4D84-8F65-69A5CB26F6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201" name="楕円 200">
          <a:extLst>
            <a:ext uri="{FF2B5EF4-FFF2-40B4-BE49-F238E27FC236}">
              <a16:creationId xmlns:a16="http://schemas.microsoft.com/office/drawing/2014/main" id="{C08BC7B3-5C0E-4B09-82D8-5A2761C8278E}"/>
            </a:ext>
          </a:extLst>
        </xdr:cNvPr>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E8A755DD-3F5B-487C-811D-2C64A2CE515E}"/>
            </a:ext>
          </a:extLst>
        </xdr:cNvPr>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03" name="楕円 202">
          <a:extLst>
            <a:ext uri="{FF2B5EF4-FFF2-40B4-BE49-F238E27FC236}">
              <a16:creationId xmlns:a16="http://schemas.microsoft.com/office/drawing/2014/main" id="{886D7AA2-43A0-4590-98BB-E74906DFE49F}"/>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169545</xdr:rowOff>
    </xdr:to>
    <xdr:cxnSp macro="">
      <xdr:nvCxnSpPr>
        <xdr:cNvPr id="204" name="直線コネクタ 203">
          <a:extLst>
            <a:ext uri="{FF2B5EF4-FFF2-40B4-BE49-F238E27FC236}">
              <a16:creationId xmlns:a16="http://schemas.microsoft.com/office/drawing/2014/main" id="{5421778A-8328-4B23-A159-435D9B8D5DE4}"/>
            </a:ext>
          </a:extLst>
        </xdr:cNvPr>
        <xdr:cNvCxnSpPr/>
      </xdr:nvCxnSpPr>
      <xdr:spPr>
        <a:xfrm>
          <a:off x="3797300" y="1436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205" name="楕円 204">
          <a:extLst>
            <a:ext uri="{FF2B5EF4-FFF2-40B4-BE49-F238E27FC236}">
              <a16:creationId xmlns:a16="http://schemas.microsoft.com/office/drawing/2014/main" id="{5983095D-77C6-4619-9054-2197F9DF0DDD}"/>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133350</xdr:rowOff>
    </xdr:to>
    <xdr:cxnSp macro="">
      <xdr:nvCxnSpPr>
        <xdr:cNvPr id="206" name="直線コネクタ 205">
          <a:extLst>
            <a:ext uri="{FF2B5EF4-FFF2-40B4-BE49-F238E27FC236}">
              <a16:creationId xmlns:a16="http://schemas.microsoft.com/office/drawing/2014/main" id="{AF4AD152-57C2-4441-910F-238DAC49E15C}"/>
            </a:ext>
          </a:extLst>
        </xdr:cNvPr>
        <xdr:cNvCxnSpPr/>
      </xdr:nvCxnSpPr>
      <xdr:spPr>
        <a:xfrm>
          <a:off x="2908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207" name="楕円 206">
          <a:extLst>
            <a:ext uri="{FF2B5EF4-FFF2-40B4-BE49-F238E27FC236}">
              <a16:creationId xmlns:a16="http://schemas.microsoft.com/office/drawing/2014/main" id="{1586D506-EB00-4764-86A1-6CBF13B53276}"/>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99061</xdr:rowOff>
    </xdr:to>
    <xdr:cxnSp macro="">
      <xdr:nvCxnSpPr>
        <xdr:cNvPr id="208" name="直線コネクタ 207">
          <a:extLst>
            <a:ext uri="{FF2B5EF4-FFF2-40B4-BE49-F238E27FC236}">
              <a16:creationId xmlns:a16="http://schemas.microsoft.com/office/drawing/2014/main" id="{3C633BB8-5143-4A12-A630-29FB6FA61874}"/>
            </a:ext>
          </a:extLst>
        </xdr:cNvPr>
        <xdr:cNvCxnSpPr/>
      </xdr:nvCxnSpPr>
      <xdr:spPr>
        <a:xfrm>
          <a:off x="2019300" y="14295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99C72F44-3DED-4E19-9BBF-78AD867EB64C}"/>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FC7BFD9C-576D-45EA-B7F1-83AFEEAE8175}"/>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DE2962CA-8A7E-4E62-93E3-C78CCDFF239B}"/>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A02050DE-3302-486D-A44F-6EEE3D46A6B8}"/>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13" name="n_1mainValue【福祉施設】&#10;有形固定資産減価償却率">
          <a:extLst>
            <a:ext uri="{FF2B5EF4-FFF2-40B4-BE49-F238E27FC236}">
              <a16:creationId xmlns:a16="http://schemas.microsoft.com/office/drawing/2014/main" id="{5BCDDF5D-3115-4561-99C8-69984DA0BDBF}"/>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14" name="n_2mainValue【福祉施設】&#10;有形固定資産減価償却率">
          <a:extLst>
            <a:ext uri="{FF2B5EF4-FFF2-40B4-BE49-F238E27FC236}">
              <a16:creationId xmlns:a16="http://schemas.microsoft.com/office/drawing/2014/main" id="{2D655BAB-A956-4A30-87B2-CC01D8B3C3C3}"/>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215" name="n_3mainValue【福祉施設】&#10;有形固定資産減価償却率">
          <a:extLst>
            <a:ext uri="{FF2B5EF4-FFF2-40B4-BE49-F238E27FC236}">
              <a16:creationId xmlns:a16="http://schemas.microsoft.com/office/drawing/2014/main" id="{00430749-CAEE-4CA5-8257-DA351C17CC21}"/>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2FFB8C6A-8C4E-4383-B8AA-EC8438A847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B8A6D409-93A2-41E4-B441-12B3F0AC33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AC703B6B-DCD8-49A2-9259-61E6959717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21845BBC-7B5E-47B1-A0AD-15650F9A24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BF665854-3910-4049-A654-C43D6808EB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CF93F4B1-A7E9-4DB4-BA19-00453F3B96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60CD81DC-F856-4FA7-A785-1AFA1A7B7F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9C922902-436D-46F8-8D2D-D3B44662E1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AABD1B31-6CA0-4088-9B4E-F941D8CEB5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8DECFFA1-ED05-4604-A5A8-A031306B2C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1736F87E-7EFB-4023-9C6D-91AF1EA711A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BC66F66B-DA31-43F3-BC91-4CDF4D7FED8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6E7DD7C6-CEA9-4B35-BF24-1379A9E465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5F456019-D822-4E07-A6BD-2D1A2CC9B36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57BD1264-4923-4020-95A2-F33CF6ECA1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6E852415-F3A5-47D5-B880-E4E50B40AC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F96301BA-5524-43DA-8542-EAFB807333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BCD76249-788C-49A6-BE15-32E2F6E192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716DCC87-9D2B-4DFC-97BB-51189B92A6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83AE1B8-0D57-4A91-B38F-F1881BB152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BCBA8B6-97A2-4D30-B165-B44CC28E76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2184F373-8BC7-4084-942A-DF37DF5232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A2723057-38DA-4E07-8657-DFEAF84406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16A2D1AA-2220-44C5-B047-527008A3F918}"/>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48B06DEE-C498-4EF9-88BB-871F7778D116}"/>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EAAB03A7-E907-4624-BAFD-EF0CAD56CE79}"/>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9A549C86-9A43-4AAD-B596-C6FE167E0C76}"/>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AA6FB52F-92AE-4AB3-B43F-CDFEABB61C54}"/>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a:extLst>
            <a:ext uri="{FF2B5EF4-FFF2-40B4-BE49-F238E27FC236}">
              <a16:creationId xmlns:a16="http://schemas.microsoft.com/office/drawing/2014/main" id="{4490A16D-4F1B-4E72-98CD-B3BF7D857563}"/>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9FCB3BF0-D9EA-4582-B3B7-76CF58E2E438}"/>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2EB1E65A-F3DF-42A9-8504-71D5A76AF802}"/>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87AE7F54-417D-431D-B0B6-00F255BB7EA6}"/>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E181E49B-1534-4166-8739-81F82DBAEB7E}"/>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105B16CC-28B8-4D58-AA8B-366CCA6C55C9}"/>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1BCE8653-3113-4CA8-8D9C-2061DD6498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7762AB6-36AD-4B20-9A0D-8A6F521B09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F0AB85D-C6FE-4A0A-BF9C-B4B31FF23A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5E77CE3-0AC2-4EEF-9553-FF4CA731E7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91A0AB-3A89-453E-AD96-CE667C4C2C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255" name="楕円 254">
          <a:extLst>
            <a:ext uri="{FF2B5EF4-FFF2-40B4-BE49-F238E27FC236}">
              <a16:creationId xmlns:a16="http://schemas.microsoft.com/office/drawing/2014/main" id="{3CCC0B46-6576-47EA-AFFC-2BFDA2DDFA2D}"/>
            </a:ext>
          </a:extLst>
        </xdr:cNvPr>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256" name="【福祉施設】&#10;一人当たり面積該当値テキスト">
          <a:extLst>
            <a:ext uri="{FF2B5EF4-FFF2-40B4-BE49-F238E27FC236}">
              <a16:creationId xmlns:a16="http://schemas.microsoft.com/office/drawing/2014/main" id="{1DE18EC1-FE1F-4C7E-831F-77284E0FA8D6}"/>
            </a:ext>
          </a:extLst>
        </xdr:cNvPr>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257" name="楕円 256">
          <a:extLst>
            <a:ext uri="{FF2B5EF4-FFF2-40B4-BE49-F238E27FC236}">
              <a16:creationId xmlns:a16="http://schemas.microsoft.com/office/drawing/2014/main" id="{F54B7F23-A75A-4CF2-B51C-D4817D19E108}"/>
            </a:ext>
          </a:extLst>
        </xdr:cNvPr>
        <xdr:cNvSpPr/>
      </xdr:nvSpPr>
      <xdr:spPr>
        <a:xfrm>
          <a:off x="958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86</xdr:row>
      <xdr:rowOff>1905</xdr:rowOff>
    </xdr:to>
    <xdr:cxnSp macro="">
      <xdr:nvCxnSpPr>
        <xdr:cNvPr id="258" name="直線コネクタ 257">
          <a:extLst>
            <a:ext uri="{FF2B5EF4-FFF2-40B4-BE49-F238E27FC236}">
              <a16:creationId xmlns:a16="http://schemas.microsoft.com/office/drawing/2014/main" id="{AA17EF80-CD9B-46C3-8CD1-D9ED694F8F26}"/>
            </a:ext>
          </a:extLst>
        </xdr:cNvPr>
        <xdr:cNvCxnSpPr/>
      </xdr:nvCxnSpPr>
      <xdr:spPr>
        <a:xfrm flipV="1">
          <a:off x="9639300" y="1474393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125603</xdr:rowOff>
    </xdr:from>
    <xdr:to>
      <xdr:col>46</xdr:col>
      <xdr:colOff>38100</xdr:colOff>
      <xdr:row>86</xdr:row>
      <xdr:rowOff>55753</xdr:rowOff>
    </xdr:to>
    <xdr:sp macro="" textlink="">
      <xdr:nvSpPr>
        <xdr:cNvPr id="259" name="楕円 258">
          <a:extLst>
            <a:ext uri="{FF2B5EF4-FFF2-40B4-BE49-F238E27FC236}">
              <a16:creationId xmlns:a16="http://schemas.microsoft.com/office/drawing/2014/main" id="{BCCBD77F-42E4-4A7E-A014-5657462D9F1E}"/>
            </a:ext>
          </a:extLst>
        </xdr:cNvPr>
        <xdr:cNvSpPr/>
      </xdr:nvSpPr>
      <xdr:spPr>
        <a:xfrm>
          <a:off x="8699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xdr:rowOff>
    </xdr:from>
    <xdr:to>
      <xdr:col>50</xdr:col>
      <xdr:colOff>114300</xdr:colOff>
      <xdr:row>86</xdr:row>
      <xdr:rowOff>4953</xdr:rowOff>
    </xdr:to>
    <xdr:cxnSp macro="">
      <xdr:nvCxnSpPr>
        <xdr:cNvPr id="260" name="直線コネクタ 259">
          <a:extLst>
            <a:ext uri="{FF2B5EF4-FFF2-40B4-BE49-F238E27FC236}">
              <a16:creationId xmlns:a16="http://schemas.microsoft.com/office/drawing/2014/main" id="{0DB6ACFA-A59A-4770-A322-F5F4BFC474FD}"/>
            </a:ext>
          </a:extLst>
        </xdr:cNvPr>
        <xdr:cNvCxnSpPr/>
      </xdr:nvCxnSpPr>
      <xdr:spPr>
        <a:xfrm flipV="1">
          <a:off x="8750300" y="147466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261" name="楕円 260">
          <a:extLst>
            <a:ext uri="{FF2B5EF4-FFF2-40B4-BE49-F238E27FC236}">
              <a16:creationId xmlns:a16="http://schemas.microsoft.com/office/drawing/2014/main" id="{9A3D2BF1-F595-4A7D-B4B8-A1460F7F5254}"/>
            </a:ext>
          </a:extLst>
        </xdr:cNvPr>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xdr:rowOff>
    </xdr:from>
    <xdr:to>
      <xdr:col>45</xdr:col>
      <xdr:colOff>177800</xdr:colOff>
      <xdr:row>86</xdr:row>
      <xdr:rowOff>7620</xdr:rowOff>
    </xdr:to>
    <xdr:cxnSp macro="">
      <xdr:nvCxnSpPr>
        <xdr:cNvPr id="262" name="直線コネクタ 261">
          <a:extLst>
            <a:ext uri="{FF2B5EF4-FFF2-40B4-BE49-F238E27FC236}">
              <a16:creationId xmlns:a16="http://schemas.microsoft.com/office/drawing/2014/main" id="{5AC1C3CD-6D56-4513-B926-C3D5AE618A2E}"/>
            </a:ext>
          </a:extLst>
        </xdr:cNvPr>
        <xdr:cNvCxnSpPr/>
      </xdr:nvCxnSpPr>
      <xdr:spPr>
        <a:xfrm flipV="1">
          <a:off x="7861300" y="1474965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a:extLst>
            <a:ext uri="{FF2B5EF4-FFF2-40B4-BE49-F238E27FC236}">
              <a16:creationId xmlns:a16="http://schemas.microsoft.com/office/drawing/2014/main" id="{DDCDDED1-444E-4F94-A644-45D52BB65124}"/>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a:extLst>
            <a:ext uri="{FF2B5EF4-FFF2-40B4-BE49-F238E27FC236}">
              <a16:creationId xmlns:a16="http://schemas.microsoft.com/office/drawing/2014/main" id="{377C4DDD-B45F-4069-A590-DA9BB3BB6901}"/>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043CBAAA-9326-4A87-9B6A-D9CE03A66D95}"/>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2BBCD61A-309C-411B-8F4A-3D2A3D5A1409}"/>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43832</xdr:rowOff>
    </xdr:from>
    <xdr:ext cx="469744" cy="259045"/>
    <xdr:sp macro="" textlink="">
      <xdr:nvSpPr>
        <xdr:cNvPr id="267" name="n_1mainValue【福祉施設】&#10;一人当たり面積">
          <a:extLst>
            <a:ext uri="{FF2B5EF4-FFF2-40B4-BE49-F238E27FC236}">
              <a16:creationId xmlns:a16="http://schemas.microsoft.com/office/drawing/2014/main" id="{48CD5EFC-228D-4FA1-A87A-EE0D7B03930B}"/>
            </a:ext>
          </a:extLst>
        </xdr:cNvPr>
        <xdr:cNvSpPr txBox="1"/>
      </xdr:nvSpPr>
      <xdr:spPr>
        <a:xfrm>
          <a:off x="9391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46880</xdr:rowOff>
    </xdr:from>
    <xdr:ext cx="469744" cy="259045"/>
    <xdr:sp macro="" textlink="">
      <xdr:nvSpPr>
        <xdr:cNvPr id="268" name="n_2mainValue【福祉施設】&#10;一人当たり面積">
          <a:extLst>
            <a:ext uri="{FF2B5EF4-FFF2-40B4-BE49-F238E27FC236}">
              <a16:creationId xmlns:a16="http://schemas.microsoft.com/office/drawing/2014/main" id="{50C69248-BCFE-4DB9-B71A-2471D34FF96D}"/>
            </a:ext>
          </a:extLst>
        </xdr:cNvPr>
        <xdr:cNvSpPr txBox="1"/>
      </xdr:nvSpPr>
      <xdr:spPr>
        <a:xfrm>
          <a:off x="8515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269" name="n_3mainValue【福祉施設】&#10;一人当たり面積">
          <a:extLst>
            <a:ext uri="{FF2B5EF4-FFF2-40B4-BE49-F238E27FC236}">
              <a16:creationId xmlns:a16="http://schemas.microsoft.com/office/drawing/2014/main" id="{984AA644-BDB9-4D0E-9372-EE005A72071E}"/>
            </a:ext>
          </a:extLst>
        </xdr:cNvPr>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53C3AFD-AD6D-4AAB-8057-FCE2615747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22FE9E48-C368-4702-8F07-CD49BFD47E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A21DC74D-8000-45D9-83A4-5E7D39750E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470EA313-A861-4A70-966E-8C2D53C198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F81A9B43-4083-4B26-808C-B48818272C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E321EBEC-097F-4366-84BC-3779BEE329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5BB31F75-4128-4281-96CC-6838C2230F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A81D169A-13CF-4625-BA5D-F5DF2E67AFE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CCAAE3A1-BD98-4409-B251-44082885833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E725B11D-C400-4FF3-89AE-05B1056A09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7F3293CE-EA5B-47F8-BBAD-81E2DB9B265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id="{BB64CE8B-10F1-4622-B830-4825C8A2CD9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id="{EFD0EE33-F4B0-415F-8BBE-BAE09D7F8205}"/>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id="{6FD0BDC1-7B6A-4D21-BFD4-967F3466312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620C1201-56BB-48C8-9ADE-9B801343D3E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id="{21A1246C-2F81-4B1B-8367-9B7E4A0E996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BB2CBD44-8981-4642-B32B-DB47E47416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id="{BB630C6D-F705-4EDE-8E58-78C0CCC85C9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6F3A8DEA-B815-49AC-9C94-726C34922D0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E688C4EA-84F6-4DB7-A375-11287CD47BB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BAD554B2-ECBF-40CD-8520-D7D7552D2F6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C5C5614A-F1D1-46B0-982D-E643B12E26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2" name="直線コネクタ 291">
          <a:extLst>
            <a:ext uri="{FF2B5EF4-FFF2-40B4-BE49-F238E27FC236}">
              <a16:creationId xmlns:a16="http://schemas.microsoft.com/office/drawing/2014/main" id="{D9A0F512-7FDB-46D7-89D5-B04776D38599}"/>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C05D75E5-4B1A-4B64-A68D-325FAFA4A4D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a:extLst>
            <a:ext uri="{FF2B5EF4-FFF2-40B4-BE49-F238E27FC236}">
              <a16:creationId xmlns:a16="http://schemas.microsoft.com/office/drawing/2014/main" id="{65D2C4AB-F680-4356-9735-6E26A2EFB8F3}"/>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DA500BAB-D88E-4413-9289-CD1A400CB853}"/>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96" name="直線コネクタ 295">
          <a:extLst>
            <a:ext uri="{FF2B5EF4-FFF2-40B4-BE49-F238E27FC236}">
              <a16:creationId xmlns:a16="http://schemas.microsoft.com/office/drawing/2014/main" id="{4AA82E8A-CB89-4592-A0E6-08AFE00DD735}"/>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A4B13FB0-AD12-4D3B-A7F3-867C0E037BDD}"/>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98" name="フローチャート: 判断 297">
          <a:extLst>
            <a:ext uri="{FF2B5EF4-FFF2-40B4-BE49-F238E27FC236}">
              <a16:creationId xmlns:a16="http://schemas.microsoft.com/office/drawing/2014/main" id="{8E496249-A4F5-467E-8CA2-D1244AAD2E07}"/>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99" name="フローチャート: 判断 298">
          <a:extLst>
            <a:ext uri="{FF2B5EF4-FFF2-40B4-BE49-F238E27FC236}">
              <a16:creationId xmlns:a16="http://schemas.microsoft.com/office/drawing/2014/main" id="{91C98401-B67C-494C-8C0E-BC05FBAF4FD5}"/>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0" name="フローチャート: 判断 299">
          <a:extLst>
            <a:ext uri="{FF2B5EF4-FFF2-40B4-BE49-F238E27FC236}">
              <a16:creationId xmlns:a16="http://schemas.microsoft.com/office/drawing/2014/main" id="{7CF2A2E9-5265-4BF6-A034-BA6AB1B89481}"/>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1" name="フローチャート: 判断 300">
          <a:extLst>
            <a:ext uri="{FF2B5EF4-FFF2-40B4-BE49-F238E27FC236}">
              <a16:creationId xmlns:a16="http://schemas.microsoft.com/office/drawing/2014/main" id="{486C660A-4E88-4B18-A3E8-BD5C2214685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2" name="フローチャート: 判断 301">
          <a:extLst>
            <a:ext uri="{FF2B5EF4-FFF2-40B4-BE49-F238E27FC236}">
              <a16:creationId xmlns:a16="http://schemas.microsoft.com/office/drawing/2014/main" id="{FC486F25-13A1-4511-8C0C-0B1BF4902363}"/>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9B7D7FD-3D90-4070-B31B-0CD020748C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36057E5B-611F-4DC3-BE1F-705E127D011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E78BF3A8-9B29-43DD-9B7D-4EFA78E3923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0708C47-B459-4AB3-A441-D5215481DD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E73C0063-3A8E-4261-9910-5D91E96B1B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308" name="楕円 307">
          <a:extLst>
            <a:ext uri="{FF2B5EF4-FFF2-40B4-BE49-F238E27FC236}">
              <a16:creationId xmlns:a16="http://schemas.microsoft.com/office/drawing/2014/main" id="{0D77C5BD-B701-4F32-919B-AB7AE53DA25A}"/>
            </a:ext>
          </a:extLst>
        </xdr:cNvPr>
        <xdr:cNvSpPr/>
      </xdr:nvSpPr>
      <xdr:spPr>
        <a:xfrm>
          <a:off x="4584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15C019C6-4D11-4E13-AA0C-2363AD8E9828}"/>
            </a:ext>
          </a:extLst>
        </xdr:cNvPr>
        <xdr:cNvSpPr txBox="1"/>
      </xdr:nvSpPr>
      <xdr:spPr>
        <a:xfrm>
          <a:off x="4673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310" name="楕円 309">
          <a:extLst>
            <a:ext uri="{FF2B5EF4-FFF2-40B4-BE49-F238E27FC236}">
              <a16:creationId xmlns:a16="http://schemas.microsoft.com/office/drawing/2014/main" id="{7F8012D8-4F96-4597-8D31-28A552306BD5}"/>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167639</xdr:rowOff>
    </xdr:to>
    <xdr:cxnSp macro="">
      <xdr:nvCxnSpPr>
        <xdr:cNvPr id="311" name="直線コネクタ 310">
          <a:extLst>
            <a:ext uri="{FF2B5EF4-FFF2-40B4-BE49-F238E27FC236}">
              <a16:creationId xmlns:a16="http://schemas.microsoft.com/office/drawing/2014/main" id="{C32DD6AE-ACAC-46B3-83CD-CD43FE72D267}"/>
            </a:ext>
          </a:extLst>
        </xdr:cNvPr>
        <xdr:cNvCxnSpPr/>
      </xdr:nvCxnSpPr>
      <xdr:spPr>
        <a:xfrm>
          <a:off x="3797300" y="18307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39115</xdr:rowOff>
    </xdr:from>
    <xdr:to>
      <xdr:col>15</xdr:col>
      <xdr:colOff>101600</xdr:colOff>
      <xdr:row>106</xdr:row>
      <xdr:rowOff>140715</xdr:rowOff>
    </xdr:to>
    <xdr:sp macro="" textlink="">
      <xdr:nvSpPr>
        <xdr:cNvPr id="312" name="楕円 311">
          <a:extLst>
            <a:ext uri="{FF2B5EF4-FFF2-40B4-BE49-F238E27FC236}">
              <a16:creationId xmlns:a16="http://schemas.microsoft.com/office/drawing/2014/main" id="{5DB39AC3-32CC-4877-A426-CF8678DAB14E}"/>
            </a:ext>
          </a:extLst>
        </xdr:cNvPr>
        <xdr:cNvSpPr/>
      </xdr:nvSpPr>
      <xdr:spPr>
        <a:xfrm>
          <a:off x="2857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89915</xdr:rowOff>
    </xdr:from>
    <xdr:to>
      <xdr:col>19</xdr:col>
      <xdr:colOff>177800</xdr:colOff>
      <xdr:row>106</xdr:row>
      <xdr:rowOff>133350</xdr:rowOff>
    </xdr:to>
    <xdr:cxnSp macro="">
      <xdr:nvCxnSpPr>
        <xdr:cNvPr id="313" name="直線コネクタ 312">
          <a:extLst>
            <a:ext uri="{FF2B5EF4-FFF2-40B4-BE49-F238E27FC236}">
              <a16:creationId xmlns:a16="http://schemas.microsoft.com/office/drawing/2014/main" id="{F1BC979E-5CDE-4678-8364-7A24B3DBE1FE}"/>
            </a:ext>
          </a:extLst>
        </xdr:cNvPr>
        <xdr:cNvCxnSpPr/>
      </xdr:nvCxnSpPr>
      <xdr:spPr>
        <a:xfrm>
          <a:off x="2908300" y="182636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29972</xdr:rowOff>
    </xdr:from>
    <xdr:to>
      <xdr:col>10</xdr:col>
      <xdr:colOff>165100</xdr:colOff>
      <xdr:row>106</xdr:row>
      <xdr:rowOff>131572</xdr:rowOff>
    </xdr:to>
    <xdr:sp macro="" textlink="">
      <xdr:nvSpPr>
        <xdr:cNvPr id="314" name="楕円 313">
          <a:extLst>
            <a:ext uri="{FF2B5EF4-FFF2-40B4-BE49-F238E27FC236}">
              <a16:creationId xmlns:a16="http://schemas.microsoft.com/office/drawing/2014/main" id="{54C6A9A6-C760-4FA0-ACF6-CD4C02D04E2A}"/>
            </a:ext>
          </a:extLst>
        </xdr:cNvPr>
        <xdr:cNvSpPr/>
      </xdr:nvSpPr>
      <xdr:spPr>
        <a:xfrm>
          <a:off x="196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80772</xdr:rowOff>
    </xdr:from>
    <xdr:to>
      <xdr:col>15</xdr:col>
      <xdr:colOff>50800</xdr:colOff>
      <xdr:row>106</xdr:row>
      <xdr:rowOff>89915</xdr:rowOff>
    </xdr:to>
    <xdr:cxnSp macro="">
      <xdr:nvCxnSpPr>
        <xdr:cNvPr id="315" name="直線コネクタ 314">
          <a:extLst>
            <a:ext uri="{FF2B5EF4-FFF2-40B4-BE49-F238E27FC236}">
              <a16:creationId xmlns:a16="http://schemas.microsoft.com/office/drawing/2014/main" id="{879C1CD2-ADCC-4186-9C41-EACF055C76D4}"/>
            </a:ext>
          </a:extLst>
        </xdr:cNvPr>
        <xdr:cNvCxnSpPr/>
      </xdr:nvCxnSpPr>
      <xdr:spPr>
        <a:xfrm>
          <a:off x="2019300" y="1825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16" name="n_1aveValue【市民会館】&#10;有形固定資産減価償却率">
          <a:extLst>
            <a:ext uri="{FF2B5EF4-FFF2-40B4-BE49-F238E27FC236}">
              <a16:creationId xmlns:a16="http://schemas.microsoft.com/office/drawing/2014/main" id="{5CD9B4CF-0889-4D10-BB63-E8AEDA319769}"/>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17" name="n_2aveValue【市民会館】&#10;有形固定資産減価償却率">
          <a:extLst>
            <a:ext uri="{FF2B5EF4-FFF2-40B4-BE49-F238E27FC236}">
              <a16:creationId xmlns:a16="http://schemas.microsoft.com/office/drawing/2014/main" id="{431AEFA8-AF73-4C8D-AA54-4094551B2E68}"/>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18" name="n_3aveValue【市民会館】&#10;有形固定資産減価償却率">
          <a:extLst>
            <a:ext uri="{FF2B5EF4-FFF2-40B4-BE49-F238E27FC236}">
              <a16:creationId xmlns:a16="http://schemas.microsoft.com/office/drawing/2014/main" id="{57A1F992-A192-47BA-BFAC-82E8AAD5DE95}"/>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19" name="n_4aveValue【市民会館】&#10;有形固定資産減価償却率">
          <a:extLst>
            <a:ext uri="{FF2B5EF4-FFF2-40B4-BE49-F238E27FC236}">
              <a16:creationId xmlns:a16="http://schemas.microsoft.com/office/drawing/2014/main" id="{8E77A6F9-3996-4093-84B6-42757C45BEF6}"/>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320" name="n_1mainValue【市民会館】&#10;有形固定資産減価償却率">
          <a:extLst>
            <a:ext uri="{FF2B5EF4-FFF2-40B4-BE49-F238E27FC236}">
              <a16:creationId xmlns:a16="http://schemas.microsoft.com/office/drawing/2014/main" id="{C08F33CA-72A3-46E0-964B-BA55D913A5FE}"/>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131842</xdr:rowOff>
    </xdr:from>
    <xdr:ext cx="405111" cy="259045"/>
    <xdr:sp macro="" textlink="">
      <xdr:nvSpPr>
        <xdr:cNvPr id="321" name="n_2mainValue【市民会館】&#10;有形固定資産減価償却率">
          <a:extLst>
            <a:ext uri="{FF2B5EF4-FFF2-40B4-BE49-F238E27FC236}">
              <a16:creationId xmlns:a16="http://schemas.microsoft.com/office/drawing/2014/main" id="{6B19BA0A-38F4-40B3-B2BB-7D146332769A}"/>
            </a:ext>
          </a:extLst>
        </xdr:cNvPr>
        <xdr:cNvSpPr txBox="1"/>
      </xdr:nvSpPr>
      <xdr:spPr>
        <a:xfrm>
          <a:off x="2705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122699</xdr:rowOff>
    </xdr:from>
    <xdr:ext cx="405111" cy="259045"/>
    <xdr:sp macro="" textlink="">
      <xdr:nvSpPr>
        <xdr:cNvPr id="322" name="n_3mainValue【市民会館】&#10;有形固定資産減価償却率">
          <a:extLst>
            <a:ext uri="{FF2B5EF4-FFF2-40B4-BE49-F238E27FC236}">
              <a16:creationId xmlns:a16="http://schemas.microsoft.com/office/drawing/2014/main" id="{B6081CB6-DFC9-4B5E-A4FB-B3D85042DB5C}"/>
            </a:ext>
          </a:extLst>
        </xdr:cNvPr>
        <xdr:cNvSpPr txBox="1"/>
      </xdr:nvSpPr>
      <xdr:spPr>
        <a:xfrm>
          <a:off x="1816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84ECB75E-E470-4BFF-A7B3-41C7A741A9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46926EAF-C8A7-4318-91F8-26272EE11C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673DA011-35A1-4F78-8E71-F5650883E5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61AE7140-47F7-466C-8503-8FE3779620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B648A938-DD54-4079-9155-CA814AC7B5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BF38B790-58FA-41B6-A56C-73C9BF5916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83C2B24-3FD8-45F8-A296-7DB5688198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C779DDFE-50EC-4852-85CA-B82B263CB2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16F6CD01-019F-4ACE-A25B-EDDA5A9ED7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F3F74ADF-6593-4C21-BFE6-717D7975FC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81B3BE12-6DAF-40A2-A684-CF05B68C8FA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id="{A683CA3D-52E1-433E-9286-F76F7EC3FC9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E1FA1D92-D43C-427F-9322-3A3B2EDAF1D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id="{D0BF3CB8-0250-431D-AC03-08892F18A43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FECDD2A7-230C-4D8A-84EE-1AC16572193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id="{56209BC3-FDF4-4E2D-8151-A1D10AD6A95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24855991-91AA-4E24-AD2F-E99B08EE4B3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id="{6377C70D-BED7-41F9-969C-438F0F7B9BA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4711C144-E377-457D-AEF7-1A71DDB4E5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2D9915A2-5259-4EB9-B4D6-AEDF8694CD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30E801CF-88A8-43BD-938F-804D9FF2E2C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4" name="直線コネクタ 343">
          <a:extLst>
            <a:ext uri="{FF2B5EF4-FFF2-40B4-BE49-F238E27FC236}">
              <a16:creationId xmlns:a16="http://schemas.microsoft.com/office/drawing/2014/main" id="{40663E91-08D5-459C-9F53-708CD74E098B}"/>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5" name="【市民会館】&#10;一人当たり面積最小値テキスト">
          <a:extLst>
            <a:ext uri="{FF2B5EF4-FFF2-40B4-BE49-F238E27FC236}">
              <a16:creationId xmlns:a16="http://schemas.microsoft.com/office/drawing/2014/main" id="{A3B542C4-F7AA-49B1-9707-EAA74B6876C3}"/>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6" name="直線コネクタ 345">
          <a:extLst>
            <a:ext uri="{FF2B5EF4-FFF2-40B4-BE49-F238E27FC236}">
              <a16:creationId xmlns:a16="http://schemas.microsoft.com/office/drawing/2014/main" id="{30FA9092-96E9-40DF-8EA7-583DA2554AFE}"/>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7" name="【市民会館】&#10;一人当たり面積最大値テキスト">
          <a:extLst>
            <a:ext uri="{FF2B5EF4-FFF2-40B4-BE49-F238E27FC236}">
              <a16:creationId xmlns:a16="http://schemas.microsoft.com/office/drawing/2014/main" id="{C771F6F0-3C27-4FAD-A350-0371D1667DA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8" name="直線コネクタ 347">
          <a:extLst>
            <a:ext uri="{FF2B5EF4-FFF2-40B4-BE49-F238E27FC236}">
              <a16:creationId xmlns:a16="http://schemas.microsoft.com/office/drawing/2014/main" id="{72D06745-644E-4542-BE74-1E6C65A139F3}"/>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49" name="【市民会館】&#10;一人当たり面積平均値テキスト">
          <a:extLst>
            <a:ext uri="{FF2B5EF4-FFF2-40B4-BE49-F238E27FC236}">
              <a16:creationId xmlns:a16="http://schemas.microsoft.com/office/drawing/2014/main" id="{D07F3CF0-556D-4BCD-B3A1-0DE4945399AC}"/>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0" name="フローチャート: 判断 349">
          <a:extLst>
            <a:ext uri="{FF2B5EF4-FFF2-40B4-BE49-F238E27FC236}">
              <a16:creationId xmlns:a16="http://schemas.microsoft.com/office/drawing/2014/main" id="{61BC0926-B9D8-4A73-B9E4-F3A5F084AD4F}"/>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1" name="フローチャート: 判断 350">
          <a:extLst>
            <a:ext uri="{FF2B5EF4-FFF2-40B4-BE49-F238E27FC236}">
              <a16:creationId xmlns:a16="http://schemas.microsoft.com/office/drawing/2014/main" id="{28159E2D-0802-4C88-B023-17E4A63DA804}"/>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2" name="フローチャート: 判断 351">
          <a:extLst>
            <a:ext uri="{FF2B5EF4-FFF2-40B4-BE49-F238E27FC236}">
              <a16:creationId xmlns:a16="http://schemas.microsoft.com/office/drawing/2014/main" id="{E7509C8A-B2EF-4F96-A5AA-08DF316C7102}"/>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3" name="フローチャート: 判断 352">
          <a:extLst>
            <a:ext uri="{FF2B5EF4-FFF2-40B4-BE49-F238E27FC236}">
              <a16:creationId xmlns:a16="http://schemas.microsoft.com/office/drawing/2014/main" id="{9AF6DD40-FE6B-44E9-99C0-20A8DB95349A}"/>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4" name="フローチャート: 判断 353">
          <a:extLst>
            <a:ext uri="{FF2B5EF4-FFF2-40B4-BE49-F238E27FC236}">
              <a16:creationId xmlns:a16="http://schemas.microsoft.com/office/drawing/2014/main" id="{6585E809-F146-47E1-8892-11F98A948D1B}"/>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C35A515C-B8D9-4349-8340-F04278AE2F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F7548E5-4E04-4015-A038-1A163C5E00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3E6320E-4AD9-4EAA-9667-2AD3197CCD5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4F2F10A-45BB-4E43-A680-DA05A42340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D866A2A2-9DBF-4583-8125-2F83D9D6AE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105868</xdr:rowOff>
    </xdr:from>
    <xdr:to>
      <xdr:col>55</xdr:col>
      <xdr:colOff>50800</xdr:colOff>
      <xdr:row>108</xdr:row>
      <xdr:rowOff>36018</xdr:rowOff>
    </xdr:to>
    <xdr:sp macro="" textlink="">
      <xdr:nvSpPr>
        <xdr:cNvPr id="360" name="楕円 359">
          <a:extLst>
            <a:ext uri="{FF2B5EF4-FFF2-40B4-BE49-F238E27FC236}">
              <a16:creationId xmlns:a16="http://schemas.microsoft.com/office/drawing/2014/main" id="{3979C5BF-5BFE-41A4-90FA-E95A8BBE2478}"/>
            </a:ext>
          </a:extLst>
        </xdr:cNvPr>
        <xdr:cNvSpPr/>
      </xdr:nvSpPr>
      <xdr:spPr>
        <a:xfrm>
          <a:off x="10426700" y="18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20795</xdr:rowOff>
    </xdr:from>
    <xdr:ext cx="469744" cy="259045"/>
    <xdr:sp macro="" textlink="">
      <xdr:nvSpPr>
        <xdr:cNvPr id="361" name="【市民会館】&#10;一人当たり面積該当値テキスト">
          <a:extLst>
            <a:ext uri="{FF2B5EF4-FFF2-40B4-BE49-F238E27FC236}">
              <a16:creationId xmlns:a16="http://schemas.microsoft.com/office/drawing/2014/main" id="{2CAE123A-632C-481C-8B90-AFC91DB324D2}"/>
            </a:ext>
          </a:extLst>
        </xdr:cNvPr>
        <xdr:cNvSpPr txBox="1"/>
      </xdr:nvSpPr>
      <xdr:spPr>
        <a:xfrm>
          <a:off x="10515600" y="183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108153</xdr:rowOff>
    </xdr:from>
    <xdr:to>
      <xdr:col>50</xdr:col>
      <xdr:colOff>165100</xdr:colOff>
      <xdr:row>108</xdr:row>
      <xdr:rowOff>38303</xdr:rowOff>
    </xdr:to>
    <xdr:sp macro="" textlink="">
      <xdr:nvSpPr>
        <xdr:cNvPr id="362" name="楕円 361">
          <a:extLst>
            <a:ext uri="{FF2B5EF4-FFF2-40B4-BE49-F238E27FC236}">
              <a16:creationId xmlns:a16="http://schemas.microsoft.com/office/drawing/2014/main" id="{94DD1154-5B69-4D48-B7E5-E14DDF18364E}"/>
            </a:ext>
          </a:extLst>
        </xdr:cNvPr>
        <xdr:cNvSpPr/>
      </xdr:nvSpPr>
      <xdr:spPr>
        <a:xfrm>
          <a:off x="9588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156668</xdr:rowOff>
    </xdr:from>
    <xdr:to>
      <xdr:col>55</xdr:col>
      <xdr:colOff>0</xdr:colOff>
      <xdr:row>107</xdr:row>
      <xdr:rowOff>158953</xdr:rowOff>
    </xdr:to>
    <xdr:cxnSp macro="">
      <xdr:nvCxnSpPr>
        <xdr:cNvPr id="363" name="直線コネクタ 362">
          <a:extLst>
            <a:ext uri="{FF2B5EF4-FFF2-40B4-BE49-F238E27FC236}">
              <a16:creationId xmlns:a16="http://schemas.microsoft.com/office/drawing/2014/main" id="{8A52E9DE-C733-45F5-A8FF-7D210D6F9CBE}"/>
            </a:ext>
          </a:extLst>
        </xdr:cNvPr>
        <xdr:cNvCxnSpPr/>
      </xdr:nvCxnSpPr>
      <xdr:spPr>
        <a:xfrm flipV="1">
          <a:off x="9639300" y="1850181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110440</xdr:rowOff>
    </xdr:from>
    <xdr:to>
      <xdr:col>46</xdr:col>
      <xdr:colOff>38100</xdr:colOff>
      <xdr:row>108</xdr:row>
      <xdr:rowOff>40590</xdr:rowOff>
    </xdr:to>
    <xdr:sp macro="" textlink="">
      <xdr:nvSpPr>
        <xdr:cNvPr id="364" name="楕円 363">
          <a:extLst>
            <a:ext uri="{FF2B5EF4-FFF2-40B4-BE49-F238E27FC236}">
              <a16:creationId xmlns:a16="http://schemas.microsoft.com/office/drawing/2014/main" id="{43667869-0232-4E2E-87A5-6C2E7E5D190D}"/>
            </a:ext>
          </a:extLst>
        </xdr:cNvPr>
        <xdr:cNvSpPr/>
      </xdr:nvSpPr>
      <xdr:spPr>
        <a:xfrm>
          <a:off x="8699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158953</xdr:rowOff>
    </xdr:from>
    <xdr:to>
      <xdr:col>50</xdr:col>
      <xdr:colOff>114300</xdr:colOff>
      <xdr:row>107</xdr:row>
      <xdr:rowOff>161240</xdr:rowOff>
    </xdr:to>
    <xdr:cxnSp macro="">
      <xdr:nvCxnSpPr>
        <xdr:cNvPr id="365" name="直線コネクタ 364">
          <a:extLst>
            <a:ext uri="{FF2B5EF4-FFF2-40B4-BE49-F238E27FC236}">
              <a16:creationId xmlns:a16="http://schemas.microsoft.com/office/drawing/2014/main" id="{1F4DBFA6-62DF-48B4-B259-8944E83361D2}"/>
            </a:ext>
          </a:extLst>
        </xdr:cNvPr>
        <xdr:cNvCxnSpPr/>
      </xdr:nvCxnSpPr>
      <xdr:spPr>
        <a:xfrm flipV="1">
          <a:off x="8750300" y="185041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112725</xdr:rowOff>
    </xdr:from>
    <xdr:to>
      <xdr:col>41</xdr:col>
      <xdr:colOff>101600</xdr:colOff>
      <xdr:row>108</xdr:row>
      <xdr:rowOff>42875</xdr:rowOff>
    </xdr:to>
    <xdr:sp macro="" textlink="">
      <xdr:nvSpPr>
        <xdr:cNvPr id="366" name="楕円 365">
          <a:extLst>
            <a:ext uri="{FF2B5EF4-FFF2-40B4-BE49-F238E27FC236}">
              <a16:creationId xmlns:a16="http://schemas.microsoft.com/office/drawing/2014/main" id="{F823C66F-2341-42E6-911E-400D28B781FD}"/>
            </a:ext>
          </a:extLst>
        </xdr:cNvPr>
        <xdr:cNvSpPr/>
      </xdr:nvSpPr>
      <xdr:spPr>
        <a:xfrm>
          <a:off x="78105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161240</xdr:rowOff>
    </xdr:from>
    <xdr:to>
      <xdr:col>45</xdr:col>
      <xdr:colOff>177800</xdr:colOff>
      <xdr:row>107</xdr:row>
      <xdr:rowOff>163525</xdr:rowOff>
    </xdr:to>
    <xdr:cxnSp macro="">
      <xdr:nvCxnSpPr>
        <xdr:cNvPr id="367" name="直線コネクタ 366">
          <a:extLst>
            <a:ext uri="{FF2B5EF4-FFF2-40B4-BE49-F238E27FC236}">
              <a16:creationId xmlns:a16="http://schemas.microsoft.com/office/drawing/2014/main" id="{3B4DA705-60E0-4C48-ABCF-F32290E8E449}"/>
            </a:ext>
          </a:extLst>
        </xdr:cNvPr>
        <xdr:cNvCxnSpPr/>
      </xdr:nvCxnSpPr>
      <xdr:spPr>
        <a:xfrm flipV="1">
          <a:off x="7861300" y="1850639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68" name="n_1aveValue【市民会館】&#10;一人当たり面積">
          <a:extLst>
            <a:ext uri="{FF2B5EF4-FFF2-40B4-BE49-F238E27FC236}">
              <a16:creationId xmlns:a16="http://schemas.microsoft.com/office/drawing/2014/main" id="{3E6C36B7-F49B-4D7D-9769-7956CD1B18FC}"/>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9" name="n_2aveValue【市民会館】&#10;一人当たり面積">
          <a:extLst>
            <a:ext uri="{FF2B5EF4-FFF2-40B4-BE49-F238E27FC236}">
              <a16:creationId xmlns:a16="http://schemas.microsoft.com/office/drawing/2014/main" id="{36460BA6-F439-415F-B2D3-28176BCF765E}"/>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70" name="n_3aveValue【市民会館】&#10;一人当たり面積">
          <a:extLst>
            <a:ext uri="{FF2B5EF4-FFF2-40B4-BE49-F238E27FC236}">
              <a16:creationId xmlns:a16="http://schemas.microsoft.com/office/drawing/2014/main" id="{F01493A2-0831-424A-825F-C48E25FD0A94}"/>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71" name="n_4aveValue【市民会館】&#10;一人当たり面積">
          <a:extLst>
            <a:ext uri="{FF2B5EF4-FFF2-40B4-BE49-F238E27FC236}">
              <a16:creationId xmlns:a16="http://schemas.microsoft.com/office/drawing/2014/main" id="{4663E6D4-F13F-4B42-9AAC-D99DB3F81A50}"/>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29430</xdr:rowOff>
    </xdr:from>
    <xdr:ext cx="469744" cy="259045"/>
    <xdr:sp macro="" textlink="">
      <xdr:nvSpPr>
        <xdr:cNvPr id="372" name="n_1mainValue【市民会館】&#10;一人当たり面積">
          <a:extLst>
            <a:ext uri="{FF2B5EF4-FFF2-40B4-BE49-F238E27FC236}">
              <a16:creationId xmlns:a16="http://schemas.microsoft.com/office/drawing/2014/main" id="{53B42A68-2A00-4514-BE52-15B4830DB4BA}"/>
            </a:ext>
          </a:extLst>
        </xdr:cNvPr>
        <xdr:cNvSpPr txBox="1"/>
      </xdr:nvSpPr>
      <xdr:spPr>
        <a:xfrm>
          <a:off x="9391727" y="185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31717</xdr:rowOff>
    </xdr:from>
    <xdr:ext cx="469744" cy="259045"/>
    <xdr:sp macro="" textlink="">
      <xdr:nvSpPr>
        <xdr:cNvPr id="373" name="n_2mainValue【市民会館】&#10;一人当たり面積">
          <a:extLst>
            <a:ext uri="{FF2B5EF4-FFF2-40B4-BE49-F238E27FC236}">
              <a16:creationId xmlns:a16="http://schemas.microsoft.com/office/drawing/2014/main" id="{F25B4237-21ED-477F-BE50-EF4073720B0C}"/>
            </a:ext>
          </a:extLst>
        </xdr:cNvPr>
        <xdr:cNvSpPr txBox="1"/>
      </xdr:nvSpPr>
      <xdr:spPr>
        <a:xfrm>
          <a:off x="85154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34002</xdr:rowOff>
    </xdr:from>
    <xdr:ext cx="469744" cy="259045"/>
    <xdr:sp macro="" textlink="">
      <xdr:nvSpPr>
        <xdr:cNvPr id="374" name="n_3mainValue【市民会館】&#10;一人当たり面積">
          <a:extLst>
            <a:ext uri="{FF2B5EF4-FFF2-40B4-BE49-F238E27FC236}">
              <a16:creationId xmlns:a16="http://schemas.microsoft.com/office/drawing/2014/main" id="{DFD64E12-4E89-4C6A-9CD3-404915F275F9}"/>
            </a:ext>
          </a:extLst>
        </xdr:cNvPr>
        <xdr:cNvSpPr txBox="1"/>
      </xdr:nvSpPr>
      <xdr:spPr>
        <a:xfrm>
          <a:off x="7626427" y="185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40DE79B7-EA71-428E-8BF1-A452F6EAD6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8371D084-84EC-4977-83A6-7A9309C781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28900EDE-5E33-482E-8590-5708BEB7D5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1751F7C4-EE08-4339-8725-E1A9BCA1B9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28A53DAB-8C3C-401A-970D-59C1751F71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5509E4A3-A624-4099-8710-CEFDE887B9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1BF0D768-CF72-4895-8A64-049C406AD6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8935C43-D591-4169-8428-2A2BAD66ECA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DE013FCD-09C6-43AC-A594-CFB78FDC05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B4536A45-2578-4BE4-8BEF-5F356D2DB2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26860B6E-A673-4EAD-B0C2-DE076B405D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88CF86CC-2050-44B5-AF3C-F0C139EFA6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19DD58C9-69C5-4EB3-A170-53C1977682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2FC66F3-9ADC-4577-A0EF-FEFEC086AF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6C6DBFE0-3A70-4823-8F3D-2A7A1B279E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8ABC08F0-3438-47B5-ACE0-91B0015AEF0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78D52B26-518E-4654-B14A-D2FC1A98C6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70CBC741-AA6C-40A0-BCD4-1D415F2CEF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961A38A3-E7B7-4DB2-B0D3-0ADB484E78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C289B97E-6B06-438E-91E3-E886079CBD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A3904A39-EC4B-4D69-9148-B518AD2B65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DE3B6856-D9D1-4A50-9EDD-46734DAE7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668613D4-431C-415A-963B-1BF113A46A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F19B6D1E-CE06-40C6-86C6-C65F029DE2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7BCC0C65-AD3E-435D-B6BF-354D10D8ED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F252E273-6946-407E-A536-936574CE33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492A0ADE-E507-4B32-9BAC-0F3ADDCE84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C90C23CC-2492-48C2-9518-979359D4A1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06F42804-B14E-4734-AD15-A64C8E618E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27E17EA4-1600-4876-BD9A-909C6A30A8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47F4FA2-228B-4745-90D5-764B026B19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1F91B0C2-81D4-4F1E-88E5-A9A59BC77BC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3B7FD5A2-642D-428E-A3D3-1A0F776A53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B7A58F73-4C97-47D5-95A0-3957D325DD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BACEF958-26FB-4910-9B5F-18B502F015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348D2ABB-12C6-4977-B0CD-E35DE8DFEE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77BB6507-C9D4-491D-A8FF-E9D3D1ED89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6CC57828-3D7D-443D-AB58-4430F63BC9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51F24CC5-F267-47DE-9FCB-BC72E16343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E6589EB8-CCB7-47D3-97DC-1E86E7FDEE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89E97ADC-A344-405B-9FC7-D0AF728CFC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23BD8A91-A918-4983-BDD2-F9F42DB6DC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a:extLst>
            <a:ext uri="{FF2B5EF4-FFF2-40B4-BE49-F238E27FC236}">
              <a16:creationId xmlns:a16="http://schemas.microsoft.com/office/drawing/2014/main" id="{FD8A7752-57A8-4A7D-9B24-4C3BB590B2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a:extLst>
            <a:ext uri="{FF2B5EF4-FFF2-40B4-BE49-F238E27FC236}">
              <a16:creationId xmlns:a16="http://schemas.microsoft.com/office/drawing/2014/main" id="{F3454B22-0547-4931-B1C8-E3B7DFB227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9" name="テキスト ボックス 418">
          <a:extLst>
            <a:ext uri="{FF2B5EF4-FFF2-40B4-BE49-F238E27FC236}">
              <a16:creationId xmlns:a16="http://schemas.microsoft.com/office/drawing/2014/main" id="{B856D243-7F78-4859-B91E-BFDFB3BCAB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a:extLst>
            <a:ext uri="{FF2B5EF4-FFF2-40B4-BE49-F238E27FC236}">
              <a16:creationId xmlns:a16="http://schemas.microsoft.com/office/drawing/2014/main" id="{E87817F3-1A70-4311-BBB5-CFA171C77D3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a:extLst>
            <a:ext uri="{FF2B5EF4-FFF2-40B4-BE49-F238E27FC236}">
              <a16:creationId xmlns:a16="http://schemas.microsoft.com/office/drawing/2014/main" id="{06591C96-12B0-4EA0-836D-BED0938C63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a:extLst>
            <a:ext uri="{FF2B5EF4-FFF2-40B4-BE49-F238E27FC236}">
              <a16:creationId xmlns:a16="http://schemas.microsoft.com/office/drawing/2014/main" id="{216C3CE1-8A95-4772-B62B-A85CC3EB50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a:extLst>
            <a:ext uri="{FF2B5EF4-FFF2-40B4-BE49-F238E27FC236}">
              <a16:creationId xmlns:a16="http://schemas.microsoft.com/office/drawing/2014/main" id="{6339B8AC-B570-4D15-8624-42D88E6070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a:extLst>
            <a:ext uri="{FF2B5EF4-FFF2-40B4-BE49-F238E27FC236}">
              <a16:creationId xmlns:a16="http://schemas.microsoft.com/office/drawing/2014/main" id="{B2BAD321-3D98-41C4-8456-AABEDB36CA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a:extLst>
            <a:ext uri="{FF2B5EF4-FFF2-40B4-BE49-F238E27FC236}">
              <a16:creationId xmlns:a16="http://schemas.microsoft.com/office/drawing/2014/main" id="{113A5386-D001-4DE8-861D-541A5D3259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a:extLst>
            <a:ext uri="{FF2B5EF4-FFF2-40B4-BE49-F238E27FC236}">
              <a16:creationId xmlns:a16="http://schemas.microsoft.com/office/drawing/2014/main" id="{45CD00AC-D839-4965-8EF9-AF65FA7FF8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a:extLst>
            <a:ext uri="{FF2B5EF4-FFF2-40B4-BE49-F238E27FC236}">
              <a16:creationId xmlns:a16="http://schemas.microsoft.com/office/drawing/2014/main" id="{13228ABA-4066-44CA-AD11-31839D8F26A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a:extLst>
            <a:ext uri="{FF2B5EF4-FFF2-40B4-BE49-F238E27FC236}">
              <a16:creationId xmlns:a16="http://schemas.microsoft.com/office/drawing/2014/main" id="{BEAA21F3-47A1-49D3-8FCA-1781E7CC93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9" name="テキスト ボックス 428">
          <a:extLst>
            <a:ext uri="{FF2B5EF4-FFF2-40B4-BE49-F238E27FC236}">
              <a16:creationId xmlns:a16="http://schemas.microsoft.com/office/drawing/2014/main" id="{6F65018C-73AC-4C72-BD61-0AC3E5457B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a:extLst>
            <a:ext uri="{FF2B5EF4-FFF2-40B4-BE49-F238E27FC236}">
              <a16:creationId xmlns:a16="http://schemas.microsoft.com/office/drawing/2014/main" id="{DD418B03-DCC0-42EB-AE84-3B831C129E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a:extLst>
            <a:ext uri="{FF2B5EF4-FFF2-40B4-BE49-F238E27FC236}">
              <a16:creationId xmlns:a16="http://schemas.microsoft.com/office/drawing/2014/main" id="{926B26D0-A58C-468F-9588-4D7F8CE872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32" name="直線コネクタ 431">
          <a:extLst>
            <a:ext uri="{FF2B5EF4-FFF2-40B4-BE49-F238E27FC236}">
              <a16:creationId xmlns:a16="http://schemas.microsoft.com/office/drawing/2014/main" id="{C47ED5FB-316B-4B25-BA6A-231FC8DFC90F}"/>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3" name="【消防施設】&#10;有形固定資産減価償却率最小値テキスト">
          <a:extLst>
            <a:ext uri="{FF2B5EF4-FFF2-40B4-BE49-F238E27FC236}">
              <a16:creationId xmlns:a16="http://schemas.microsoft.com/office/drawing/2014/main" id="{7693D0CC-CE0B-4F17-8392-D89FC146678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4" name="直線コネクタ 433">
          <a:extLst>
            <a:ext uri="{FF2B5EF4-FFF2-40B4-BE49-F238E27FC236}">
              <a16:creationId xmlns:a16="http://schemas.microsoft.com/office/drawing/2014/main" id="{8C7DF2A0-E579-4850-BD77-721D0F79DBD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35" name="【消防施設】&#10;有形固定資産減価償却率最大値テキスト">
          <a:extLst>
            <a:ext uri="{FF2B5EF4-FFF2-40B4-BE49-F238E27FC236}">
              <a16:creationId xmlns:a16="http://schemas.microsoft.com/office/drawing/2014/main" id="{CAD3B1DE-68CE-49B6-BDAE-5703B175EE84}"/>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36" name="直線コネクタ 435">
          <a:extLst>
            <a:ext uri="{FF2B5EF4-FFF2-40B4-BE49-F238E27FC236}">
              <a16:creationId xmlns:a16="http://schemas.microsoft.com/office/drawing/2014/main" id="{C98BD23F-3E3B-4528-8D42-DDB9CCA3CFD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37" name="【消防施設】&#10;有形固定資産減価償却率平均値テキスト">
          <a:extLst>
            <a:ext uri="{FF2B5EF4-FFF2-40B4-BE49-F238E27FC236}">
              <a16:creationId xmlns:a16="http://schemas.microsoft.com/office/drawing/2014/main" id="{61ECA3C6-C0ED-4025-9F95-1D2065AFC22E}"/>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8" name="フローチャート: 判断 437">
          <a:extLst>
            <a:ext uri="{FF2B5EF4-FFF2-40B4-BE49-F238E27FC236}">
              <a16:creationId xmlns:a16="http://schemas.microsoft.com/office/drawing/2014/main" id="{7A6BE3CC-9C51-41C6-A6D2-8CDD76012CA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39" name="フローチャート: 判断 438">
          <a:extLst>
            <a:ext uri="{FF2B5EF4-FFF2-40B4-BE49-F238E27FC236}">
              <a16:creationId xmlns:a16="http://schemas.microsoft.com/office/drawing/2014/main" id="{618B4391-C72A-499C-A5DA-28097CC58239}"/>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0" name="フローチャート: 判断 439">
          <a:extLst>
            <a:ext uri="{FF2B5EF4-FFF2-40B4-BE49-F238E27FC236}">
              <a16:creationId xmlns:a16="http://schemas.microsoft.com/office/drawing/2014/main" id="{EA7D3032-B66C-49EC-8B3C-360E178CC62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41" name="フローチャート: 判断 440">
          <a:extLst>
            <a:ext uri="{FF2B5EF4-FFF2-40B4-BE49-F238E27FC236}">
              <a16:creationId xmlns:a16="http://schemas.microsoft.com/office/drawing/2014/main" id="{9A6116F4-7201-43A5-A069-830244786EB1}"/>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42" name="フローチャート: 判断 441">
          <a:extLst>
            <a:ext uri="{FF2B5EF4-FFF2-40B4-BE49-F238E27FC236}">
              <a16:creationId xmlns:a16="http://schemas.microsoft.com/office/drawing/2014/main" id="{30127B79-3A09-4CA0-A41A-B5B9892695B3}"/>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230C54BA-EDC4-49F6-893E-735192AF25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ED6E3CDB-E023-4E01-AAB9-16DA760622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B8276CDF-31FA-4353-88E2-D59C627626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DF70A4F4-4A59-4C3F-B12C-60ABCDDB15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32F97337-3DE7-4204-8D8B-46A2515915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55880</xdr:rowOff>
    </xdr:from>
    <xdr:to>
      <xdr:col>85</xdr:col>
      <xdr:colOff>177800</xdr:colOff>
      <xdr:row>86</xdr:row>
      <xdr:rowOff>157480</xdr:rowOff>
    </xdr:to>
    <xdr:sp macro="" textlink="">
      <xdr:nvSpPr>
        <xdr:cNvPr id="448" name="楕円 447">
          <a:extLst>
            <a:ext uri="{FF2B5EF4-FFF2-40B4-BE49-F238E27FC236}">
              <a16:creationId xmlns:a16="http://schemas.microsoft.com/office/drawing/2014/main" id="{D9F7C386-312A-488B-B473-FCAD5D163515}"/>
            </a:ext>
          </a:extLst>
        </xdr:cNvPr>
        <xdr:cNvSpPr/>
      </xdr:nvSpPr>
      <xdr:spPr>
        <a:xfrm>
          <a:off x="16268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142257</xdr:rowOff>
    </xdr:from>
    <xdr:ext cx="405111" cy="259045"/>
    <xdr:sp macro="" textlink="">
      <xdr:nvSpPr>
        <xdr:cNvPr id="449" name="【消防施設】&#10;有形固定資産減価償却率該当値テキスト">
          <a:extLst>
            <a:ext uri="{FF2B5EF4-FFF2-40B4-BE49-F238E27FC236}">
              <a16:creationId xmlns:a16="http://schemas.microsoft.com/office/drawing/2014/main" id="{FC6E9996-7505-4450-ADB7-9500888BA7AC}"/>
            </a:ext>
          </a:extLst>
        </xdr:cNvPr>
        <xdr:cNvSpPr txBox="1"/>
      </xdr:nvSpPr>
      <xdr:spPr>
        <a:xfrm>
          <a:off x="16357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49349</xdr:rowOff>
    </xdr:from>
    <xdr:to>
      <xdr:col>81</xdr:col>
      <xdr:colOff>101600</xdr:colOff>
      <xdr:row>86</xdr:row>
      <xdr:rowOff>150949</xdr:rowOff>
    </xdr:to>
    <xdr:sp macro="" textlink="">
      <xdr:nvSpPr>
        <xdr:cNvPr id="450" name="楕円 449">
          <a:extLst>
            <a:ext uri="{FF2B5EF4-FFF2-40B4-BE49-F238E27FC236}">
              <a16:creationId xmlns:a16="http://schemas.microsoft.com/office/drawing/2014/main" id="{400810F7-8E51-4D50-9201-3749CFEC37AC}"/>
            </a:ext>
          </a:extLst>
        </xdr:cNvPr>
        <xdr:cNvSpPr/>
      </xdr:nvSpPr>
      <xdr:spPr>
        <a:xfrm>
          <a:off x="1543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100149</xdr:rowOff>
    </xdr:from>
    <xdr:to>
      <xdr:col>85</xdr:col>
      <xdr:colOff>127000</xdr:colOff>
      <xdr:row>86</xdr:row>
      <xdr:rowOff>106680</xdr:rowOff>
    </xdr:to>
    <xdr:cxnSp macro="">
      <xdr:nvCxnSpPr>
        <xdr:cNvPr id="451" name="直線コネクタ 450">
          <a:extLst>
            <a:ext uri="{FF2B5EF4-FFF2-40B4-BE49-F238E27FC236}">
              <a16:creationId xmlns:a16="http://schemas.microsoft.com/office/drawing/2014/main" id="{ED140AF3-9B1B-47A8-959D-8F597EDB8B2C}"/>
            </a:ext>
          </a:extLst>
        </xdr:cNvPr>
        <xdr:cNvCxnSpPr/>
      </xdr:nvCxnSpPr>
      <xdr:spPr>
        <a:xfrm>
          <a:off x="15481300" y="14844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65677</xdr:rowOff>
    </xdr:from>
    <xdr:to>
      <xdr:col>76</xdr:col>
      <xdr:colOff>165100</xdr:colOff>
      <xdr:row>86</xdr:row>
      <xdr:rowOff>167277</xdr:rowOff>
    </xdr:to>
    <xdr:sp macro="" textlink="">
      <xdr:nvSpPr>
        <xdr:cNvPr id="452" name="楕円 451">
          <a:extLst>
            <a:ext uri="{FF2B5EF4-FFF2-40B4-BE49-F238E27FC236}">
              <a16:creationId xmlns:a16="http://schemas.microsoft.com/office/drawing/2014/main" id="{A2646436-B106-42EC-9146-02F3946DC5A5}"/>
            </a:ext>
          </a:extLst>
        </xdr:cNvPr>
        <xdr:cNvSpPr/>
      </xdr:nvSpPr>
      <xdr:spPr>
        <a:xfrm>
          <a:off x="1454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100149</xdr:rowOff>
    </xdr:from>
    <xdr:to>
      <xdr:col>81</xdr:col>
      <xdr:colOff>50800</xdr:colOff>
      <xdr:row>86</xdr:row>
      <xdr:rowOff>116477</xdr:rowOff>
    </xdr:to>
    <xdr:cxnSp macro="">
      <xdr:nvCxnSpPr>
        <xdr:cNvPr id="453" name="直線コネクタ 452">
          <a:extLst>
            <a:ext uri="{FF2B5EF4-FFF2-40B4-BE49-F238E27FC236}">
              <a16:creationId xmlns:a16="http://schemas.microsoft.com/office/drawing/2014/main" id="{62D7FB8D-7427-4517-828B-F634EFC7AF5D}"/>
            </a:ext>
          </a:extLst>
        </xdr:cNvPr>
        <xdr:cNvCxnSpPr/>
      </xdr:nvCxnSpPr>
      <xdr:spPr>
        <a:xfrm flipV="1">
          <a:off x="14592300" y="148448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454" name="楕円 453">
          <a:extLst>
            <a:ext uri="{FF2B5EF4-FFF2-40B4-BE49-F238E27FC236}">
              <a16:creationId xmlns:a16="http://schemas.microsoft.com/office/drawing/2014/main" id="{587ABE5C-D871-4A80-A66B-51F524BCB9BA}"/>
            </a:ext>
          </a:extLst>
        </xdr:cNvPr>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116477</xdr:rowOff>
    </xdr:to>
    <xdr:cxnSp macro="">
      <xdr:nvCxnSpPr>
        <xdr:cNvPr id="455" name="直線コネクタ 454">
          <a:extLst>
            <a:ext uri="{FF2B5EF4-FFF2-40B4-BE49-F238E27FC236}">
              <a16:creationId xmlns:a16="http://schemas.microsoft.com/office/drawing/2014/main" id="{8B244845-E2EE-469D-AB17-7229A1C3CC46}"/>
            </a:ext>
          </a:extLst>
        </xdr:cNvPr>
        <xdr:cNvCxnSpPr/>
      </xdr:nvCxnSpPr>
      <xdr:spPr>
        <a:xfrm>
          <a:off x="13703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6" name="n_1aveValue【消防施設】&#10;有形固定資産減価償却率">
          <a:extLst>
            <a:ext uri="{FF2B5EF4-FFF2-40B4-BE49-F238E27FC236}">
              <a16:creationId xmlns:a16="http://schemas.microsoft.com/office/drawing/2014/main" id="{88EACFE8-9B86-4960-85AA-931086A055E7}"/>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57" name="n_2aveValue【消防施設】&#10;有形固定資産減価償却率">
          <a:extLst>
            <a:ext uri="{FF2B5EF4-FFF2-40B4-BE49-F238E27FC236}">
              <a16:creationId xmlns:a16="http://schemas.microsoft.com/office/drawing/2014/main" id="{8886DA41-659E-42D3-890B-7D5364A15A3A}"/>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58" name="n_3aveValue【消防施設】&#10;有形固定資産減価償却率">
          <a:extLst>
            <a:ext uri="{FF2B5EF4-FFF2-40B4-BE49-F238E27FC236}">
              <a16:creationId xmlns:a16="http://schemas.microsoft.com/office/drawing/2014/main" id="{CFFCD376-7DAD-4618-B868-BABF5FFA05EF}"/>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59" name="n_4aveValue【消防施設】&#10;有形固定資産減価償却率">
          <a:extLst>
            <a:ext uri="{FF2B5EF4-FFF2-40B4-BE49-F238E27FC236}">
              <a16:creationId xmlns:a16="http://schemas.microsoft.com/office/drawing/2014/main" id="{6EDD7CA4-F63E-4A80-A202-2B81CC2B5C2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142076</xdr:rowOff>
    </xdr:from>
    <xdr:ext cx="405111" cy="259045"/>
    <xdr:sp macro="" textlink="">
      <xdr:nvSpPr>
        <xdr:cNvPr id="460" name="n_1mainValue【消防施設】&#10;有形固定資産減価償却率">
          <a:extLst>
            <a:ext uri="{FF2B5EF4-FFF2-40B4-BE49-F238E27FC236}">
              <a16:creationId xmlns:a16="http://schemas.microsoft.com/office/drawing/2014/main" id="{E61C6BA0-2DBB-4B6D-9F7C-63E259FC9AE0}"/>
            </a:ext>
          </a:extLst>
        </xdr:cNvPr>
        <xdr:cNvSpPr txBox="1"/>
      </xdr:nvSpPr>
      <xdr:spPr>
        <a:xfrm>
          <a:off x="15266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158404</xdr:rowOff>
    </xdr:from>
    <xdr:ext cx="405111" cy="259045"/>
    <xdr:sp macro="" textlink="">
      <xdr:nvSpPr>
        <xdr:cNvPr id="461" name="n_2mainValue【消防施設】&#10;有形固定資産減価償却率">
          <a:extLst>
            <a:ext uri="{FF2B5EF4-FFF2-40B4-BE49-F238E27FC236}">
              <a16:creationId xmlns:a16="http://schemas.microsoft.com/office/drawing/2014/main" id="{A84A8E35-D1F8-45FB-9D34-ADAF243AB646}"/>
            </a:ext>
          </a:extLst>
        </xdr:cNvPr>
        <xdr:cNvSpPr txBox="1"/>
      </xdr:nvSpPr>
      <xdr:spPr>
        <a:xfrm>
          <a:off x="14389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462" name="n_3mainValue【消防施設】&#10;有形固定資産減価償却率">
          <a:extLst>
            <a:ext uri="{FF2B5EF4-FFF2-40B4-BE49-F238E27FC236}">
              <a16:creationId xmlns:a16="http://schemas.microsoft.com/office/drawing/2014/main" id="{F18F7BFB-7D77-4064-9E80-1805E4C07B43}"/>
            </a:ext>
          </a:extLst>
        </xdr:cNvPr>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a:extLst>
            <a:ext uri="{FF2B5EF4-FFF2-40B4-BE49-F238E27FC236}">
              <a16:creationId xmlns:a16="http://schemas.microsoft.com/office/drawing/2014/main" id="{FBFC08FD-EB9F-4347-B876-456924E2B0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a:extLst>
            <a:ext uri="{FF2B5EF4-FFF2-40B4-BE49-F238E27FC236}">
              <a16:creationId xmlns:a16="http://schemas.microsoft.com/office/drawing/2014/main" id="{FE738456-DE3D-4246-8440-1BF936EF0A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a:extLst>
            <a:ext uri="{FF2B5EF4-FFF2-40B4-BE49-F238E27FC236}">
              <a16:creationId xmlns:a16="http://schemas.microsoft.com/office/drawing/2014/main" id="{F0464195-509A-486A-8DA0-BB952B6798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a:extLst>
            <a:ext uri="{FF2B5EF4-FFF2-40B4-BE49-F238E27FC236}">
              <a16:creationId xmlns:a16="http://schemas.microsoft.com/office/drawing/2014/main" id="{B0FBB778-0CF4-465E-8B04-EAE572F8F4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a:extLst>
            <a:ext uri="{FF2B5EF4-FFF2-40B4-BE49-F238E27FC236}">
              <a16:creationId xmlns:a16="http://schemas.microsoft.com/office/drawing/2014/main" id="{4F976E93-865E-48EC-A65B-8A5990EA64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a:extLst>
            <a:ext uri="{FF2B5EF4-FFF2-40B4-BE49-F238E27FC236}">
              <a16:creationId xmlns:a16="http://schemas.microsoft.com/office/drawing/2014/main" id="{42E55D31-F43E-4126-997D-0AE777AB99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a:extLst>
            <a:ext uri="{FF2B5EF4-FFF2-40B4-BE49-F238E27FC236}">
              <a16:creationId xmlns:a16="http://schemas.microsoft.com/office/drawing/2014/main" id="{5166C338-7C59-47BF-BB39-A6C6FA9F67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a:extLst>
            <a:ext uri="{FF2B5EF4-FFF2-40B4-BE49-F238E27FC236}">
              <a16:creationId xmlns:a16="http://schemas.microsoft.com/office/drawing/2014/main" id="{4777B3EA-29C4-4BB5-B31B-FE6EEF7FCF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1" name="正方形/長方形 470">
          <a:extLst>
            <a:ext uri="{FF2B5EF4-FFF2-40B4-BE49-F238E27FC236}">
              <a16:creationId xmlns:a16="http://schemas.microsoft.com/office/drawing/2014/main" id="{E344B1F2-8633-41F4-A9C5-5D2537DBF8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2" name="正方形/長方形 471">
          <a:extLst>
            <a:ext uri="{FF2B5EF4-FFF2-40B4-BE49-F238E27FC236}">
              <a16:creationId xmlns:a16="http://schemas.microsoft.com/office/drawing/2014/main" id="{8A1ADD13-5057-4DCC-B41F-A3C6320040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3" name="正方形/長方形 472">
          <a:extLst>
            <a:ext uri="{FF2B5EF4-FFF2-40B4-BE49-F238E27FC236}">
              <a16:creationId xmlns:a16="http://schemas.microsoft.com/office/drawing/2014/main" id="{E034AB59-B9F6-4E0A-9198-CC3F57683D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4" name="正方形/長方形 473">
          <a:extLst>
            <a:ext uri="{FF2B5EF4-FFF2-40B4-BE49-F238E27FC236}">
              <a16:creationId xmlns:a16="http://schemas.microsoft.com/office/drawing/2014/main" id="{180F0B54-7560-43D4-B9D0-F1AF7D73E1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5" name="正方形/長方形 474">
          <a:extLst>
            <a:ext uri="{FF2B5EF4-FFF2-40B4-BE49-F238E27FC236}">
              <a16:creationId xmlns:a16="http://schemas.microsoft.com/office/drawing/2014/main" id="{699CA7A5-EF01-4293-873F-8E7E0A14A3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6" name="正方形/長方形 475">
          <a:extLst>
            <a:ext uri="{FF2B5EF4-FFF2-40B4-BE49-F238E27FC236}">
              <a16:creationId xmlns:a16="http://schemas.microsoft.com/office/drawing/2014/main" id="{9DD072AB-74A9-41C2-9820-9096D46754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7" name="正方形/長方形 476">
          <a:extLst>
            <a:ext uri="{FF2B5EF4-FFF2-40B4-BE49-F238E27FC236}">
              <a16:creationId xmlns:a16="http://schemas.microsoft.com/office/drawing/2014/main" id="{1E54D847-BA02-4290-8FE9-DE7FF57B78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正方形/長方形 477">
          <a:extLst>
            <a:ext uri="{FF2B5EF4-FFF2-40B4-BE49-F238E27FC236}">
              <a16:creationId xmlns:a16="http://schemas.microsoft.com/office/drawing/2014/main" id="{A71ACC96-B225-436D-BD63-0EA0D7249C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9" name="テキスト ボックス 478">
          <a:extLst>
            <a:ext uri="{FF2B5EF4-FFF2-40B4-BE49-F238E27FC236}">
              <a16:creationId xmlns:a16="http://schemas.microsoft.com/office/drawing/2014/main" id="{520D638E-CD3D-440F-9F4F-D2DCA9AF77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0" name="直線コネクタ 479">
          <a:extLst>
            <a:ext uri="{FF2B5EF4-FFF2-40B4-BE49-F238E27FC236}">
              <a16:creationId xmlns:a16="http://schemas.microsoft.com/office/drawing/2014/main" id="{44C9A7C1-2239-4E11-9143-FB6DFA96E8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1" name="テキスト ボックス 480">
          <a:extLst>
            <a:ext uri="{FF2B5EF4-FFF2-40B4-BE49-F238E27FC236}">
              <a16:creationId xmlns:a16="http://schemas.microsoft.com/office/drawing/2014/main" id="{F07ECB6A-75C7-4772-9260-B614304946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2" name="直線コネクタ 481">
          <a:extLst>
            <a:ext uri="{FF2B5EF4-FFF2-40B4-BE49-F238E27FC236}">
              <a16:creationId xmlns:a16="http://schemas.microsoft.com/office/drawing/2014/main" id="{756E6896-6045-442A-8CA6-90BCE7FF9DD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3" name="テキスト ボックス 482">
          <a:extLst>
            <a:ext uri="{FF2B5EF4-FFF2-40B4-BE49-F238E27FC236}">
              <a16:creationId xmlns:a16="http://schemas.microsoft.com/office/drawing/2014/main" id="{B38F15E0-995D-4B5D-BF23-860EC3F4904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4" name="直線コネクタ 483">
          <a:extLst>
            <a:ext uri="{FF2B5EF4-FFF2-40B4-BE49-F238E27FC236}">
              <a16:creationId xmlns:a16="http://schemas.microsoft.com/office/drawing/2014/main" id="{97B356D5-CBD0-49C0-A366-869951420F9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5" name="テキスト ボックス 484">
          <a:extLst>
            <a:ext uri="{FF2B5EF4-FFF2-40B4-BE49-F238E27FC236}">
              <a16:creationId xmlns:a16="http://schemas.microsoft.com/office/drawing/2014/main" id="{92FFA943-0EDE-4579-8AB8-FD07A4F634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6" name="直線コネクタ 485">
          <a:extLst>
            <a:ext uri="{FF2B5EF4-FFF2-40B4-BE49-F238E27FC236}">
              <a16:creationId xmlns:a16="http://schemas.microsoft.com/office/drawing/2014/main" id="{76B2CC68-CF7F-413C-849C-E72B2E6CDB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7" name="テキスト ボックス 486">
          <a:extLst>
            <a:ext uri="{FF2B5EF4-FFF2-40B4-BE49-F238E27FC236}">
              <a16:creationId xmlns:a16="http://schemas.microsoft.com/office/drawing/2014/main" id="{81EC1BDE-FA2E-4C91-AE67-8D0EADBCF85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8" name="直線コネクタ 487">
          <a:extLst>
            <a:ext uri="{FF2B5EF4-FFF2-40B4-BE49-F238E27FC236}">
              <a16:creationId xmlns:a16="http://schemas.microsoft.com/office/drawing/2014/main" id="{8388CF7B-10F6-48C0-A1FC-07E8974818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9" name="テキスト ボックス 488">
          <a:extLst>
            <a:ext uri="{FF2B5EF4-FFF2-40B4-BE49-F238E27FC236}">
              <a16:creationId xmlns:a16="http://schemas.microsoft.com/office/drawing/2014/main" id="{61F7ED0D-4257-4E7A-926B-3FE49FB3FD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0" name="直線コネクタ 489">
          <a:extLst>
            <a:ext uri="{FF2B5EF4-FFF2-40B4-BE49-F238E27FC236}">
              <a16:creationId xmlns:a16="http://schemas.microsoft.com/office/drawing/2014/main" id="{50C60AEE-6973-42AE-A87A-8094E7B2A19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91" name="テキスト ボックス 490">
          <a:extLst>
            <a:ext uri="{FF2B5EF4-FFF2-40B4-BE49-F238E27FC236}">
              <a16:creationId xmlns:a16="http://schemas.microsoft.com/office/drawing/2014/main" id="{967D36AD-CABC-4D66-AA05-6150F168ACC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2" name="直線コネクタ 491">
          <a:extLst>
            <a:ext uri="{FF2B5EF4-FFF2-40B4-BE49-F238E27FC236}">
              <a16:creationId xmlns:a16="http://schemas.microsoft.com/office/drawing/2014/main" id="{19E75C04-D54B-46A4-BFA3-CD1AC4FEFA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庁舎】&#10;有形固定資産減価償却率グラフ枠">
          <a:extLst>
            <a:ext uri="{FF2B5EF4-FFF2-40B4-BE49-F238E27FC236}">
              <a16:creationId xmlns:a16="http://schemas.microsoft.com/office/drawing/2014/main" id="{8FD44521-3D25-4069-976D-AA2DE1E561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94" name="直線コネクタ 493">
          <a:extLst>
            <a:ext uri="{FF2B5EF4-FFF2-40B4-BE49-F238E27FC236}">
              <a16:creationId xmlns:a16="http://schemas.microsoft.com/office/drawing/2014/main" id="{69030E06-A42D-4629-AE0D-DF9AEC5BB25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95" name="【庁舎】&#10;有形固定資産減価償却率最小値テキスト">
          <a:extLst>
            <a:ext uri="{FF2B5EF4-FFF2-40B4-BE49-F238E27FC236}">
              <a16:creationId xmlns:a16="http://schemas.microsoft.com/office/drawing/2014/main" id="{AC3D2CD5-A887-498B-828C-705B850E67C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96" name="直線コネクタ 495">
          <a:extLst>
            <a:ext uri="{FF2B5EF4-FFF2-40B4-BE49-F238E27FC236}">
              <a16:creationId xmlns:a16="http://schemas.microsoft.com/office/drawing/2014/main" id="{F0C1A52F-3418-414E-9F48-325073C420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97" name="【庁舎】&#10;有形固定資産減価償却率最大値テキスト">
          <a:extLst>
            <a:ext uri="{FF2B5EF4-FFF2-40B4-BE49-F238E27FC236}">
              <a16:creationId xmlns:a16="http://schemas.microsoft.com/office/drawing/2014/main" id="{BA6BF1D5-A228-4EBF-9697-4188EC03700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8" name="直線コネクタ 497">
          <a:extLst>
            <a:ext uri="{FF2B5EF4-FFF2-40B4-BE49-F238E27FC236}">
              <a16:creationId xmlns:a16="http://schemas.microsoft.com/office/drawing/2014/main" id="{A528B22F-89B6-4382-A8A3-787703ABF81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99" name="【庁舎】&#10;有形固定資産減価償却率平均値テキスト">
          <a:extLst>
            <a:ext uri="{FF2B5EF4-FFF2-40B4-BE49-F238E27FC236}">
              <a16:creationId xmlns:a16="http://schemas.microsoft.com/office/drawing/2014/main" id="{52687CBC-47AD-45E1-975A-DA70A0B107DD}"/>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00" name="フローチャート: 判断 499">
          <a:extLst>
            <a:ext uri="{FF2B5EF4-FFF2-40B4-BE49-F238E27FC236}">
              <a16:creationId xmlns:a16="http://schemas.microsoft.com/office/drawing/2014/main" id="{84CF700B-92CF-4C92-8030-1080506AC81A}"/>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01" name="フローチャート: 判断 500">
          <a:extLst>
            <a:ext uri="{FF2B5EF4-FFF2-40B4-BE49-F238E27FC236}">
              <a16:creationId xmlns:a16="http://schemas.microsoft.com/office/drawing/2014/main" id="{9339EA43-978A-4194-9D36-0CD9449E49B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02" name="フローチャート: 判断 501">
          <a:extLst>
            <a:ext uri="{FF2B5EF4-FFF2-40B4-BE49-F238E27FC236}">
              <a16:creationId xmlns:a16="http://schemas.microsoft.com/office/drawing/2014/main" id="{830EB414-6152-4EC4-BBAB-3097EB2A468F}"/>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03" name="フローチャート: 判断 502">
          <a:extLst>
            <a:ext uri="{FF2B5EF4-FFF2-40B4-BE49-F238E27FC236}">
              <a16:creationId xmlns:a16="http://schemas.microsoft.com/office/drawing/2014/main" id="{24DA92A0-B239-4D3F-8930-DE0ABE0E2C5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04" name="フローチャート: 判断 503">
          <a:extLst>
            <a:ext uri="{FF2B5EF4-FFF2-40B4-BE49-F238E27FC236}">
              <a16:creationId xmlns:a16="http://schemas.microsoft.com/office/drawing/2014/main" id="{3B856A3B-CACF-41C2-9C83-23CD220E4E44}"/>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52C0029E-B3EF-4EE7-A6B6-CC9FA1FDE9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1999472A-C50E-4139-A6AE-BDAECDA792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25ECE6B7-E224-4026-A631-0584B83B5F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94574012-42DE-437C-8311-A6C5FEB1E0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8BF874F2-8BAE-483A-B856-6163411BD7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5080</xdr:rowOff>
    </xdr:from>
    <xdr:to>
      <xdr:col>85</xdr:col>
      <xdr:colOff>177800</xdr:colOff>
      <xdr:row>104</xdr:row>
      <xdr:rowOff>106680</xdr:rowOff>
    </xdr:to>
    <xdr:sp macro="" textlink="">
      <xdr:nvSpPr>
        <xdr:cNvPr id="510" name="楕円 509">
          <a:extLst>
            <a:ext uri="{FF2B5EF4-FFF2-40B4-BE49-F238E27FC236}">
              <a16:creationId xmlns:a16="http://schemas.microsoft.com/office/drawing/2014/main" id="{3C0A0B16-C464-4CA9-9875-7F1B87DA78ED}"/>
            </a:ext>
          </a:extLst>
        </xdr:cNvPr>
        <xdr:cNvSpPr/>
      </xdr:nvSpPr>
      <xdr:spPr>
        <a:xfrm>
          <a:off x="162687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27957</xdr:rowOff>
    </xdr:from>
    <xdr:ext cx="405111" cy="259045"/>
    <xdr:sp macro="" textlink="">
      <xdr:nvSpPr>
        <xdr:cNvPr id="511" name="【庁舎】&#10;有形固定資産減価償却率該当値テキスト">
          <a:extLst>
            <a:ext uri="{FF2B5EF4-FFF2-40B4-BE49-F238E27FC236}">
              <a16:creationId xmlns:a16="http://schemas.microsoft.com/office/drawing/2014/main" id="{9765956A-8F0B-4D04-BA16-6D9CA49808B3}"/>
            </a:ext>
          </a:extLst>
        </xdr:cNvPr>
        <xdr:cNvSpPr txBox="1"/>
      </xdr:nvSpPr>
      <xdr:spPr>
        <a:xfrm>
          <a:off x="16357600"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512" name="楕円 511">
          <a:extLst>
            <a:ext uri="{FF2B5EF4-FFF2-40B4-BE49-F238E27FC236}">
              <a16:creationId xmlns:a16="http://schemas.microsoft.com/office/drawing/2014/main" id="{0F037B21-46A7-4AA3-86D8-F5B77E498D57}"/>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55880</xdr:rowOff>
    </xdr:from>
    <xdr:to>
      <xdr:col>85</xdr:col>
      <xdr:colOff>127000</xdr:colOff>
      <xdr:row>105</xdr:row>
      <xdr:rowOff>95250</xdr:rowOff>
    </xdr:to>
    <xdr:cxnSp macro="">
      <xdr:nvCxnSpPr>
        <xdr:cNvPr id="513" name="直線コネクタ 512">
          <a:extLst>
            <a:ext uri="{FF2B5EF4-FFF2-40B4-BE49-F238E27FC236}">
              <a16:creationId xmlns:a16="http://schemas.microsoft.com/office/drawing/2014/main" id="{55F5E2AE-0B5C-4506-AA07-5B4A35C0BC02}"/>
            </a:ext>
          </a:extLst>
        </xdr:cNvPr>
        <xdr:cNvCxnSpPr/>
      </xdr:nvCxnSpPr>
      <xdr:spPr>
        <a:xfrm flipV="1">
          <a:off x="15481300" y="17886680"/>
          <a:ext cx="8382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514" name="楕円 513">
          <a:extLst>
            <a:ext uri="{FF2B5EF4-FFF2-40B4-BE49-F238E27FC236}">
              <a16:creationId xmlns:a16="http://schemas.microsoft.com/office/drawing/2014/main" id="{B0E0EB83-D62F-4C04-8E9E-F89F8C846BB3}"/>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95250</xdr:rowOff>
    </xdr:to>
    <xdr:cxnSp macro="">
      <xdr:nvCxnSpPr>
        <xdr:cNvPr id="515" name="直線コネクタ 514">
          <a:extLst>
            <a:ext uri="{FF2B5EF4-FFF2-40B4-BE49-F238E27FC236}">
              <a16:creationId xmlns:a16="http://schemas.microsoft.com/office/drawing/2014/main" id="{F23F5DE1-3AAB-4943-8043-69C5E8BFBDAC}"/>
            </a:ext>
          </a:extLst>
        </xdr:cNvPr>
        <xdr:cNvCxnSpPr/>
      </xdr:nvCxnSpPr>
      <xdr:spPr>
        <a:xfrm>
          <a:off x="14592300" y="1807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16" name="楕円 515">
          <a:extLst>
            <a:ext uri="{FF2B5EF4-FFF2-40B4-BE49-F238E27FC236}">
              <a16:creationId xmlns:a16="http://schemas.microsoft.com/office/drawing/2014/main" id="{62576AB1-7388-4970-BC73-91EAB202723F}"/>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68580</xdr:rowOff>
    </xdr:to>
    <xdr:cxnSp macro="">
      <xdr:nvCxnSpPr>
        <xdr:cNvPr id="517" name="直線コネクタ 516">
          <a:extLst>
            <a:ext uri="{FF2B5EF4-FFF2-40B4-BE49-F238E27FC236}">
              <a16:creationId xmlns:a16="http://schemas.microsoft.com/office/drawing/2014/main" id="{B0E2029C-5629-4CFD-84CB-EC9478F239F6}"/>
            </a:ext>
          </a:extLst>
        </xdr:cNvPr>
        <xdr:cNvCxnSpPr/>
      </xdr:nvCxnSpPr>
      <xdr:spPr>
        <a:xfrm>
          <a:off x="13703300" y="18044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18" name="n_1aveValue【庁舎】&#10;有形固定資産減価償却率">
          <a:extLst>
            <a:ext uri="{FF2B5EF4-FFF2-40B4-BE49-F238E27FC236}">
              <a16:creationId xmlns:a16="http://schemas.microsoft.com/office/drawing/2014/main" id="{999E2855-BF72-4A1E-A622-D3458A455619}"/>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19" name="n_2aveValue【庁舎】&#10;有形固定資産減価償却率">
          <a:extLst>
            <a:ext uri="{FF2B5EF4-FFF2-40B4-BE49-F238E27FC236}">
              <a16:creationId xmlns:a16="http://schemas.microsoft.com/office/drawing/2014/main" id="{82EA432A-DC89-452D-B23D-650931BF342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20" name="n_3aveValue【庁舎】&#10;有形固定資産減価償却率">
          <a:extLst>
            <a:ext uri="{FF2B5EF4-FFF2-40B4-BE49-F238E27FC236}">
              <a16:creationId xmlns:a16="http://schemas.microsoft.com/office/drawing/2014/main" id="{5F59CF5C-D7EB-478A-AA71-5ABE5FF21A88}"/>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21" name="n_4aveValue【庁舎】&#10;有形固定資産減価償却率">
          <a:extLst>
            <a:ext uri="{FF2B5EF4-FFF2-40B4-BE49-F238E27FC236}">
              <a16:creationId xmlns:a16="http://schemas.microsoft.com/office/drawing/2014/main" id="{80D550F0-5729-4C2A-86C8-3BB41A0DB748}"/>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522" name="n_1mainValue【庁舎】&#10;有形固定資産減価償却率">
          <a:extLst>
            <a:ext uri="{FF2B5EF4-FFF2-40B4-BE49-F238E27FC236}">
              <a16:creationId xmlns:a16="http://schemas.microsoft.com/office/drawing/2014/main" id="{154E9952-AC51-479F-BD99-2042DE239F4E}"/>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523" name="n_2mainValue【庁舎】&#10;有形固定資産減価償却率">
          <a:extLst>
            <a:ext uri="{FF2B5EF4-FFF2-40B4-BE49-F238E27FC236}">
              <a16:creationId xmlns:a16="http://schemas.microsoft.com/office/drawing/2014/main" id="{93FF7B2F-4849-413A-A04E-B9D4E0C043CB}"/>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24" name="n_3mainValue【庁舎】&#10;有形固定資産減価償却率">
          <a:extLst>
            <a:ext uri="{FF2B5EF4-FFF2-40B4-BE49-F238E27FC236}">
              <a16:creationId xmlns:a16="http://schemas.microsoft.com/office/drawing/2014/main" id="{02A9E3AA-4CA9-4090-A175-CA54400130D6}"/>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a16="http://schemas.microsoft.com/office/drawing/2014/main" id="{8432E49C-B47A-4FB1-9D9E-C5452F41CC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a16="http://schemas.microsoft.com/office/drawing/2014/main" id="{0FEBECA2-BBE7-4FCF-9045-A7154308F8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a16="http://schemas.microsoft.com/office/drawing/2014/main" id="{ED5F5C76-CBEA-41AB-A91D-27D53E385F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a16="http://schemas.microsoft.com/office/drawing/2014/main" id="{C9BACB5F-F714-4BF7-9077-8DF69CE7E0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a16="http://schemas.microsoft.com/office/drawing/2014/main" id="{4D2DAA2C-C2CD-4A9C-A4D4-57B0B0F5DB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a16="http://schemas.microsoft.com/office/drawing/2014/main" id="{249C0959-D789-426B-BF48-771B9D2D20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a16="http://schemas.microsoft.com/office/drawing/2014/main" id="{F706B5EB-93B8-4625-AF00-1C140BBE10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a16="http://schemas.microsoft.com/office/drawing/2014/main" id="{B280DA97-9791-48E3-A4CC-C42BB92058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a16="http://schemas.microsoft.com/office/drawing/2014/main" id="{2919E7CC-EE86-47B0-AB23-58A988179E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a16="http://schemas.microsoft.com/office/drawing/2014/main" id="{6BC9A8F1-2168-47A7-B3E4-F1F2D0E805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a:extLst>
            <a:ext uri="{FF2B5EF4-FFF2-40B4-BE49-F238E27FC236}">
              <a16:creationId xmlns:a16="http://schemas.microsoft.com/office/drawing/2014/main" id="{9B605EC6-D1DE-4E6F-8E06-60967F02BF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a:extLst>
            <a:ext uri="{FF2B5EF4-FFF2-40B4-BE49-F238E27FC236}">
              <a16:creationId xmlns:a16="http://schemas.microsoft.com/office/drawing/2014/main" id="{2291B3FF-0D62-418C-B156-127B36F938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a:extLst>
            <a:ext uri="{FF2B5EF4-FFF2-40B4-BE49-F238E27FC236}">
              <a16:creationId xmlns:a16="http://schemas.microsoft.com/office/drawing/2014/main" id="{6F359DA0-F509-4805-B5AF-CE7D44C4EDC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a:extLst>
            <a:ext uri="{FF2B5EF4-FFF2-40B4-BE49-F238E27FC236}">
              <a16:creationId xmlns:a16="http://schemas.microsoft.com/office/drawing/2014/main" id="{EC088870-1EB3-48E6-B44B-04B1393779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a:extLst>
            <a:ext uri="{FF2B5EF4-FFF2-40B4-BE49-F238E27FC236}">
              <a16:creationId xmlns:a16="http://schemas.microsoft.com/office/drawing/2014/main" id="{4F9DFDCA-ACD2-4283-8228-9CA926D319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a:extLst>
            <a:ext uri="{FF2B5EF4-FFF2-40B4-BE49-F238E27FC236}">
              <a16:creationId xmlns:a16="http://schemas.microsoft.com/office/drawing/2014/main" id="{E65D73A1-6FD6-4D36-AD00-223AB5342B4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a:extLst>
            <a:ext uri="{FF2B5EF4-FFF2-40B4-BE49-F238E27FC236}">
              <a16:creationId xmlns:a16="http://schemas.microsoft.com/office/drawing/2014/main" id="{ECABAC20-AF29-44B4-BDE7-AB203EDA109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a:extLst>
            <a:ext uri="{FF2B5EF4-FFF2-40B4-BE49-F238E27FC236}">
              <a16:creationId xmlns:a16="http://schemas.microsoft.com/office/drawing/2014/main" id="{361B7190-E89C-433B-A9E3-5A529F364D9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a:extLst>
            <a:ext uri="{FF2B5EF4-FFF2-40B4-BE49-F238E27FC236}">
              <a16:creationId xmlns:a16="http://schemas.microsoft.com/office/drawing/2014/main" id="{5502A2D0-AA69-47A3-AA36-9504483F56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a:extLst>
            <a:ext uri="{FF2B5EF4-FFF2-40B4-BE49-F238E27FC236}">
              <a16:creationId xmlns:a16="http://schemas.microsoft.com/office/drawing/2014/main" id="{8B6B7FF6-8246-4AD0-91B8-B40DD2EA35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a:extLst>
            <a:ext uri="{FF2B5EF4-FFF2-40B4-BE49-F238E27FC236}">
              <a16:creationId xmlns:a16="http://schemas.microsoft.com/office/drawing/2014/main" id="{0FA9ABA1-2622-49D6-B26C-800EE3410F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95FC3E4A-972B-45B5-8587-0804C118B7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a:extLst>
            <a:ext uri="{FF2B5EF4-FFF2-40B4-BE49-F238E27FC236}">
              <a16:creationId xmlns:a16="http://schemas.microsoft.com/office/drawing/2014/main" id="{C384037E-2BD2-4C4D-B202-BA0668D061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48" name="直線コネクタ 547">
          <a:extLst>
            <a:ext uri="{FF2B5EF4-FFF2-40B4-BE49-F238E27FC236}">
              <a16:creationId xmlns:a16="http://schemas.microsoft.com/office/drawing/2014/main" id="{D65CF61D-A7CA-4772-AFE3-A6627F36284F}"/>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49" name="【庁舎】&#10;一人当たり面積最小値テキスト">
          <a:extLst>
            <a:ext uri="{FF2B5EF4-FFF2-40B4-BE49-F238E27FC236}">
              <a16:creationId xmlns:a16="http://schemas.microsoft.com/office/drawing/2014/main" id="{2E6E59F7-B0C8-47AF-83FA-7F39F5CDDD1F}"/>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50" name="直線コネクタ 549">
          <a:extLst>
            <a:ext uri="{FF2B5EF4-FFF2-40B4-BE49-F238E27FC236}">
              <a16:creationId xmlns:a16="http://schemas.microsoft.com/office/drawing/2014/main" id="{B703F0FF-89C4-4757-8C5F-7EC4AA58DF25}"/>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51" name="【庁舎】&#10;一人当たり面積最大値テキスト">
          <a:extLst>
            <a:ext uri="{FF2B5EF4-FFF2-40B4-BE49-F238E27FC236}">
              <a16:creationId xmlns:a16="http://schemas.microsoft.com/office/drawing/2014/main" id="{2065C003-F8E8-4B69-B6B8-EA92DC245F82}"/>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52" name="直線コネクタ 551">
          <a:extLst>
            <a:ext uri="{FF2B5EF4-FFF2-40B4-BE49-F238E27FC236}">
              <a16:creationId xmlns:a16="http://schemas.microsoft.com/office/drawing/2014/main" id="{A5B7E726-E413-4199-A155-35159258ED1B}"/>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53" name="【庁舎】&#10;一人当たり面積平均値テキスト">
          <a:extLst>
            <a:ext uri="{FF2B5EF4-FFF2-40B4-BE49-F238E27FC236}">
              <a16:creationId xmlns:a16="http://schemas.microsoft.com/office/drawing/2014/main" id="{390CEBDD-E8BB-453D-8EBE-06705A2FD01F}"/>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54" name="フローチャート: 判断 553">
          <a:extLst>
            <a:ext uri="{FF2B5EF4-FFF2-40B4-BE49-F238E27FC236}">
              <a16:creationId xmlns:a16="http://schemas.microsoft.com/office/drawing/2014/main" id="{DEEF3355-0593-406B-834B-F4F4F321CB03}"/>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55" name="フローチャート: 判断 554">
          <a:extLst>
            <a:ext uri="{FF2B5EF4-FFF2-40B4-BE49-F238E27FC236}">
              <a16:creationId xmlns:a16="http://schemas.microsoft.com/office/drawing/2014/main" id="{253473F9-09B0-4087-B171-F9D95F280C44}"/>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56" name="フローチャート: 判断 555">
          <a:extLst>
            <a:ext uri="{FF2B5EF4-FFF2-40B4-BE49-F238E27FC236}">
              <a16:creationId xmlns:a16="http://schemas.microsoft.com/office/drawing/2014/main" id="{E6C73209-8BB8-4FF8-9E43-B22419DD92AB}"/>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57" name="フローチャート: 判断 556">
          <a:extLst>
            <a:ext uri="{FF2B5EF4-FFF2-40B4-BE49-F238E27FC236}">
              <a16:creationId xmlns:a16="http://schemas.microsoft.com/office/drawing/2014/main" id="{32ECA2CF-050E-418C-84C1-09415507AD0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58" name="フローチャート: 判断 557">
          <a:extLst>
            <a:ext uri="{FF2B5EF4-FFF2-40B4-BE49-F238E27FC236}">
              <a16:creationId xmlns:a16="http://schemas.microsoft.com/office/drawing/2014/main" id="{4BB6466C-C38C-4573-9987-0220691DCA59}"/>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523B8D34-A19B-4D51-807F-5B22B4FB6F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5F344AA7-08C0-4E58-A07A-1D9E67B385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C295A8E2-8D62-4BC8-B890-8F99B43986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E92252E6-5298-47A4-9811-FC6B3BA56C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7C1DBF14-3DA3-42BD-BD13-9514F19991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71501</xdr:rowOff>
    </xdr:from>
    <xdr:to>
      <xdr:col>116</xdr:col>
      <xdr:colOff>114300</xdr:colOff>
      <xdr:row>108</xdr:row>
      <xdr:rowOff>1651</xdr:rowOff>
    </xdr:to>
    <xdr:sp macro="" textlink="">
      <xdr:nvSpPr>
        <xdr:cNvPr id="564" name="楕円 563">
          <a:extLst>
            <a:ext uri="{FF2B5EF4-FFF2-40B4-BE49-F238E27FC236}">
              <a16:creationId xmlns:a16="http://schemas.microsoft.com/office/drawing/2014/main" id="{79820840-0270-4A16-9CAD-C7DC2D1A51B1}"/>
            </a:ext>
          </a:extLst>
        </xdr:cNvPr>
        <xdr:cNvSpPr/>
      </xdr:nvSpPr>
      <xdr:spPr>
        <a:xfrm>
          <a:off x="221107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157878</xdr:rowOff>
    </xdr:from>
    <xdr:ext cx="469744" cy="259045"/>
    <xdr:sp macro="" textlink="">
      <xdr:nvSpPr>
        <xdr:cNvPr id="565" name="【庁舎】&#10;一人当たり面積該当値テキスト">
          <a:extLst>
            <a:ext uri="{FF2B5EF4-FFF2-40B4-BE49-F238E27FC236}">
              <a16:creationId xmlns:a16="http://schemas.microsoft.com/office/drawing/2014/main" id="{94817EED-1012-4F51-B39B-854657202070}"/>
            </a:ext>
          </a:extLst>
        </xdr:cNvPr>
        <xdr:cNvSpPr txBox="1"/>
      </xdr:nvSpPr>
      <xdr:spPr>
        <a:xfrm>
          <a:off x="22199600" y="183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76454</xdr:rowOff>
    </xdr:from>
    <xdr:to>
      <xdr:col>112</xdr:col>
      <xdr:colOff>38100</xdr:colOff>
      <xdr:row>108</xdr:row>
      <xdr:rowOff>6604</xdr:rowOff>
    </xdr:to>
    <xdr:sp macro="" textlink="">
      <xdr:nvSpPr>
        <xdr:cNvPr id="566" name="楕円 565">
          <a:extLst>
            <a:ext uri="{FF2B5EF4-FFF2-40B4-BE49-F238E27FC236}">
              <a16:creationId xmlns:a16="http://schemas.microsoft.com/office/drawing/2014/main" id="{CE917893-AECD-4254-B06B-236F5AFB2B7F}"/>
            </a:ext>
          </a:extLst>
        </xdr:cNvPr>
        <xdr:cNvSpPr/>
      </xdr:nvSpPr>
      <xdr:spPr>
        <a:xfrm>
          <a:off x="21272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122301</xdr:rowOff>
    </xdr:from>
    <xdr:to>
      <xdr:col>116</xdr:col>
      <xdr:colOff>63500</xdr:colOff>
      <xdr:row>107</xdr:row>
      <xdr:rowOff>127254</xdr:rowOff>
    </xdr:to>
    <xdr:cxnSp macro="">
      <xdr:nvCxnSpPr>
        <xdr:cNvPr id="567" name="直線コネクタ 566">
          <a:extLst>
            <a:ext uri="{FF2B5EF4-FFF2-40B4-BE49-F238E27FC236}">
              <a16:creationId xmlns:a16="http://schemas.microsoft.com/office/drawing/2014/main" id="{D379E818-DCDF-483D-B0B6-175CE0D75B60}"/>
            </a:ext>
          </a:extLst>
        </xdr:cNvPr>
        <xdr:cNvCxnSpPr/>
      </xdr:nvCxnSpPr>
      <xdr:spPr>
        <a:xfrm flipV="1">
          <a:off x="21323300" y="1846745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81787</xdr:rowOff>
    </xdr:from>
    <xdr:to>
      <xdr:col>107</xdr:col>
      <xdr:colOff>101600</xdr:colOff>
      <xdr:row>108</xdr:row>
      <xdr:rowOff>11937</xdr:rowOff>
    </xdr:to>
    <xdr:sp macro="" textlink="">
      <xdr:nvSpPr>
        <xdr:cNvPr id="568" name="楕円 567">
          <a:extLst>
            <a:ext uri="{FF2B5EF4-FFF2-40B4-BE49-F238E27FC236}">
              <a16:creationId xmlns:a16="http://schemas.microsoft.com/office/drawing/2014/main" id="{ACD56A1C-7934-4BBD-A24F-41F2BC44445C}"/>
            </a:ext>
          </a:extLst>
        </xdr:cNvPr>
        <xdr:cNvSpPr/>
      </xdr:nvSpPr>
      <xdr:spPr>
        <a:xfrm>
          <a:off x="20383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127254</xdr:rowOff>
    </xdr:from>
    <xdr:to>
      <xdr:col>111</xdr:col>
      <xdr:colOff>177800</xdr:colOff>
      <xdr:row>107</xdr:row>
      <xdr:rowOff>132587</xdr:rowOff>
    </xdr:to>
    <xdr:cxnSp macro="">
      <xdr:nvCxnSpPr>
        <xdr:cNvPr id="569" name="直線コネクタ 568">
          <a:extLst>
            <a:ext uri="{FF2B5EF4-FFF2-40B4-BE49-F238E27FC236}">
              <a16:creationId xmlns:a16="http://schemas.microsoft.com/office/drawing/2014/main" id="{E0E35C72-B33B-40A1-9823-A3BE55D13B48}"/>
            </a:ext>
          </a:extLst>
        </xdr:cNvPr>
        <xdr:cNvCxnSpPr/>
      </xdr:nvCxnSpPr>
      <xdr:spPr>
        <a:xfrm flipV="1">
          <a:off x="20434300" y="184724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570" name="楕円 569">
          <a:extLst>
            <a:ext uri="{FF2B5EF4-FFF2-40B4-BE49-F238E27FC236}">
              <a16:creationId xmlns:a16="http://schemas.microsoft.com/office/drawing/2014/main" id="{234B6176-23BE-4343-B116-3F3E8B0272BA}"/>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132587</xdr:rowOff>
    </xdr:from>
    <xdr:to>
      <xdr:col>107</xdr:col>
      <xdr:colOff>50800</xdr:colOff>
      <xdr:row>107</xdr:row>
      <xdr:rowOff>137161</xdr:rowOff>
    </xdr:to>
    <xdr:cxnSp macro="">
      <xdr:nvCxnSpPr>
        <xdr:cNvPr id="571" name="直線コネクタ 570">
          <a:extLst>
            <a:ext uri="{FF2B5EF4-FFF2-40B4-BE49-F238E27FC236}">
              <a16:creationId xmlns:a16="http://schemas.microsoft.com/office/drawing/2014/main" id="{6731D09B-1776-4690-8133-A40EC32D1A57}"/>
            </a:ext>
          </a:extLst>
        </xdr:cNvPr>
        <xdr:cNvCxnSpPr/>
      </xdr:nvCxnSpPr>
      <xdr:spPr>
        <a:xfrm flipV="1">
          <a:off x="19545300" y="1847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72" name="n_1aveValue【庁舎】&#10;一人当たり面積">
          <a:extLst>
            <a:ext uri="{FF2B5EF4-FFF2-40B4-BE49-F238E27FC236}">
              <a16:creationId xmlns:a16="http://schemas.microsoft.com/office/drawing/2014/main" id="{50502A65-B590-4DFB-A91A-D3F84CCC601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73" name="n_2aveValue【庁舎】&#10;一人当たり面積">
          <a:extLst>
            <a:ext uri="{FF2B5EF4-FFF2-40B4-BE49-F238E27FC236}">
              <a16:creationId xmlns:a16="http://schemas.microsoft.com/office/drawing/2014/main" id="{E347B9EB-7A33-41A5-B8B1-32FABE11F6E8}"/>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74" name="n_3aveValue【庁舎】&#10;一人当たり面積">
          <a:extLst>
            <a:ext uri="{FF2B5EF4-FFF2-40B4-BE49-F238E27FC236}">
              <a16:creationId xmlns:a16="http://schemas.microsoft.com/office/drawing/2014/main" id="{4D496576-149B-458E-AD07-F137091DE91D}"/>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75" name="n_4aveValue【庁舎】&#10;一人当たり面積">
          <a:extLst>
            <a:ext uri="{FF2B5EF4-FFF2-40B4-BE49-F238E27FC236}">
              <a16:creationId xmlns:a16="http://schemas.microsoft.com/office/drawing/2014/main" id="{4E317A36-5CD4-4A91-A59F-B9A954FDB5D8}"/>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169181</xdr:rowOff>
    </xdr:from>
    <xdr:ext cx="469744" cy="259045"/>
    <xdr:sp macro="" textlink="">
      <xdr:nvSpPr>
        <xdr:cNvPr id="576" name="n_1mainValue【庁舎】&#10;一人当たり面積">
          <a:extLst>
            <a:ext uri="{FF2B5EF4-FFF2-40B4-BE49-F238E27FC236}">
              <a16:creationId xmlns:a16="http://schemas.microsoft.com/office/drawing/2014/main" id="{4E791687-1F12-49AD-ACBC-730185AE0763}"/>
            </a:ext>
          </a:extLst>
        </xdr:cNvPr>
        <xdr:cNvSpPr txBox="1"/>
      </xdr:nvSpPr>
      <xdr:spPr>
        <a:xfrm>
          <a:off x="210757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3064</xdr:rowOff>
    </xdr:from>
    <xdr:ext cx="469744" cy="259045"/>
    <xdr:sp macro="" textlink="">
      <xdr:nvSpPr>
        <xdr:cNvPr id="577" name="n_2mainValue【庁舎】&#10;一人当たり面積">
          <a:extLst>
            <a:ext uri="{FF2B5EF4-FFF2-40B4-BE49-F238E27FC236}">
              <a16:creationId xmlns:a16="http://schemas.microsoft.com/office/drawing/2014/main" id="{10A11888-C494-4925-ACDE-B81D87915188}"/>
            </a:ext>
          </a:extLst>
        </xdr:cNvPr>
        <xdr:cNvSpPr txBox="1"/>
      </xdr:nvSpPr>
      <xdr:spPr>
        <a:xfrm>
          <a:off x="20199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578" name="n_3mainValue【庁舎】&#10;一人当たり面積">
          <a:extLst>
            <a:ext uri="{FF2B5EF4-FFF2-40B4-BE49-F238E27FC236}">
              <a16:creationId xmlns:a16="http://schemas.microsoft.com/office/drawing/2014/main" id="{2A83969D-BF67-4EFB-A1FE-5F723CFF488B}"/>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a:extLst>
            <a:ext uri="{FF2B5EF4-FFF2-40B4-BE49-F238E27FC236}">
              <a16:creationId xmlns:a16="http://schemas.microsoft.com/office/drawing/2014/main" id="{CACAA4B8-3F15-4662-AE9E-A044B623AC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a:extLst>
            <a:ext uri="{FF2B5EF4-FFF2-40B4-BE49-F238E27FC236}">
              <a16:creationId xmlns:a16="http://schemas.microsoft.com/office/drawing/2014/main" id="{1934033C-A93D-4F89-BEC8-BFE285E6C6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a:extLst>
            <a:ext uri="{FF2B5EF4-FFF2-40B4-BE49-F238E27FC236}">
              <a16:creationId xmlns:a16="http://schemas.microsoft.com/office/drawing/2014/main" id="{59DA7787-0F94-464E-B3D6-17B9C7022F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類似団体内平均と比較して有形固定資産減価償却率が高い公共施設等は、体育館・プール、福祉施設、市民会館、消防施設となっている。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、一人当たり面積については、すべての公共施設等について類似団体内平均を下回っている。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年度に耐震補強・改修工事を実施したことから、類似団体内平均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（令和元年度において庁舎に分類する資産を見直したため大幅に改善した）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市民会館（社会福祉センター）については、築約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年を経過していることから、国民健康保険直営診療所</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等との複合化となる総合保健福祉施設整備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を計画している。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その他の公共施設等についても、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年々老朽化が進み有形固定資産減価償却率は増加傾向にあることから、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財政状況を検討しながら、建替えや長寿命化、除却、複合化など総合的に検討し計画的に実施していく。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21%20&#21644;&#26463;&#30010;&#9675;/&#12304;&#36001;&#25919;&#29366;&#27841;&#36039;&#26009;&#38598;&#12305;_263656_&#21644;&#2646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76.3</v>
          </cell>
          <cell r="CF51">
            <v>79.5</v>
          </cell>
          <cell r="CN51">
            <v>71</v>
          </cell>
          <cell r="CV51">
            <v>68.3</v>
          </cell>
        </row>
        <row r="53">
          <cell r="BX53">
            <v>69.2</v>
          </cell>
          <cell r="CF53">
            <v>68.599999999999994</v>
          </cell>
          <cell r="CN53">
            <v>70.099999999999994</v>
          </cell>
          <cell r="CV53">
            <v>71.2</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74.599999999999994</v>
          </cell>
          <cell r="BX73">
            <v>76.3</v>
          </cell>
          <cell r="CF73">
            <v>79.5</v>
          </cell>
          <cell r="CN73">
            <v>71</v>
          </cell>
          <cell r="CV73">
            <v>68.3</v>
          </cell>
        </row>
        <row r="75">
          <cell r="BP75">
            <v>12.9</v>
          </cell>
          <cell r="BX75">
            <v>11.5</v>
          </cell>
          <cell r="CF75">
            <v>11.1</v>
          </cell>
          <cell r="CN75">
            <v>11.3</v>
          </cell>
          <cell r="CV75">
            <v>11.9</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3293161</v>
      </c>
      <c r="BO4" s="393"/>
      <c r="BP4" s="393"/>
      <c r="BQ4" s="393"/>
      <c r="BR4" s="393"/>
      <c r="BS4" s="393"/>
      <c r="BT4" s="393"/>
      <c r="BU4" s="394"/>
      <c r="BV4" s="392">
        <v>3257733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3.2</v>
      </c>
      <c r="CU4" s="399"/>
      <c r="CV4" s="399"/>
      <c r="CW4" s="399"/>
      <c r="CX4" s="399"/>
      <c r="CY4" s="399"/>
      <c r="CZ4" s="399"/>
      <c r="DA4" s="400"/>
      <c r="DB4" s="398">
        <v>6.3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3211861</v>
      </c>
      <c r="BO5" s="430"/>
      <c r="BP5" s="430"/>
      <c r="BQ5" s="430"/>
      <c r="BR5" s="430"/>
      <c r="BS5" s="430"/>
      <c r="BT5" s="430"/>
      <c r="BU5" s="431"/>
      <c r="BV5" s="429">
        <v>3102221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v>
      </c>
      <c r="CU5" s="427"/>
      <c r="CV5" s="427"/>
      <c r="CW5" s="427"/>
      <c r="CX5" s="427"/>
      <c r="CY5" s="427"/>
      <c r="CZ5" s="427"/>
      <c r="DA5" s="428"/>
      <c r="DB5" s="426">
        <v>96.4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81300</v>
      </c>
      <c r="BO6" s="430"/>
      <c r="BP6" s="430"/>
      <c r="BQ6" s="430"/>
      <c r="BR6" s="430"/>
      <c r="BS6" s="430"/>
      <c r="BT6" s="430"/>
      <c r="BU6" s="431"/>
      <c r="BV6" s="429">
        <v>155512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100.9</v>
      </c>
      <c r="CU6" s="467"/>
      <c r="CV6" s="467"/>
      <c r="CW6" s="467"/>
      <c r="CX6" s="467"/>
      <c r="CY6" s="467"/>
      <c r="CZ6" s="467"/>
      <c r="DA6" s="468"/>
      <c r="DB6" s="466">
        <v>100.4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18282</v>
      </c>
      <c r="BO7" s="430"/>
      <c r="BP7" s="430"/>
      <c r="BQ7" s="430"/>
      <c r="BR7" s="430"/>
      <c r="BS7" s="430"/>
      <c r="BT7" s="430"/>
      <c r="BU7" s="431"/>
      <c r="BV7" s="429">
        <v>29667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1994051</v>
      </c>
      <c r="CU7" s="430"/>
      <c r="CV7" s="430"/>
      <c r="CW7" s="430"/>
      <c r="CX7" s="430"/>
      <c r="CY7" s="430"/>
      <c r="CZ7" s="430"/>
      <c r="DA7" s="431"/>
      <c r="DB7" s="429">
        <v>2004061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63018</v>
      </c>
      <c r="BO8" s="430"/>
      <c r="BP8" s="430"/>
      <c r="BQ8" s="430"/>
      <c r="BR8" s="430"/>
      <c r="BS8" s="430"/>
      <c r="BT8" s="430"/>
      <c r="BU8" s="431"/>
      <c r="BV8" s="429">
        <v>125845</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3956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-62827</v>
      </c>
      <c r="BO9" s="430"/>
      <c r="BP9" s="430"/>
      <c r="BQ9" s="430"/>
      <c r="BR9" s="430"/>
      <c r="BS9" s="430"/>
      <c r="BT9" s="430"/>
      <c r="BU9" s="431"/>
      <c r="BV9" s="429">
        <v>25329</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15.2</v>
      </c>
      <c r="CU9" s="427"/>
      <c r="CV9" s="427"/>
      <c r="CW9" s="427"/>
      <c r="CX9" s="427"/>
      <c r="CY9" s="427"/>
      <c r="CZ9" s="427"/>
      <c r="DA9" s="428"/>
      <c r="DB9" s="426">
        <v>16.3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4482</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122</v>
      </c>
      <c r="AV10" s="462"/>
      <c r="AW10" s="462"/>
      <c r="AX10" s="462"/>
      <c r="AY10" s="463" t="s">
        <v>123</v>
      </c>
      <c r="AZ10" s="464"/>
      <c r="BA10" s="464"/>
      <c r="BB10" s="464"/>
      <c r="BC10" s="464"/>
      <c r="BD10" s="464"/>
      <c r="BE10" s="464"/>
      <c r="BF10" s="464"/>
      <c r="BG10" s="464"/>
      <c r="BH10" s="464"/>
      <c r="BI10" s="464"/>
      <c r="BJ10" s="464"/>
      <c r="BK10" s="464"/>
      <c r="BL10" s="464"/>
      <c r="BM10" s="465"/>
      <c r="BN10" s="429">
        <v>63025</v>
      </c>
      <c r="BO10" s="430"/>
      <c r="BP10" s="430"/>
      <c r="BQ10" s="430"/>
      <c r="BR10" s="430"/>
      <c r="BS10" s="430"/>
      <c r="BT10" s="430"/>
      <c r="BU10" s="431"/>
      <c r="BV10" s="429">
        <v>24028</v>
      </c>
      <c r="BW10" s="430"/>
      <c r="BX10" s="430"/>
      <c r="BY10" s="430"/>
      <c r="BZ10" s="430"/>
      <c r="CA10" s="430"/>
      <c r="CB10" s="430"/>
      <c r="CC10" s="43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8" t="s">
        <v>127</v>
      </c>
      <c r="AN11" s="459"/>
      <c r="AO11" s="459"/>
      <c r="AP11" s="459"/>
      <c r="AQ11" s="459"/>
      <c r="AR11" s="459"/>
      <c r="AS11" s="459"/>
      <c r="AT11" s="460"/>
      <c r="AU11" s="461" t="s">
        <v>128</v>
      </c>
      <c r="AV11" s="462"/>
      <c r="AW11" s="462"/>
      <c r="AX11" s="462"/>
      <c r="AY11" s="463" t="s">
        <v>129</v>
      </c>
      <c r="AZ11" s="464"/>
      <c r="BA11" s="464"/>
      <c r="BB11" s="464"/>
      <c r="BC11" s="464"/>
      <c r="BD11" s="464"/>
      <c r="BE11" s="464"/>
      <c r="BF11" s="464"/>
      <c r="BG11" s="464"/>
      <c r="BH11" s="464"/>
      <c r="BI11" s="464"/>
      <c r="BJ11" s="464"/>
      <c r="BK11" s="464"/>
      <c r="BL11" s="464"/>
      <c r="BM11" s="465"/>
      <c r="BN11" s="429">
        <v>51951</v>
      </c>
      <c r="BO11" s="430"/>
      <c r="BP11" s="430"/>
      <c r="BQ11" s="430"/>
      <c r="BR11" s="430"/>
      <c r="BS11" s="430"/>
      <c r="BT11" s="430"/>
      <c r="BU11" s="431"/>
      <c r="BV11" s="429">
        <v>54416</v>
      </c>
      <c r="BW11" s="430"/>
      <c r="BX11" s="430"/>
      <c r="BY11" s="430"/>
      <c r="BZ11" s="430"/>
      <c r="CA11" s="430"/>
      <c r="CB11" s="430"/>
      <c r="CC11" s="431"/>
      <c r="CD11" s="432" t="s">
        <v>130</v>
      </c>
      <c r="CE11" s="433"/>
      <c r="CF11" s="433"/>
      <c r="CG11" s="433"/>
      <c r="CH11" s="433"/>
      <c r="CI11" s="433"/>
      <c r="CJ11" s="433"/>
      <c r="CK11" s="433"/>
      <c r="CL11" s="433"/>
      <c r="CM11" s="433"/>
      <c r="CN11" s="433"/>
      <c r="CO11" s="433"/>
      <c r="CP11" s="433"/>
      <c r="CQ11" s="433"/>
      <c r="CR11" s="433"/>
      <c r="CS11" s="434"/>
      <c r="CT11" s="469" t="s">
        <v>131</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3865</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32137</v>
      </c>
      <c r="BO12" s="430"/>
      <c r="BP12" s="430"/>
      <c r="BQ12" s="430"/>
      <c r="BR12" s="430"/>
      <c r="BS12" s="430"/>
      <c r="BT12" s="430"/>
      <c r="BU12" s="431"/>
      <c r="BV12" s="429">
        <v>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142</v>
      </c>
      <c r="N13" s="521"/>
      <c r="O13" s="521"/>
      <c r="P13" s="521"/>
      <c r="Q13" s="522"/>
      <c r="R13" s="513">
        <v>3840</v>
      </c>
      <c r="S13" s="514"/>
      <c r="T13" s="514"/>
      <c r="U13" s="514"/>
      <c r="V13" s="515"/>
      <c r="W13" s="445" t="s">
        <v>143</v>
      </c>
      <c r="X13" s="446"/>
      <c r="Y13" s="446"/>
      <c r="Z13" s="446"/>
      <c r="AA13" s="446"/>
      <c r="AB13" s="436"/>
      <c r="AC13" s="480">
        <v>482</v>
      </c>
      <c r="AD13" s="481"/>
      <c r="AE13" s="481"/>
      <c r="AF13" s="481"/>
      <c r="AG13" s="523"/>
      <c r="AH13" s="480">
        <v>506</v>
      </c>
      <c r="AI13" s="481"/>
      <c r="AJ13" s="481"/>
      <c r="AK13" s="481"/>
      <c r="AL13" s="482"/>
      <c r="AM13" s="458" t="s">
        <v>144</v>
      </c>
      <c r="AN13" s="459"/>
      <c r="AO13" s="459"/>
      <c r="AP13" s="459"/>
      <c r="AQ13" s="459"/>
      <c r="AR13" s="459"/>
      <c r="AS13" s="459"/>
      <c r="AT13" s="460"/>
      <c r="AU13" s="461" t="s">
        <v>145</v>
      </c>
      <c r="AV13" s="462"/>
      <c r="AW13" s="462"/>
      <c r="AX13" s="462"/>
      <c r="AY13" s="463" t="s">
        <v>146</v>
      </c>
      <c r="AZ13" s="464"/>
      <c r="BA13" s="464"/>
      <c r="BB13" s="464"/>
      <c r="BC13" s="464"/>
      <c r="BD13" s="464"/>
      <c r="BE13" s="464"/>
      <c r="BF13" s="464"/>
      <c r="BG13" s="464"/>
      <c r="BH13" s="464"/>
      <c r="BI13" s="464"/>
      <c r="BJ13" s="464"/>
      <c r="BK13" s="464"/>
      <c r="BL13" s="464"/>
      <c r="BM13" s="465"/>
      <c r="BN13" s="429">
        <v>20012</v>
      </c>
      <c r="BO13" s="430"/>
      <c r="BP13" s="430"/>
      <c r="BQ13" s="430"/>
      <c r="BR13" s="430"/>
      <c r="BS13" s="430"/>
      <c r="BT13" s="430"/>
      <c r="BU13" s="431"/>
      <c r="BV13" s="429">
        <v>103773</v>
      </c>
      <c r="BW13" s="430"/>
      <c r="BX13" s="430"/>
      <c r="BY13" s="430"/>
      <c r="BZ13" s="430"/>
      <c r="CA13" s="430"/>
      <c r="CB13" s="430"/>
      <c r="CC13" s="431"/>
      <c r="CD13" s="432" t="s">
        <v>147</v>
      </c>
      <c r="CE13" s="433"/>
      <c r="CF13" s="433"/>
      <c r="CG13" s="433"/>
      <c r="CH13" s="433"/>
      <c r="CI13" s="433"/>
      <c r="CJ13" s="433"/>
      <c r="CK13" s="433"/>
      <c r="CL13" s="433"/>
      <c r="CM13" s="433"/>
      <c r="CN13" s="433"/>
      <c r="CO13" s="433"/>
      <c r="CP13" s="433"/>
      <c r="CQ13" s="433"/>
      <c r="CR13" s="433"/>
      <c r="CS13" s="434"/>
      <c r="CT13" s="426">
        <v>11.9</v>
      </c>
      <c r="CU13" s="427"/>
      <c r="CV13" s="427"/>
      <c r="CW13" s="427"/>
      <c r="CX13" s="427"/>
      <c r="CY13" s="427"/>
      <c r="CZ13" s="427"/>
      <c r="DA13" s="428"/>
      <c r="DB13" s="426">
        <v>11.3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148</v>
      </c>
      <c r="M14" s="511"/>
      <c r="N14" s="511"/>
      <c r="O14" s="511"/>
      <c r="P14" s="511"/>
      <c r="Q14" s="512"/>
      <c r="R14" s="513">
        <v>3962</v>
      </c>
      <c r="S14" s="514"/>
      <c r="T14" s="514"/>
      <c r="U14" s="514"/>
      <c r="V14" s="515"/>
      <c r="W14" s="419"/>
      <c r="X14" s="420"/>
      <c r="Y14" s="420"/>
      <c r="Z14" s="420"/>
      <c r="AA14" s="420"/>
      <c r="AB14" s="409"/>
      <c r="AC14" s="516">
        <v>25.2</v>
      </c>
      <c r="AD14" s="517"/>
      <c r="AE14" s="517"/>
      <c r="AF14" s="517"/>
      <c r="AG14" s="518"/>
      <c r="AH14" s="516">
        <v>24.5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149</v>
      </c>
      <c r="CE14" s="525"/>
      <c r="CF14" s="525"/>
      <c r="CG14" s="525"/>
      <c r="CH14" s="525"/>
      <c r="CI14" s="525"/>
      <c r="CJ14" s="525"/>
      <c r="CK14" s="525"/>
      <c r="CL14" s="525"/>
      <c r="CM14" s="525"/>
      <c r="CN14" s="525"/>
      <c r="CO14" s="525"/>
      <c r="CP14" s="525"/>
      <c r="CQ14" s="525"/>
      <c r="CR14" s="525"/>
      <c r="CS14" s="526"/>
      <c r="CT14" s="527">
        <v>68.3</v>
      </c>
      <c r="CU14" s="528"/>
      <c r="CV14" s="528"/>
      <c r="CW14" s="528"/>
      <c r="CX14" s="528"/>
      <c r="CY14" s="528"/>
      <c r="CZ14" s="528"/>
      <c r="DA14" s="529"/>
      <c r="DB14" s="527">
        <v>71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3940</v>
      </c>
      <c r="S15" s="514"/>
      <c r="T15" s="514"/>
      <c r="U15" s="514"/>
      <c r="V15" s="515"/>
      <c r="W15" s="445" t="s">
        <v>151</v>
      </c>
      <c r="X15" s="446"/>
      <c r="Y15" s="446"/>
      <c r="Z15" s="446"/>
      <c r="AA15" s="446"/>
      <c r="AB15" s="436"/>
      <c r="AC15" s="480">
        <v>407</v>
      </c>
      <c r="AD15" s="481"/>
      <c r="AE15" s="481"/>
      <c r="AF15" s="481"/>
      <c r="AG15" s="523"/>
      <c r="AH15" s="480">
        <v>479</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387993</v>
      </c>
      <c r="BO15" s="393"/>
      <c r="BP15" s="393"/>
      <c r="BQ15" s="393"/>
      <c r="BR15" s="393"/>
      <c r="BS15" s="393"/>
      <c r="BT15" s="393"/>
      <c r="BU15" s="394"/>
      <c r="BV15" s="392">
        <v>387329</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21.3</v>
      </c>
      <c r="AD16" s="517"/>
      <c r="AE16" s="517"/>
      <c r="AF16" s="517"/>
      <c r="AG16" s="518"/>
      <c r="AH16" s="516">
        <v>23.2</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1833387</v>
      </c>
      <c r="BO16" s="430"/>
      <c r="BP16" s="430"/>
      <c r="BQ16" s="430"/>
      <c r="BR16" s="430"/>
      <c r="BS16" s="430"/>
      <c r="BT16" s="430"/>
      <c r="BU16" s="431"/>
      <c r="BV16" s="429">
        <v>1821564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1023</v>
      </c>
      <c r="AD17" s="481"/>
      <c r="AE17" s="481"/>
      <c r="AF17" s="481"/>
      <c r="AG17" s="523"/>
      <c r="AH17" s="480">
        <v>1081</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491334</v>
      </c>
      <c r="BO17" s="430"/>
      <c r="BP17" s="430"/>
      <c r="BQ17" s="430"/>
      <c r="BR17" s="430"/>
      <c r="BS17" s="430"/>
      <c r="BT17" s="430"/>
      <c r="BU17" s="431"/>
      <c r="BV17" s="429">
        <v>488943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64.930000000000007</v>
      </c>
      <c r="M18" s="545"/>
      <c r="N18" s="545"/>
      <c r="O18" s="545"/>
      <c r="P18" s="545"/>
      <c r="Q18" s="545"/>
      <c r="R18" s="546"/>
      <c r="S18" s="546"/>
      <c r="T18" s="546"/>
      <c r="U18" s="546"/>
      <c r="V18" s="547"/>
      <c r="W18" s="447"/>
      <c r="X18" s="448"/>
      <c r="Y18" s="448"/>
      <c r="Z18" s="448"/>
      <c r="AA18" s="448"/>
      <c r="AB18" s="439"/>
      <c r="AC18" s="548">
        <v>53.5</v>
      </c>
      <c r="AD18" s="549"/>
      <c r="AE18" s="549"/>
      <c r="AF18" s="549"/>
      <c r="AG18" s="550"/>
      <c r="AH18" s="548">
        <v>52.3</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1972209</v>
      </c>
      <c r="BO18" s="430"/>
      <c r="BP18" s="430"/>
      <c r="BQ18" s="430"/>
      <c r="BR18" s="430"/>
      <c r="BS18" s="430"/>
      <c r="BT18" s="430"/>
      <c r="BU18" s="431"/>
      <c r="BV18" s="429">
        <v>1961617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61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2436789</v>
      </c>
      <c r="BO19" s="430"/>
      <c r="BP19" s="430"/>
      <c r="BQ19" s="430"/>
      <c r="BR19" s="430"/>
      <c r="BS19" s="430"/>
      <c r="BT19" s="430"/>
      <c r="BU19" s="431"/>
      <c r="BV19" s="429">
        <v>2404859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1445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3556113</v>
      </c>
      <c r="BO23" s="430"/>
      <c r="BP23" s="430"/>
      <c r="BQ23" s="430"/>
      <c r="BR23" s="430"/>
      <c r="BS23" s="430"/>
      <c r="BT23" s="430"/>
      <c r="BU23" s="431"/>
      <c r="BV23" s="429">
        <v>3601726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9"/>
      <c r="G24" s="459"/>
      <c r="H24" s="459"/>
      <c r="I24" s="459"/>
      <c r="J24" s="459"/>
      <c r="K24" s="460"/>
      <c r="L24" s="480">
        <v>1</v>
      </c>
      <c r="M24" s="481"/>
      <c r="N24" s="481"/>
      <c r="O24" s="481"/>
      <c r="P24" s="523"/>
      <c r="Q24" s="480">
        <v>7000</v>
      </c>
      <c r="R24" s="481"/>
      <c r="S24" s="481"/>
      <c r="T24" s="481"/>
      <c r="U24" s="481"/>
      <c r="V24" s="523"/>
      <c r="W24" s="582"/>
      <c r="X24" s="570"/>
      <c r="Y24" s="571"/>
      <c r="Z24" s="479" t="s">
        <v>175</v>
      </c>
      <c r="AA24" s="459"/>
      <c r="AB24" s="459"/>
      <c r="AC24" s="459"/>
      <c r="AD24" s="459"/>
      <c r="AE24" s="459"/>
      <c r="AF24" s="459"/>
      <c r="AG24" s="460"/>
      <c r="AH24" s="480">
        <v>68</v>
      </c>
      <c r="AI24" s="481"/>
      <c r="AJ24" s="481"/>
      <c r="AK24" s="481"/>
      <c r="AL24" s="523"/>
      <c r="AM24" s="480">
        <v>197472</v>
      </c>
      <c r="AN24" s="481"/>
      <c r="AO24" s="481"/>
      <c r="AP24" s="481"/>
      <c r="AQ24" s="481"/>
      <c r="AR24" s="523"/>
      <c r="AS24" s="480">
        <v>2904</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3187347</v>
      </c>
      <c r="BO24" s="430"/>
      <c r="BP24" s="430"/>
      <c r="BQ24" s="430"/>
      <c r="BR24" s="430"/>
      <c r="BS24" s="430"/>
      <c r="BT24" s="430"/>
      <c r="BU24" s="431"/>
      <c r="BV24" s="429">
        <v>3110680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9"/>
      <c r="G25" s="459"/>
      <c r="H25" s="459"/>
      <c r="I25" s="459"/>
      <c r="J25" s="459"/>
      <c r="K25" s="460"/>
      <c r="L25" s="480">
        <v>1</v>
      </c>
      <c r="M25" s="481"/>
      <c r="N25" s="481"/>
      <c r="O25" s="481"/>
      <c r="P25" s="523"/>
      <c r="Q25" s="480">
        <v>5750</v>
      </c>
      <c r="R25" s="481"/>
      <c r="S25" s="481"/>
      <c r="T25" s="481"/>
      <c r="U25" s="481"/>
      <c r="V25" s="523"/>
      <c r="W25" s="582"/>
      <c r="X25" s="570"/>
      <c r="Y25" s="571"/>
      <c r="Z25" s="479" t="s">
        <v>178</v>
      </c>
      <c r="AA25" s="459"/>
      <c r="AB25" s="459"/>
      <c r="AC25" s="459"/>
      <c r="AD25" s="459"/>
      <c r="AE25" s="459"/>
      <c r="AF25" s="459"/>
      <c r="AG25" s="460"/>
      <c r="AH25" s="480" t="s">
        <v>179</v>
      </c>
      <c r="AI25" s="481"/>
      <c r="AJ25" s="481"/>
      <c r="AK25" s="481"/>
      <c r="AL25" s="523"/>
      <c r="AM25" s="480" t="s">
        <v>141</v>
      </c>
      <c r="AN25" s="481"/>
      <c r="AO25" s="481"/>
      <c r="AP25" s="481"/>
      <c r="AQ25" s="481"/>
      <c r="AR25" s="523"/>
      <c r="AS25" s="480" t="s">
        <v>141</v>
      </c>
      <c r="AT25" s="481"/>
      <c r="AU25" s="481"/>
      <c r="AV25" s="481"/>
      <c r="AW25" s="481"/>
      <c r="AX25" s="482"/>
      <c r="AY25" s="389" t="s">
        <v>180</v>
      </c>
      <c r="AZ25" s="390"/>
      <c r="BA25" s="390"/>
      <c r="BB25" s="390"/>
      <c r="BC25" s="390"/>
      <c r="BD25" s="390"/>
      <c r="BE25" s="390"/>
      <c r="BF25" s="390"/>
      <c r="BG25" s="390"/>
      <c r="BH25" s="390"/>
      <c r="BI25" s="390"/>
      <c r="BJ25" s="390"/>
      <c r="BK25" s="390"/>
      <c r="BL25" s="390"/>
      <c r="BM25" s="391"/>
      <c r="BN25" s="392">
        <v>40101</v>
      </c>
      <c r="BO25" s="393"/>
      <c r="BP25" s="393"/>
      <c r="BQ25" s="393"/>
      <c r="BR25" s="393"/>
      <c r="BS25" s="393"/>
      <c r="BT25" s="393"/>
      <c r="BU25" s="394"/>
      <c r="BV25" s="392" t="s">
        <v>141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181</v>
      </c>
      <c r="F26" s="459"/>
      <c r="G26" s="459"/>
      <c r="H26" s="459"/>
      <c r="I26" s="459"/>
      <c r="J26" s="459"/>
      <c r="K26" s="460"/>
      <c r="L26" s="480" t="s">
        <v>141</v>
      </c>
      <c r="M26" s="481"/>
      <c r="N26" s="481"/>
      <c r="O26" s="481"/>
      <c r="P26" s="523"/>
      <c r="Q26" s="480" t="s">
        <v>140</v>
      </c>
      <c r="R26" s="481"/>
      <c r="S26" s="481"/>
      <c r="T26" s="481"/>
      <c r="U26" s="481"/>
      <c r="V26" s="523"/>
      <c r="W26" s="582"/>
      <c r="X26" s="570"/>
      <c r="Y26" s="571"/>
      <c r="Z26" s="479" t="s">
        <v>182</v>
      </c>
      <c r="AA26" s="592"/>
      <c r="AB26" s="592"/>
      <c r="AC26" s="592"/>
      <c r="AD26" s="592"/>
      <c r="AE26" s="592"/>
      <c r="AF26" s="592"/>
      <c r="AG26" s="593"/>
      <c r="AH26" s="480">
        <v>2</v>
      </c>
      <c r="AI26" s="481"/>
      <c r="AJ26" s="481"/>
      <c r="AK26" s="481"/>
      <c r="AL26" s="523"/>
      <c r="AM26" s="480" t="s">
        <v>183</v>
      </c>
      <c r="AN26" s="481"/>
      <c r="AO26" s="481"/>
      <c r="AP26" s="481"/>
      <c r="AQ26" s="481"/>
      <c r="AR26" s="523"/>
      <c r="AS26" s="480" t="s">
        <v>183</v>
      </c>
      <c r="AT26" s="481"/>
      <c r="AU26" s="481"/>
      <c r="AV26" s="481"/>
      <c r="AW26" s="481"/>
      <c r="AX26" s="482"/>
      <c r="AY26" s="432" t="s">
        <v>184</v>
      </c>
      <c r="AZ26" s="433"/>
      <c r="BA26" s="433"/>
      <c r="BB26" s="433"/>
      <c r="BC26" s="433"/>
      <c r="BD26" s="433"/>
      <c r="BE26" s="433"/>
      <c r="BF26" s="433"/>
      <c r="BG26" s="433"/>
      <c r="BH26" s="433"/>
      <c r="BI26" s="433"/>
      <c r="BJ26" s="433"/>
      <c r="BK26" s="433"/>
      <c r="BL26" s="433"/>
      <c r="BM26" s="434"/>
      <c r="BN26" s="429" t="s">
        <v>141</v>
      </c>
      <c r="BO26" s="430"/>
      <c r="BP26" s="430"/>
      <c r="BQ26" s="430"/>
      <c r="BR26" s="430"/>
      <c r="BS26" s="430"/>
      <c r="BT26" s="430"/>
      <c r="BU26" s="431"/>
      <c r="BV26" s="429" t="s">
        <v>141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9"/>
      <c r="G27" s="459"/>
      <c r="H27" s="459"/>
      <c r="I27" s="459"/>
      <c r="J27" s="459"/>
      <c r="K27" s="460"/>
      <c r="L27" s="480">
        <v>1</v>
      </c>
      <c r="M27" s="481"/>
      <c r="N27" s="481"/>
      <c r="O27" s="481"/>
      <c r="P27" s="523"/>
      <c r="Q27" s="480">
        <v>2700</v>
      </c>
      <c r="R27" s="481"/>
      <c r="S27" s="481"/>
      <c r="T27" s="481"/>
      <c r="U27" s="481"/>
      <c r="V27" s="523"/>
      <c r="W27" s="582"/>
      <c r="X27" s="570"/>
      <c r="Y27" s="571"/>
      <c r="Z27" s="479" t="s">
        <v>186</v>
      </c>
      <c r="AA27" s="459"/>
      <c r="AB27" s="459"/>
      <c r="AC27" s="459"/>
      <c r="AD27" s="459"/>
      <c r="AE27" s="459"/>
      <c r="AF27" s="459"/>
      <c r="AG27" s="460"/>
      <c r="AH27" s="480" t="s">
        <v>140</v>
      </c>
      <c r="AI27" s="481"/>
      <c r="AJ27" s="481"/>
      <c r="AK27" s="481"/>
      <c r="AL27" s="523"/>
      <c r="AM27" s="480" t="s">
        <v>140</v>
      </c>
      <c r="AN27" s="481"/>
      <c r="AO27" s="481"/>
      <c r="AP27" s="481"/>
      <c r="AQ27" s="481"/>
      <c r="AR27" s="523"/>
      <c r="AS27" s="480" t="s">
        <v>141</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63750</v>
      </c>
      <c r="BO27" s="606"/>
      <c r="BP27" s="606"/>
      <c r="BQ27" s="606"/>
      <c r="BR27" s="606"/>
      <c r="BS27" s="606"/>
      <c r="BT27" s="606"/>
      <c r="BU27" s="607"/>
      <c r="BV27" s="605">
        <v>63748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2000</v>
      </c>
      <c r="R28" s="481"/>
      <c r="S28" s="481"/>
      <c r="T28" s="481"/>
      <c r="U28" s="481"/>
      <c r="V28" s="523"/>
      <c r="W28" s="582"/>
      <c r="X28" s="570"/>
      <c r="Y28" s="571"/>
      <c r="Z28" s="479" t="s">
        <v>189</v>
      </c>
      <c r="AA28" s="459"/>
      <c r="AB28" s="459"/>
      <c r="AC28" s="459"/>
      <c r="AD28" s="459"/>
      <c r="AE28" s="459"/>
      <c r="AF28" s="459"/>
      <c r="AG28" s="460"/>
      <c r="AH28" s="480" t="s">
        <v>141</v>
      </c>
      <c r="AI28" s="481"/>
      <c r="AJ28" s="481"/>
      <c r="AK28" s="481"/>
      <c r="AL28" s="523"/>
      <c r="AM28" s="480" t="s">
        <v>141</v>
      </c>
      <c r="AN28" s="481"/>
      <c r="AO28" s="481"/>
      <c r="AP28" s="481"/>
      <c r="AQ28" s="481"/>
      <c r="AR28" s="523"/>
      <c r="AS28" s="480" t="s">
        <v>141</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919669</v>
      </c>
      <c r="BO28" s="393"/>
      <c r="BP28" s="393"/>
      <c r="BQ28" s="393"/>
      <c r="BR28" s="393"/>
      <c r="BS28" s="393"/>
      <c r="BT28" s="393"/>
      <c r="BU28" s="394"/>
      <c r="BV28" s="392">
        <v>888781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8</v>
      </c>
      <c r="M29" s="481"/>
      <c r="N29" s="481"/>
      <c r="O29" s="481"/>
      <c r="P29" s="523"/>
      <c r="Q29" s="480">
        <v>1600</v>
      </c>
      <c r="R29" s="481"/>
      <c r="S29" s="481"/>
      <c r="T29" s="481"/>
      <c r="U29" s="481"/>
      <c r="V29" s="523"/>
      <c r="W29" s="583"/>
      <c r="X29" s="584"/>
      <c r="Y29" s="585"/>
      <c r="Z29" s="479" t="s">
        <v>192</v>
      </c>
      <c r="AA29" s="459"/>
      <c r="AB29" s="459"/>
      <c r="AC29" s="459"/>
      <c r="AD29" s="459"/>
      <c r="AE29" s="459"/>
      <c r="AF29" s="459"/>
      <c r="AG29" s="460"/>
      <c r="AH29" s="480">
        <v>68</v>
      </c>
      <c r="AI29" s="481"/>
      <c r="AJ29" s="481"/>
      <c r="AK29" s="481"/>
      <c r="AL29" s="523"/>
      <c r="AM29" s="480">
        <v>197472</v>
      </c>
      <c r="AN29" s="481"/>
      <c r="AO29" s="481"/>
      <c r="AP29" s="481"/>
      <c r="AQ29" s="481"/>
      <c r="AR29" s="523"/>
      <c r="AS29" s="480">
        <v>2904</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484940</v>
      </c>
      <c r="BO29" s="430"/>
      <c r="BP29" s="430"/>
      <c r="BQ29" s="430"/>
      <c r="BR29" s="430"/>
      <c r="BS29" s="430"/>
      <c r="BT29" s="430"/>
      <c r="BU29" s="431"/>
      <c r="BV29" s="429">
        <v>536825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95.9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330567</v>
      </c>
      <c r="BO30" s="606"/>
      <c r="BP30" s="606"/>
      <c r="BQ30" s="606"/>
      <c r="BR30" s="606"/>
      <c r="BS30" s="606"/>
      <c r="BT30" s="606"/>
      <c r="BU30" s="607"/>
      <c r="BV30" s="605">
        <v>293879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201</v>
      </c>
      <c r="V33" s="453"/>
      <c r="W33" s="418" t="s">
        <v>203</v>
      </c>
      <c r="X33" s="418"/>
      <c r="Y33" s="418"/>
      <c r="Z33" s="418"/>
      <c r="AA33" s="418"/>
      <c r="AB33" s="418"/>
      <c r="AC33" s="418"/>
      <c r="AD33" s="418"/>
      <c r="AE33" s="418"/>
      <c r="AF33" s="418"/>
      <c r="AG33" s="418"/>
      <c r="AH33" s="418"/>
      <c r="AI33" s="418"/>
      <c r="AJ33" s="418"/>
      <c r="AK33" s="418"/>
      <c r="AL33" s="216"/>
      <c r="AM33" s="453" t="s">
        <v>201</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201</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国民健康保険山城病院組合（病院事業会計）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和束町活性化センター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国民健康保険山城病院組合（介護老人保健施設事業会計）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アグリビジネス</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京都府市町村職員退職手当組合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京都府市町村議会議員公務災害補償等組合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後期高齢者医療事業</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相楽中部消防組合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7</v>
      </c>
      <c r="V39" s="618"/>
      <c r="W39" s="619" t="str">
        <f>IF('各会計、関係団体の財政状況及び健全化判断比率'!B33="","",'各会計、関係団体の財政状況及び健全化判断比率'!B33)</f>
        <v>和束町訪問看護ステーション</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相楽郡広域事務組合（一般会計）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相楽郡広域事務組合（相楽地区ふるさと市町村圏振興事業特別会計）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京都府自治会館管理組合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京都府住宅新築資金等貸付事業管理組合（一般会計）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京都府住宅新築資金等貸付事業管理組合（特別会計）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q7nVJIN7JqJNXwYqIzvTZ6AtfFzVpd3929D4p3g8BRmV34yWbunlZTFW5ti/bPoxEKBot/a8M6HxmQ2FkJ0ew==" saltValue="dpj4Y+28bPo9wg680MRS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385622</v>
      </c>
      <c r="S5" s="635"/>
      <c r="T5" s="635"/>
      <c r="U5" s="635"/>
      <c r="V5" s="635"/>
      <c r="W5" s="635"/>
      <c r="X5" s="635"/>
      <c r="Y5" s="636"/>
      <c r="Z5" s="637">
        <v>11.7</v>
      </c>
      <c r="AA5" s="637"/>
      <c r="AB5" s="637"/>
      <c r="AC5" s="637"/>
      <c r="AD5" s="638">
        <v>385622</v>
      </c>
      <c r="AE5" s="638"/>
      <c r="AF5" s="638"/>
      <c r="AG5" s="638"/>
      <c r="AH5" s="638"/>
      <c r="AI5" s="638"/>
      <c r="AJ5" s="638"/>
      <c r="AK5" s="638"/>
      <c r="AL5" s="639">
        <v>19.7</v>
      </c>
      <c r="AM5" s="640"/>
      <c r="AN5" s="640"/>
      <c r="AO5" s="641"/>
      <c r="AP5" s="631" t="s">
        <v>231</v>
      </c>
      <c r="AQ5" s="632"/>
      <c r="AR5" s="632"/>
      <c r="AS5" s="632"/>
      <c r="AT5" s="632"/>
      <c r="AU5" s="632"/>
      <c r="AV5" s="632"/>
      <c r="AW5" s="632"/>
      <c r="AX5" s="632"/>
      <c r="AY5" s="632"/>
      <c r="AZ5" s="632"/>
      <c r="BA5" s="632"/>
      <c r="BB5" s="632"/>
      <c r="BC5" s="632"/>
      <c r="BD5" s="632"/>
      <c r="BE5" s="632"/>
      <c r="BF5" s="633"/>
      <c r="BG5" s="645">
        <v>385622</v>
      </c>
      <c r="BH5" s="646"/>
      <c r="BI5" s="646"/>
      <c r="BJ5" s="646"/>
      <c r="BK5" s="646"/>
      <c r="BL5" s="646"/>
      <c r="BM5" s="646"/>
      <c r="BN5" s="647"/>
      <c r="BO5" s="648">
        <v>100</v>
      </c>
      <c r="BP5" s="648"/>
      <c r="BQ5" s="648"/>
      <c r="BR5" s="648"/>
      <c r="BS5" s="649">
        <v>15199</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30256</v>
      </c>
      <c r="S6" s="646"/>
      <c r="T6" s="646"/>
      <c r="U6" s="646"/>
      <c r="V6" s="646"/>
      <c r="W6" s="646"/>
      <c r="X6" s="646"/>
      <c r="Y6" s="647"/>
      <c r="Z6" s="648">
        <v>0.9</v>
      </c>
      <c r="AA6" s="648"/>
      <c r="AB6" s="648"/>
      <c r="AC6" s="648"/>
      <c r="AD6" s="649">
        <v>30256</v>
      </c>
      <c r="AE6" s="649"/>
      <c r="AF6" s="649"/>
      <c r="AG6" s="649"/>
      <c r="AH6" s="649"/>
      <c r="AI6" s="649"/>
      <c r="AJ6" s="649"/>
      <c r="AK6" s="649"/>
      <c r="AL6" s="650">
        <v>1.5</v>
      </c>
      <c r="AM6" s="651"/>
      <c r="AN6" s="651"/>
      <c r="AO6" s="652"/>
      <c r="AP6" s="642" t="s">
        <v>236</v>
      </c>
      <c r="AQ6" s="643"/>
      <c r="AR6" s="643"/>
      <c r="AS6" s="643"/>
      <c r="AT6" s="643"/>
      <c r="AU6" s="643"/>
      <c r="AV6" s="643"/>
      <c r="AW6" s="643"/>
      <c r="AX6" s="643"/>
      <c r="AY6" s="643"/>
      <c r="AZ6" s="643"/>
      <c r="BA6" s="643"/>
      <c r="BB6" s="643"/>
      <c r="BC6" s="643"/>
      <c r="BD6" s="643"/>
      <c r="BE6" s="643"/>
      <c r="BF6" s="644"/>
      <c r="BG6" s="645">
        <v>385622</v>
      </c>
      <c r="BH6" s="646"/>
      <c r="BI6" s="646"/>
      <c r="BJ6" s="646"/>
      <c r="BK6" s="646"/>
      <c r="BL6" s="646"/>
      <c r="BM6" s="646"/>
      <c r="BN6" s="647"/>
      <c r="BO6" s="648">
        <v>100</v>
      </c>
      <c r="BP6" s="648"/>
      <c r="BQ6" s="648"/>
      <c r="BR6" s="648"/>
      <c r="BS6" s="649">
        <v>15199</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52888</v>
      </c>
      <c r="CS6" s="646"/>
      <c r="CT6" s="646"/>
      <c r="CU6" s="646"/>
      <c r="CV6" s="646"/>
      <c r="CW6" s="646"/>
      <c r="CX6" s="646"/>
      <c r="CY6" s="647"/>
      <c r="CZ6" s="639">
        <v>1.6</v>
      </c>
      <c r="DA6" s="640"/>
      <c r="DB6" s="640"/>
      <c r="DC6" s="659"/>
      <c r="DD6" s="654" t="s">
        <v>140</v>
      </c>
      <c r="DE6" s="646"/>
      <c r="DF6" s="646"/>
      <c r="DG6" s="646"/>
      <c r="DH6" s="646"/>
      <c r="DI6" s="646"/>
      <c r="DJ6" s="646"/>
      <c r="DK6" s="646"/>
      <c r="DL6" s="646"/>
      <c r="DM6" s="646"/>
      <c r="DN6" s="646"/>
      <c r="DO6" s="646"/>
      <c r="DP6" s="647"/>
      <c r="DQ6" s="654">
        <v>52888</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326</v>
      </c>
      <c r="S7" s="646"/>
      <c r="T7" s="646"/>
      <c r="U7" s="646"/>
      <c r="V7" s="646"/>
      <c r="W7" s="646"/>
      <c r="X7" s="646"/>
      <c r="Y7" s="647"/>
      <c r="Z7" s="648">
        <v>0</v>
      </c>
      <c r="AA7" s="648"/>
      <c r="AB7" s="648"/>
      <c r="AC7" s="648"/>
      <c r="AD7" s="649">
        <v>326</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153468</v>
      </c>
      <c r="BH7" s="646"/>
      <c r="BI7" s="646"/>
      <c r="BJ7" s="646"/>
      <c r="BK7" s="646"/>
      <c r="BL7" s="646"/>
      <c r="BM7" s="646"/>
      <c r="BN7" s="647"/>
      <c r="BO7" s="648">
        <v>39.799999999999997</v>
      </c>
      <c r="BP7" s="648"/>
      <c r="BQ7" s="648"/>
      <c r="BR7" s="648"/>
      <c r="BS7" s="649">
        <v>2454</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658705</v>
      </c>
      <c r="CS7" s="646"/>
      <c r="CT7" s="646"/>
      <c r="CU7" s="646"/>
      <c r="CV7" s="646"/>
      <c r="CW7" s="646"/>
      <c r="CX7" s="646"/>
      <c r="CY7" s="647"/>
      <c r="CZ7" s="648">
        <v>20.5</v>
      </c>
      <c r="DA7" s="648"/>
      <c r="DB7" s="648"/>
      <c r="DC7" s="648"/>
      <c r="DD7" s="654">
        <v>34553</v>
      </c>
      <c r="DE7" s="646"/>
      <c r="DF7" s="646"/>
      <c r="DG7" s="646"/>
      <c r="DH7" s="646"/>
      <c r="DI7" s="646"/>
      <c r="DJ7" s="646"/>
      <c r="DK7" s="646"/>
      <c r="DL7" s="646"/>
      <c r="DM7" s="646"/>
      <c r="DN7" s="646"/>
      <c r="DO7" s="646"/>
      <c r="DP7" s="647"/>
      <c r="DQ7" s="654">
        <v>478254</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2657</v>
      </c>
      <c r="S8" s="646"/>
      <c r="T8" s="646"/>
      <c r="U8" s="646"/>
      <c r="V8" s="646"/>
      <c r="W8" s="646"/>
      <c r="X8" s="646"/>
      <c r="Y8" s="647"/>
      <c r="Z8" s="648">
        <v>0.1</v>
      </c>
      <c r="AA8" s="648"/>
      <c r="AB8" s="648"/>
      <c r="AC8" s="648"/>
      <c r="AD8" s="649">
        <v>2657</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6065</v>
      </c>
      <c r="BH8" s="646"/>
      <c r="BI8" s="646"/>
      <c r="BJ8" s="646"/>
      <c r="BK8" s="646"/>
      <c r="BL8" s="646"/>
      <c r="BM8" s="646"/>
      <c r="BN8" s="647"/>
      <c r="BO8" s="648">
        <v>1.6</v>
      </c>
      <c r="BP8" s="648"/>
      <c r="BQ8" s="648"/>
      <c r="BR8" s="648"/>
      <c r="BS8" s="654" t="s">
        <v>243</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699235</v>
      </c>
      <c r="CS8" s="646"/>
      <c r="CT8" s="646"/>
      <c r="CU8" s="646"/>
      <c r="CV8" s="646"/>
      <c r="CW8" s="646"/>
      <c r="CX8" s="646"/>
      <c r="CY8" s="647"/>
      <c r="CZ8" s="648">
        <v>21.8</v>
      </c>
      <c r="DA8" s="648"/>
      <c r="DB8" s="648"/>
      <c r="DC8" s="648"/>
      <c r="DD8" s="654">
        <v>1083</v>
      </c>
      <c r="DE8" s="646"/>
      <c r="DF8" s="646"/>
      <c r="DG8" s="646"/>
      <c r="DH8" s="646"/>
      <c r="DI8" s="646"/>
      <c r="DJ8" s="646"/>
      <c r="DK8" s="646"/>
      <c r="DL8" s="646"/>
      <c r="DM8" s="646"/>
      <c r="DN8" s="646"/>
      <c r="DO8" s="646"/>
      <c r="DP8" s="647"/>
      <c r="DQ8" s="654">
        <v>478720</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1464</v>
      </c>
      <c r="S9" s="646"/>
      <c r="T9" s="646"/>
      <c r="U9" s="646"/>
      <c r="V9" s="646"/>
      <c r="W9" s="646"/>
      <c r="X9" s="646"/>
      <c r="Y9" s="647"/>
      <c r="Z9" s="648">
        <v>0</v>
      </c>
      <c r="AA9" s="648"/>
      <c r="AB9" s="648"/>
      <c r="AC9" s="648"/>
      <c r="AD9" s="649">
        <v>1464</v>
      </c>
      <c r="AE9" s="649"/>
      <c r="AF9" s="649"/>
      <c r="AG9" s="649"/>
      <c r="AH9" s="649"/>
      <c r="AI9" s="649"/>
      <c r="AJ9" s="649"/>
      <c r="AK9" s="649"/>
      <c r="AL9" s="650">
        <v>0.1</v>
      </c>
      <c r="AM9" s="651"/>
      <c r="AN9" s="651"/>
      <c r="AO9" s="652"/>
      <c r="AP9" s="642" t="s">
        <v>246</v>
      </c>
      <c r="AQ9" s="643"/>
      <c r="AR9" s="643"/>
      <c r="AS9" s="643"/>
      <c r="AT9" s="643"/>
      <c r="AU9" s="643"/>
      <c r="AV9" s="643"/>
      <c r="AW9" s="643"/>
      <c r="AX9" s="643"/>
      <c r="AY9" s="643"/>
      <c r="AZ9" s="643"/>
      <c r="BA9" s="643"/>
      <c r="BB9" s="643"/>
      <c r="BC9" s="643"/>
      <c r="BD9" s="643"/>
      <c r="BE9" s="643"/>
      <c r="BF9" s="644"/>
      <c r="BG9" s="645">
        <v>132383</v>
      </c>
      <c r="BH9" s="646"/>
      <c r="BI9" s="646"/>
      <c r="BJ9" s="646"/>
      <c r="BK9" s="646"/>
      <c r="BL9" s="646"/>
      <c r="BM9" s="646"/>
      <c r="BN9" s="647"/>
      <c r="BO9" s="648">
        <v>34.299999999999997</v>
      </c>
      <c r="BP9" s="648"/>
      <c r="BQ9" s="648"/>
      <c r="BR9" s="648"/>
      <c r="BS9" s="654" t="s">
        <v>243</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339871</v>
      </c>
      <c r="CS9" s="646"/>
      <c r="CT9" s="646"/>
      <c r="CU9" s="646"/>
      <c r="CV9" s="646"/>
      <c r="CW9" s="646"/>
      <c r="CX9" s="646"/>
      <c r="CY9" s="647"/>
      <c r="CZ9" s="648">
        <v>10.6</v>
      </c>
      <c r="DA9" s="648"/>
      <c r="DB9" s="648"/>
      <c r="DC9" s="648"/>
      <c r="DD9" s="654">
        <v>828</v>
      </c>
      <c r="DE9" s="646"/>
      <c r="DF9" s="646"/>
      <c r="DG9" s="646"/>
      <c r="DH9" s="646"/>
      <c r="DI9" s="646"/>
      <c r="DJ9" s="646"/>
      <c r="DK9" s="646"/>
      <c r="DL9" s="646"/>
      <c r="DM9" s="646"/>
      <c r="DN9" s="646"/>
      <c r="DO9" s="646"/>
      <c r="DP9" s="647"/>
      <c r="DQ9" s="654">
        <v>300602</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140</v>
      </c>
      <c r="S10" s="646"/>
      <c r="T10" s="646"/>
      <c r="U10" s="646"/>
      <c r="V10" s="646"/>
      <c r="W10" s="646"/>
      <c r="X10" s="646"/>
      <c r="Y10" s="647"/>
      <c r="Z10" s="648" t="s">
        <v>140</v>
      </c>
      <c r="AA10" s="648"/>
      <c r="AB10" s="648"/>
      <c r="AC10" s="648"/>
      <c r="AD10" s="649" t="s">
        <v>140</v>
      </c>
      <c r="AE10" s="649"/>
      <c r="AF10" s="649"/>
      <c r="AG10" s="649"/>
      <c r="AH10" s="649"/>
      <c r="AI10" s="649"/>
      <c r="AJ10" s="649"/>
      <c r="AK10" s="649"/>
      <c r="AL10" s="650" t="s">
        <v>243</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10955</v>
      </c>
      <c r="BH10" s="646"/>
      <c r="BI10" s="646"/>
      <c r="BJ10" s="646"/>
      <c r="BK10" s="646"/>
      <c r="BL10" s="646"/>
      <c r="BM10" s="646"/>
      <c r="BN10" s="647"/>
      <c r="BO10" s="648">
        <v>2.8</v>
      </c>
      <c r="BP10" s="648"/>
      <c r="BQ10" s="648"/>
      <c r="BR10" s="648"/>
      <c r="BS10" s="654">
        <v>1699</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t="s">
        <v>140</v>
      </c>
      <c r="CS10" s="646"/>
      <c r="CT10" s="646"/>
      <c r="CU10" s="646"/>
      <c r="CV10" s="646"/>
      <c r="CW10" s="646"/>
      <c r="CX10" s="646"/>
      <c r="CY10" s="647"/>
      <c r="CZ10" s="648" t="s">
        <v>243</v>
      </c>
      <c r="DA10" s="648"/>
      <c r="DB10" s="648"/>
      <c r="DC10" s="648"/>
      <c r="DD10" s="654" t="s">
        <v>140</v>
      </c>
      <c r="DE10" s="646"/>
      <c r="DF10" s="646"/>
      <c r="DG10" s="646"/>
      <c r="DH10" s="646"/>
      <c r="DI10" s="646"/>
      <c r="DJ10" s="646"/>
      <c r="DK10" s="646"/>
      <c r="DL10" s="646"/>
      <c r="DM10" s="646"/>
      <c r="DN10" s="646"/>
      <c r="DO10" s="646"/>
      <c r="DP10" s="647"/>
      <c r="DQ10" s="654" t="s">
        <v>243</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58668</v>
      </c>
      <c r="S11" s="646"/>
      <c r="T11" s="646"/>
      <c r="U11" s="646"/>
      <c r="V11" s="646"/>
      <c r="W11" s="646"/>
      <c r="X11" s="646"/>
      <c r="Y11" s="647"/>
      <c r="Z11" s="650">
        <v>1.8</v>
      </c>
      <c r="AA11" s="651"/>
      <c r="AB11" s="651"/>
      <c r="AC11" s="663"/>
      <c r="AD11" s="654">
        <v>58668</v>
      </c>
      <c r="AE11" s="646"/>
      <c r="AF11" s="646"/>
      <c r="AG11" s="646"/>
      <c r="AH11" s="646"/>
      <c r="AI11" s="646"/>
      <c r="AJ11" s="646"/>
      <c r="AK11" s="647"/>
      <c r="AL11" s="650">
        <v>3</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4065</v>
      </c>
      <c r="BH11" s="646"/>
      <c r="BI11" s="646"/>
      <c r="BJ11" s="646"/>
      <c r="BK11" s="646"/>
      <c r="BL11" s="646"/>
      <c r="BM11" s="646"/>
      <c r="BN11" s="647"/>
      <c r="BO11" s="648">
        <v>1.1000000000000001</v>
      </c>
      <c r="BP11" s="648"/>
      <c r="BQ11" s="648"/>
      <c r="BR11" s="648"/>
      <c r="BS11" s="654">
        <v>755</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134817</v>
      </c>
      <c r="CS11" s="646"/>
      <c r="CT11" s="646"/>
      <c r="CU11" s="646"/>
      <c r="CV11" s="646"/>
      <c r="CW11" s="646"/>
      <c r="CX11" s="646"/>
      <c r="CY11" s="647"/>
      <c r="CZ11" s="648">
        <v>4.2</v>
      </c>
      <c r="DA11" s="648"/>
      <c r="DB11" s="648"/>
      <c r="DC11" s="648"/>
      <c r="DD11" s="654">
        <v>23154</v>
      </c>
      <c r="DE11" s="646"/>
      <c r="DF11" s="646"/>
      <c r="DG11" s="646"/>
      <c r="DH11" s="646"/>
      <c r="DI11" s="646"/>
      <c r="DJ11" s="646"/>
      <c r="DK11" s="646"/>
      <c r="DL11" s="646"/>
      <c r="DM11" s="646"/>
      <c r="DN11" s="646"/>
      <c r="DO11" s="646"/>
      <c r="DP11" s="647"/>
      <c r="DQ11" s="654">
        <v>69738</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9988</v>
      </c>
      <c r="S12" s="646"/>
      <c r="T12" s="646"/>
      <c r="U12" s="646"/>
      <c r="V12" s="646"/>
      <c r="W12" s="646"/>
      <c r="X12" s="646"/>
      <c r="Y12" s="647"/>
      <c r="Z12" s="648">
        <v>0.3</v>
      </c>
      <c r="AA12" s="648"/>
      <c r="AB12" s="648"/>
      <c r="AC12" s="648"/>
      <c r="AD12" s="649">
        <v>9988</v>
      </c>
      <c r="AE12" s="649"/>
      <c r="AF12" s="649"/>
      <c r="AG12" s="649"/>
      <c r="AH12" s="649"/>
      <c r="AI12" s="649"/>
      <c r="AJ12" s="649"/>
      <c r="AK12" s="649"/>
      <c r="AL12" s="650">
        <v>0.5</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193785</v>
      </c>
      <c r="BH12" s="646"/>
      <c r="BI12" s="646"/>
      <c r="BJ12" s="646"/>
      <c r="BK12" s="646"/>
      <c r="BL12" s="646"/>
      <c r="BM12" s="646"/>
      <c r="BN12" s="647"/>
      <c r="BO12" s="648">
        <v>50.3</v>
      </c>
      <c r="BP12" s="648"/>
      <c r="BQ12" s="648"/>
      <c r="BR12" s="648"/>
      <c r="BS12" s="654">
        <v>12745</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129050</v>
      </c>
      <c r="CS12" s="646"/>
      <c r="CT12" s="646"/>
      <c r="CU12" s="646"/>
      <c r="CV12" s="646"/>
      <c r="CW12" s="646"/>
      <c r="CX12" s="646"/>
      <c r="CY12" s="647"/>
      <c r="CZ12" s="648">
        <v>4</v>
      </c>
      <c r="DA12" s="648"/>
      <c r="DB12" s="648"/>
      <c r="DC12" s="648"/>
      <c r="DD12" s="654">
        <v>57298</v>
      </c>
      <c r="DE12" s="646"/>
      <c r="DF12" s="646"/>
      <c r="DG12" s="646"/>
      <c r="DH12" s="646"/>
      <c r="DI12" s="646"/>
      <c r="DJ12" s="646"/>
      <c r="DK12" s="646"/>
      <c r="DL12" s="646"/>
      <c r="DM12" s="646"/>
      <c r="DN12" s="646"/>
      <c r="DO12" s="646"/>
      <c r="DP12" s="647"/>
      <c r="DQ12" s="654">
        <v>48249</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141</v>
      </c>
      <c r="S13" s="646"/>
      <c r="T13" s="646"/>
      <c r="U13" s="646"/>
      <c r="V13" s="646"/>
      <c r="W13" s="646"/>
      <c r="X13" s="646"/>
      <c r="Y13" s="647"/>
      <c r="Z13" s="648" t="s">
        <v>243</v>
      </c>
      <c r="AA13" s="648"/>
      <c r="AB13" s="648"/>
      <c r="AC13" s="648"/>
      <c r="AD13" s="649" t="s">
        <v>243</v>
      </c>
      <c r="AE13" s="649"/>
      <c r="AF13" s="649"/>
      <c r="AG13" s="649"/>
      <c r="AH13" s="649"/>
      <c r="AI13" s="649"/>
      <c r="AJ13" s="649"/>
      <c r="AK13" s="649"/>
      <c r="AL13" s="650" t="s">
        <v>243</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193785</v>
      </c>
      <c r="BH13" s="646"/>
      <c r="BI13" s="646"/>
      <c r="BJ13" s="646"/>
      <c r="BK13" s="646"/>
      <c r="BL13" s="646"/>
      <c r="BM13" s="646"/>
      <c r="BN13" s="647"/>
      <c r="BO13" s="648">
        <v>50.3</v>
      </c>
      <c r="BP13" s="648"/>
      <c r="BQ13" s="648"/>
      <c r="BR13" s="648"/>
      <c r="BS13" s="654">
        <v>12745</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329476</v>
      </c>
      <c r="CS13" s="646"/>
      <c r="CT13" s="646"/>
      <c r="CU13" s="646"/>
      <c r="CV13" s="646"/>
      <c r="CW13" s="646"/>
      <c r="CX13" s="646"/>
      <c r="CY13" s="647"/>
      <c r="CZ13" s="648">
        <v>10.3</v>
      </c>
      <c r="DA13" s="648"/>
      <c r="DB13" s="648"/>
      <c r="DC13" s="648"/>
      <c r="DD13" s="654">
        <v>111037</v>
      </c>
      <c r="DE13" s="646"/>
      <c r="DF13" s="646"/>
      <c r="DG13" s="646"/>
      <c r="DH13" s="646"/>
      <c r="DI13" s="646"/>
      <c r="DJ13" s="646"/>
      <c r="DK13" s="646"/>
      <c r="DL13" s="646"/>
      <c r="DM13" s="646"/>
      <c r="DN13" s="646"/>
      <c r="DO13" s="646"/>
      <c r="DP13" s="647"/>
      <c r="DQ13" s="654">
        <v>202658</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6900</v>
      </c>
      <c r="S14" s="646"/>
      <c r="T14" s="646"/>
      <c r="U14" s="646"/>
      <c r="V14" s="646"/>
      <c r="W14" s="646"/>
      <c r="X14" s="646"/>
      <c r="Y14" s="647"/>
      <c r="Z14" s="648">
        <v>0.2</v>
      </c>
      <c r="AA14" s="648"/>
      <c r="AB14" s="648"/>
      <c r="AC14" s="648"/>
      <c r="AD14" s="649">
        <v>6900</v>
      </c>
      <c r="AE14" s="649"/>
      <c r="AF14" s="649"/>
      <c r="AG14" s="649"/>
      <c r="AH14" s="649"/>
      <c r="AI14" s="649"/>
      <c r="AJ14" s="649"/>
      <c r="AK14" s="649"/>
      <c r="AL14" s="650">
        <v>0.4</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20421</v>
      </c>
      <c r="BH14" s="646"/>
      <c r="BI14" s="646"/>
      <c r="BJ14" s="646"/>
      <c r="BK14" s="646"/>
      <c r="BL14" s="646"/>
      <c r="BM14" s="646"/>
      <c r="BN14" s="647"/>
      <c r="BO14" s="648">
        <v>5.3</v>
      </c>
      <c r="BP14" s="648"/>
      <c r="BQ14" s="648"/>
      <c r="BR14" s="648"/>
      <c r="BS14" s="654" t="s">
        <v>140</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184657</v>
      </c>
      <c r="CS14" s="646"/>
      <c r="CT14" s="646"/>
      <c r="CU14" s="646"/>
      <c r="CV14" s="646"/>
      <c r="CW14" s="646"/>
      <c r="CX14" s="646"/>
      <c r="CY14" s="647"/>
      <c r="CZ14" s="648">
        <v>5.7</v>
      </c>
      <c r="DA14" s="648"/>
      <c r="DB14" s="648"/>
      <c r="DC14" s="648"/>
      <c r="DD14" s="654">
        <v>7284</v>
      </c>
      <c r="DE14" s="646"/>
      <c r="DF14" s="646"/>
      <c r="DG14" s="646"/>
      <c r="DH14" s="646"/>
      <c r="DI14" s="646"/>
      <c r="DJ14" s="646"/>
      <c r="DK14" s="646"/>
      <c r="DL14" s="646"/>
      <c r="DM14" s="646"/>
      <c r="DN14" s="646"/>
      <c r="DO14" s="646"/>
      <c r="DP14" s="647"/>
      <c r="DQ14" s="654">
        <v>168872</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140</v>
      </c>
      <c r="S15" s="646"/>
      <c r="T15" s="646"/>
      <c r="U15" s="646"/>
      <c r="V15" s="646"/>
      <c r="W15" s="646"/>
      <c r="X15" s="646"/>
      <c r="Y15" s="647"/>
      <c r="Z15" s="648" t="s">
        <v>140</v>
      </c>
      <c r="AA15" s="648"/>
      <c r="AB15" s="648"/>
      <c r="AC15" s="648"/>
      <c r="AD15" s="649" t="s">
        <v>140</v>
      </c>
      <c r="AE15" s="649"/>
      <c r="AF15" s="649"/>
      <c r="AG15" s="649"/>
      <c r="AH15" s="649"/>
      <c r="AI15" s="649"/>
      <c r="AJ15" s="649"/>
      <c r="AK15" s="649"/>
      <c r="AL15" s="650" t="s">
        <v>140</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17948</v>
      </c>
      <c r="BH15" s="646"/>
      <c r="BI15" s="646"/>
      <c r="BJ15" s="646"/>
      <c r="BK15" s="646"/>
      <c r="BL15" s="646"/>
      <c r="BM15" s="646"/>
      <c r="BN15" s="647"/>
      <c r="BO15" s="648">
        <v>4.7</v>
      </c>
      <c r="BP15" s="648"/>
      <c r="BQ15" s="648"/>
      <c r="BR15" s="648"/>
      <c r="BS15" s="654" t="s">
        <v>243</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223113</v>
      </c>
      <c r="CS15" s="646"/>
      <c r="CT15" s="646"/>
      <c r="CU15" s="646"/>
      <c r="CV15" s="646"/>
      <c r="CW15" s="646"/>
      <c r="CX15" s="646"/>
      <c r="CY15" s="647"/>
      <c r="CZ15" s="648">
        <v>6.9</v>
      </c>
      <c r="DA15" s="648"/>
      <c r="DB15" s="648"/>
      <c r="DC15" s="648"/>
      <c r="DD15" s="654" t="s">
        <v>140</v>
      </c>
      <c r="DE15" s="646"/>
      <c r="DF15" s="646"/>
      <c r="DG15" s="646"/>
      <c r="DH15" s="646"/>
      <c r="DI15" s="646"/>
      <c r="DJ15" s="646"/>
      <c r="DK15" s="646"/>
      <c r="DL15" s="646"/>
      <c r="DM15" s="646"/>
      <c r="DN15" s="646"/>
      <c r="DO15" s="646"/>
      <c r="DP15" s="647"/>
      <c r="DQ15" s="654">
        <v>175457</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1710</v>
      </c>
      <c r="S16" s="646"/>
      <c r="T16" s="646"/>
      <c r="U16" s="646"/>
      <c r="V16" s="646"/>
      <c r="W16" s="646"/>
      <c r="X16" s="646"/>
      <c r="Y16" s="647"/>
      <c r="Z16" s="648">
        <v>0.1</v>
      </c>
      <c r="AA16" s="648"/>
      <c r="AB16" s="648"/>
      <c r="AC16" s="648"/>
      <c r="AD16" s="649">
        <v>1710</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140</v>
      </c>
      <c r="BH16" s="646"/>
      <c r="BI16" s="646"/>
      <c r="BJ16" s="646"/>
      <c r="BK16" s="646"/>
      <c r="BL16" s="646"/>
      <c r="BM16" s="646"/>
      <c r="BN16" s="647"/>
      <c r="BO16" s="648" t="s">
        <v>243</v>
      </c>
      <c r="BP16" s="648"/>
      <c r="BQ16" s="648"/>
      <c r="BR16" s="648"/>
      <c r="BS16" s="654" t="s">
        <v>243</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83053</v>
      </c>
      <c r="CS16" s="646"/>
      <c r="CT16" s="646"/>
      <c r="CU16" s="646"/>
      <c r="CV16" s="646"/>
      <c r="CW16" s="646"/>
      <c r="CX16" s="646"/>
      <c r="CY16" s="647"/>
      <c r="CZ16" s="648">
        <v>2.6</v>
      </c>
      <c r="DA16" s="648"/>
      <c r="DB16" s="648"/>
      <c r="DC16" s="648"/>
      <c r="DD16" s="654" t="s">
        <v>140</v>
      </c>
      <c r="DE16" s="646"/>
      <c r="DF16" s="646"/>
      <c r="DG16" s="646"/>
      <c r="DH16" s="646"/>
      <c r="DI16" s="646"/>
      <c r="DJ16" s="646"/>
      <c r="DK16" s="646"/>
      <c r="DL16" s="646"/>
      <c r="DM16" s="646"/>
      <c r="DN16" s="646"/>
      <c r="DO16" s="646"/>
      <c r="DP16" s="647"/>
      <c r="DQ16" s="654">
        <v>9776</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8870</v>
      </c>
      <c r="S17" s="646"/>
      <c r="T17" s="646"/>
      <c r="U17" s="646"/>
      <c r="V17" s="646"/>
      <c r="W17" s="646"/>
      <c r="X17" s="646"/>
      <c r="Y17" s="647"/>
      <c r="Z17" s="648">
        <v>0.3</v>
      </c>
      <c r="AA17" s="648"/>
      <c r="AB17" s="648"/>
      <c r="AC17" s="648"/>
      <c r="AD17" s="649">
        <v>8870</v>
      </c>
      <c r="AE17" s="649"/>
      <c r="AF17" s="649"/>
      <c r="AG17" s="649"/>
      <c r="AH17" s="649"/>
      <c r="AI17" s="649"/>
      <c r="AJ17" s="649"/>
      <c r="AK17" s="649"/>
      <c r="AL17" s="650">
        <v>0.5</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141</v>
      </c>
      <c r="BH17" s="646"/>
      <c r="BI17" s="646"/>
      <c r="BJ17" s="646"/>
      <c r="BK17" s="646"/>
      <c r="BL17" s="646"/>
      <c r="BM17" s="646"/>
      <c r="BN17" s="647"/>
      <c r="BO17" s="648" t="s">
        <v>243</v>
      </c>
      <c r="BP17" s="648"/>
      <c r="BQ17" s="648"/>
      <c r="BR17" s="648"/>
      <c r="BS17" s="654" t="s">
        <v>243</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376996</v>
      </c>
      <c r="CS17" s="646"/>
      <c r="CT17" s="646"/>
      <c r="CU17" s="646"/>
      <c r="CV17" s="646"/>
      <c r="CW17" s="646"/>
      <c r="CX17" s="646"/>
      <c r="CY17" s="647"/>
      <c r="CZ17" s="648">
        <v>11.7</v>
      </c>
      <c r="DA17" s="648"/>
      <c r="DB17" s="648"/>
      <c r="DC17" s="648"/>
      <c r="DD17" s="654" t="s">
        <v>140</v>
      </c>
      <c r="DE17" s="646"/>
      <c r="DF17" s="646"/>
      <c r="DG17" s="646"/>
      <c r="DH17" s="646"/>
      <c r="DI17" s="646"/>
      <c r="DJ17" s="646"/>
      <c r="DK17" s="646"/>
      <c r="DL17" s="646"/>
      <c r="DM17" s="646"/>
      <c r="DN17" s="646"/>
      <c r="DO17" s="646"/>
      <c r="DP17" s="647"/>
      <c r="DQ17" s="654">
        <v>370275</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573</v>
      </c>
      <c r="S18" s="646"/>
      <c r="T18" s="646"/>
      <c r="U18" s="646"/>
      <c r="V18" s="646"/>
      <c r="W18" s="646"/>
      <c r="X18" s="646"/>
      <c r="Y18" s="647"/>
      <c r="Z18" s="648">
        <v>0</v>
      </c>
      <c r="AA18" s="648"/>
      <c r="AB18" s="648"/>
      <c r="AC18" s="648"/>
      <c r="AD18" s="649">
        <v>573</v>
      </c>
      <c r="AE18" s="649"/>
      <c r="AF18" s="649"/>
      <c r="AG18" s="649"/>
      <c r="AH18" s="649"/>
      <c r="AI18" s="649"/>
      <c r="AJ18" s="649"/>
      <c r="AK18" s="649"/>
      <c r="AL18" s="650">
        <v>0</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140</v>
      </c>
      <c r="BH18" s="646"/>
      <c r="BI18" s="646"/>
      <c r="BJ18" s="646"/>
      <c r="BK18" s="646"/>
      <c r="BL18" s="646"/>
      <c r="BM18" s="646"/>
      <c r="BN18" s="647"/>
      <c r="BO18" s="648" t="s">
        <v>140</v>
      </c>
      <c r="BP18" s="648"/>
      <c r="BQ18" s="648"/>
      <c r="BR18" s="648"/>
      <c r="BS18" s="654" t="s">
        <v>141</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243</v>
      </c>
      <c r="DA18" s="648"/>
      <c r="DB18" s="648"/>
      <c r="DC18" s="648"/>
      <c r="DD18" s="654" t="s">
        <v>140</v>
      </c>
      <c r="DE18" s="646"/>
      <c r="DF18" s="646"/>
      <c r="DG18" s="646"/>
      <c r="DH18" s="646"/>
      <c r="DI18" s="646"/>
      <c r="DJ18" s="646"/>
      <c r="DK18" s="646"/>
      <c r="DL18" s="646"/>
      <c r="DM18" s="646"/>
      <c r="DN18" s="646"/>
      <c r="DO18" s="646"/>
      <c r="DP18" s="647"/>
      <c r="DQ18" s="654" t="s">
        <v>140</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945</v>
      </c>
      <c r="S19" s="646"/>
      <c r="T19" s="646"/>
      <c r="U19" s="646"/>
      <c r="V19" s="646"/>
      <c r="W19" s="646"/>
      <c r="X19" s="646"/>
      <c r="Y19" s="647"/>
      <c r="Z19" s="648">
        <v>0</v>
      </c>
      <c r="AA19" s="648"/>
      <c r="AB19" s="648"/>
      <c r="AC19" s="648"/>
      <c r="AD19" s="649">
        <v>945</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t="s">
        <v>140</v>
      </c>
      <c r="BH19" s="646"/>
      <c r="BI19" s="646"/>
      <c r="BJ19" s="646"/>
      <c r="BK19" s="646"/>
      <c r="BL19" s="646"/>
      <c r="BM19" s="646"/>
      <c r="BN19" s="647"/>
      <c r="BO19" s="648" t="s">
        <v>140</v>
      </c>
      <c r="BP19" s="648"/>
      <c r="BQ19" s="648"/>
      <c r="BR19" s="648"/>
      <c r="BS19" s="654" t="s">
        <v>141</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140</v>
      </c>
      <c r="CS19" s="646"/>
      <c r="CT19" s="646"/>
      <c r="CU19" s="646"/>
      <c r="CV19" s="646"/>
      <c r="CW19" s="646"/>
      <c r="CX19" s="646"/>
      <c r="CY19" s="647"/>
      <c r="CZ19" s="648" t="s">
        <v>141</v>
      </c>
      <c r="DA19" s="648"/>
      <c r="DB19" s="648"/>
      <c r="DC19" s="648"/>
      <c r="DD19" s="654" t="s">
        <v>140</v>
      </c>
      <c r="DE19" s="646"/>
      <c r="DF19" s="646"/>
      <c r="DG19" s="646"/>
      <c r="DH19" s="646"/>
      <c r="DI19" s="646"/>
      <c r="DJ19" s="646"/>
      <c r="DK19" s="646"/>
      <c r="DL19" s="646"/>
      <c r="DM19" s="646"/>
      <c r="DN19" s="646"/>
      <c r="DO19" s="646"/>
      <c r="DP19" s="647"/>
      <c r="DQ19" s="654" t="s">
        <v>243</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196</v>
      </c>
      <c r="S20" s="646"/>
      <c r="T20" s="646"/>
      <c r="U20" s="646"/>
      <c r="V20" s="646"/>
      <c r="W20" s="646"/>
      <c r="X20" s="646"/>
      <c r="Y20" s="647"/>
      <c r="Z20" s="648">
        <v>0</v>
      </c>
      <c r="AA20" s="648"/>
      <c r="AB20" s="648"/>
      <c r="AC20" s="648"/>
      <c r="AD20" s="649">
        <v>196</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t="s">
        <v>243</v>
      </c>
      <c r="BH20" s="646"/>
      <c r="BI20" s="646"/>
      <c r="BJ20" s="646"/>
      <c r="BK20" s="646"/>
      <c r="BL20" s="646"/>
      <c r="BM20" s="646"/>
      <c r="BN20" s="647"/>
      <c r="BO20" s="648" t="s">
        <v>140</v>
      </c>
      <c r="BP20" s="648"/>
      <c r="BQ20" s="648"/>
      <c r="BR20" s="648"/>
      <c r="BS20" s="654" t="s">
        <v>243</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3211861</v>
      </c>
      <c r="CS20" s="646"/>
      <c r="CT20" s="646"/>
      <c r="CU20" s="646"/>
      <c r="CV20" s="646"/>
      <c r="CW20" s="646"/>
      <c r="CX20" s="646"/>
      <c r="CY20" s="647"/>
      <c r="CZ20" s="648">
        <v>100</v>
      </c>
      <c r="DA20" s="648"/>
      <c r="DB20" s="648"/>
      <c r="DC20" s="648"/>
      <c r="DD20" s="654">
        <v>235237</v>
      </c>
      <c r="DE20" s="646"/>
      <c r="DF20" s="646"/>
      <c r="DG20" s="646"/>
      <c r="DH20" s="646"/>
      <c r="DI20" s="646"/>
      <c r="DJ20" s="646"/>
      <c r="DK20" s="646"/>
      <c r="DL20" s="646"/>
      <c r="DM20" s="646"/>
      <c r="DN20" s="646"/>
      <c r="DO20" s="646"/>
      <c r="DP20" s="647"/>
      <c r="DQ20" s="654">
        <v>2355489</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7156</v>
      </c>
      <c r="S21" s="646"/>
      <c r="T21" s="646"/>
      <c r="U21" s="646"/>
      <c r="V21" s="646"/>
      <c r="W21" s="646"/>
      <c r="X21" s="646"/>
      <c r="Y21" s="647"/>
      <c r="Z21" s="648">
        <v>0.2</v>
      </c>
      <c r="AA21" s="648"/>
      <c r="AB21" s="648"/>
      <c r="AC21" s="648"/>
      <c r="AD21" s="649">
        <v>7156</v>
      </c>
      <c r="AE21" s="649"/>
      <c r="AF21" s="649"/>
      <c r="AG21" s="649"/>
      <c r="AH21" s="649"/>
      <c r="AI21" s="649"/>
      <c r="AJ21" s="649"/>
      <c r="AK21" s="649"/>
      <c r="AL21" s="650">
        <v>0.4</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t="s">
        <v>243</v>
      </c>
      <c r="BH21" s="646"/>
      <c r="BI21" s="646"/>
      <c r="BJ21" s="646"/>
      <c r="BK21" s="646"/>
      <c r="BL21" s="646"/>
      <c r="BM21" s="646"/>
      <c r="BN21" s="647"/>
      <c r="BO21" s="648" t="s">
        <v>140</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1629180</v>
      </c>
      <c r="S22" s="646"/>
      <c r="T22" s="646"/>
      <c r="U22" s="646"/>
      <c r="V22" s="646"/>
      <c r="W22" s="646"/>
      <c r="X22" s="646"/>
      <c r="Y22" s="647"/>
      <c r="Z22" s="648">
        <v>49.5</v>
      </c>
      <c r="AA22" s="648"/>
      <c r="AB22" s="648"/>
      <c r="AC22" s="648"/>
      <c r="AD22" s="649">
        <v>1443779</v>
      </c>
      <c r="AE22" s="649"/>
      <c r="AF22" s="649"/>
      <c r="AG22" s="649"/>
      <c r="AH22" s="649"/>
      <c r="AI22" s="649"/>
      <c r="AJ22" s="649"/>
      <c r="AK22" s="649"/>
      <c r="AL22" s="650">
        <v>73.900000000000006</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243</v>
      </c>
      <c r="BH22" s="646"/>
      <c r="BI22" s="646"/>
      <c r="BJ22" s="646"/>
      <c r="BK22" s="646"/>
      <c r="BL22" s="646"/>
      <c r="BM22" s="646"/>
      <c r="BN22" s="647"/>
      <c r="BO22" s="648" t="s">
        <v>243</v>
      </c>
      <c r="BP22" s="648"/>
      <c r="BQ22" s="648"/>
      <c r="BR22" s="648"/>
      <c r="BS22" s="654" t="s">
        <v>243</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1443779</v>
      </c>
      <c r="S23" s="646"/>
      <c r="T23" s="646"/>
      <c r="U23" s="646"/>
      <c r="V23" s="646"/>
      <c r="W23" s="646"/>
      <c r="X23" s="646"/>
      <c r="Y23" s="647"/>
      <c r="Z23" s="648">
        <v>43.8</v>
      </c>
      <c r="AA23" s="648"/>
      <c r="AB23" s="648"/>
      <c r="AC23" s="648"/>
      <c r="AD23" s="649">
        <v>1443779</v>
      </c>
      <c r="AE23" s="649"/>
      <c r="AF23" s="649"/>
      <c r="AG23" s="649"/>
      <c r="AH23" s="649"/>
      <c r="AI23" s="649"/>
      <c r="AJ23" s="649"/>
      <c r="AK23" s="649"/>
      <c r="AL23" s="650">
        <v>73.900000000000006</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140</v>
      </c>
      <c r="BH23" s="646"/>
      <c r="BI23" s="646"/>
      <c r="BJ23" s="646"/>
      <c r="BK23" s="646"/>
      <c r="BL23" s="646"/>
      <c r="BM23" s="646"/>
      <c r="BN23" s="647"/>
      <c r="BO23" s="648" t="s">
        <v>243</v>
      </c>
      <c r="BP23" s="648"/>
      <c r="BQ23" s="648"/>
      <c r="BR23" s="648"/>
      <c r="BS23" s="654" t="s">
        <v>140</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185401</v>
      </c>
      <c r="S24" s="646"/>
      <c r="T24" s="646"/>
      <c r="U24" s="646"/>
      <c r="V24" s="646"/>
      <c r="W24" s="646"/>
      <c r="X24" s="646"/>
      <c r="Y24" s="647"/>
      <c r="Z24" s="648">
        <v>5.6</v>
      </c>
      <c r="AA24" s="648"/>
      <c r="AB24" s="648"/>
      <c r="AC24" s="648"/>
      <c r="AD24" s="649" t="s">
        <v>141</v>
      </c>
      <c r="AE24" s="649"/>
      <c r="AF24" s="649"/>
      <c r="AG24" s="649"/>
      <c r="AH24" s="649"/>
      <c r="AI24" s="649"/>
      <c r="AJ24" s="649"/>
      <c r="AK24" s="649"/>
      <c r="AL24" s="650" t="s">
        <v>243</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243</v>
      </c>
      <c r="BH24" s="646"/>
      <c r="BI24" s="646"/>
      <c r="BJ24" s="646"/>
      <c r="BK24" s="646"/>
      <c r="BL24" s="646"/>
      <c r="BM24" s="646"/>
      <c r="BN24" s="647"/>
      <c r="BO24" s="648" t="s">
        <v>243</v>
      </c>
      <c r="BP24" s="648"/>
      <c r="BQ24" s="648"/>
      <c r="BR24" s="648"/>
      <c r="BS24" s="654" t="s">
        <v>140</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1162669</v>
      </c>
      <c r="CS24" s="635"/>
      <c r="CT24" s="635"/>
      <c r="CU24" s="635"/>
      <c r="CV24" s="635"/>
      <c r="CW24" s="635"/>
      <c r="CX24" s="635"/>
      <c r="CY24" s="636"/>
      <c r="CZ24" s="639">
        <v>36.200000000000003</v>
      </c>
      <c r="DA24" s="640"/>
      <c r="DB24" s="640"/>
      <c r="DC24" s="659"/>
      <c r="DD24" s="684">
        <v>927035</v>
      </c>
      <c r="DE24" s="635"/>
      <c r="DF24" s="635"/>
      <c r="DG24" s="635"/>
      <c r="DH24" s="635"/>
      <c r="DI24" s="635"/>
      <c r="DJ24" s="635"/>
      <c r="DK24" s="636"/>
      <c r="DL24" s="684">
        <v>874231</v>
      </c>
      <c r="DM24" s="635"/>
      <c r="DN24" s="635"/>
      <c r="DO24" s="635"/>
      <c r="DP24" s="635"/>
      <c r="DQ24" s="635"/>
      <c r="DR24" s="635"/>
      <c r="DS24" s="635"/>
      <c r="DT24" s="635"/>
      <c r="DU24" s="635"/>
      <c r="DV24" s="636"/>
      <c r="DW24" s="639">
        <v>43.4</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243</v>
      </c>
      <c r="S25" s="646"/>
      <c r="T25" s="646"/>
      <c r="U25" s="646"/>
      <c r="V25" s="646"/>
      <c r="W25" s="646"/>
      <c r="X25" s="646"/>
      <c r="Y25" s="647"/>
      <c r="Z25" s="648" t="s">
        <v>140</v>
      </c>
      <c r="AA25" s="648"/>
      <c r="AB25" s="648"/>
      <c r="AC25" s="648"/>
      <c r="AD25" s="649" t="s">
        <v>141</v>
      </c>
      <c r="AE25" s="649"/>
      <c r="AF25" s="649"/>
      <c r="AG25" s="649"/>
      <c r="AH25" s="649"/>
      <c r="AI25" s="649"/>
      <c r="AJ25" s="649"/>
      <c r="AK25" s="649"/>
      <c r="AL25" s="650" t="s">
        <v>243</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140</v>
      </c>
      <c r="BH25" s="646"/>
      <c r="BI25" s="646"/>
      <c r="BJ25" s="646"/>
      <c r="BK25" s="646"/>
      <c r="BL25" s="646"/>
      <c r="BM25" s="646"/>
      <c r="BN25" s="647"/>
      <c r="BO25" s="648" t="s">
        <v>140</v>
      </c>
      <c r="BP25" s="648"/>
      <c r="BQ25" s="648"/>
      <c r="BR25" s="648"/>
      <c r="BS25" s="654" t="s">
        <v>140</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580501</v>
      </c>
      <c r="CS25" s="681"/>
      <c r="CT25" s="681"/>
      <c r="CU25" s="681"/>
      <c r="CV25" s="681"/>
      <c r="CW25" s="681"/>
      <c r="CX25" s="681"/>
      <c r="CY25" s="682"/>
      <c r="CZ25" s="650">
        <v>18.100000000000001</v>
      </c>
      <c r="DA25" s="679"/>
      <c r="DB25" s="679"/>
      <c r="DC25" s="683"/>
      <c r="DD25" s="654">
        <v>484781</v>
      </c>
      <c r="DE25" s="681"/>
      <c r="DF25" s="681"/>
      <c r="DG25" s="681"/>
      <c r="DH25" s="681"/>
      <c r="DI25" s="681"/>
      <c r="DJ25" s="681"/>
      <c r="DK25" s="682"/>
      <c r="DL25" s="654">
        <v>484079</v>
      </c>
      <c r="DM25" s="681"/>
      <c r="DN25" s="681"/>
      <c r="DO25" s="681"/>
      <c r="DP25" s="681"/>
      <c r="DQ25" s="681"/>
      <c r="DR25" s="681"/>
      <c r="DS25" s="681"/>
      <c r="DT25" s="681"/>
      <c r="DU25" s="681"/>
      <c r="DV25" s="682"/>
      <c r="DW25" s="650">
        <v>24.1</v>
      </c>
      <c r="DX25" s="679"/>
      <c r="DY25" s="679"/>
      <c r="DZ25" s="679"/>
      <c r="EA25" s="679"/>
      <c r="EB25" s="679"/>
      <c r="EC25" s="680"/>
    </row>
    <row r="26" spans="2:133" ht="11.25" customHeight="1" x14ac:dyDescent="0.15">
      <c r="B26" s="642" t="s">
        <v>299</v>
      </c>
      <c r="C26" s="643"/>
      <c r="D26" s="643"/>
      <c r="E26" s="643"/>
      <c r="F26" s="643"/>
      <c r="G26" s="643"/>
      <c r="H26" s="643"/>
      <c r="I26" s="643"/>
      <c r="J26" s="643"/>
      <c r="K26" s="643"/>
      <c r="L26" s="643"/>
      <c r="M26" s="643"/>
      <c r="N26" s="643"/>
      <c r="O26" s="643"/>
      <c r="P26" s="643"/>
      <c r="Q26" s="644"/>
      <c r="R26" s="645">
        <v>2135641</v>
      </c>
      <c r="S26" s="646"/>
      <c r="T26" s="646"/>
      <c r="U26" s="646"/>
      <c r="V26" s="646"/>
      <c r="W26" s="646"/>
      <c r="X26" s="646"/>
      <c r="Y26" s="647"/>
      <c r="Z26" s="648">
        <v>64.900000000000006</v>
      </c>
      <c r="AA26" s="648"/>
      <c r="AB26" s="648"/>
      <c r="AC26" s="648"/>
      <c r="AD26" s="649">
        <v>1950240</v>
      </c>
      <c r="AE26" s="649"/>
      <c r="AF26" s="649"/>
      <c r="AG26" s="649"/>
      <c r="AH26" s="649"/>
      <c r="AI26" s="649"/>
      <c r="AJ26" s="649"/>
      <c r="AK26" s="649"/>
      <c r="AL26" s="650">
        <v>99.8</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243</v>
      </c>
      <c r="BH26" s="646"/>
      <c r="BI26" s="646"/>
      <c r="BJ26" s="646"/>
      <c r="BK26" s="646"/>
      <c r="BL26" s="646"/>
      <c r="BM26" s="646"/>
      <c r="BN26" s="647"/>
      <c r="BO26" s="648" t="s">
        <v>243</v>
      </c>
      <c r="BP26" s="648"/>
      <c r="BQ26" s="648"/>
      <c r="BR26" s="648"/>
      <c r="BS26" s="654" t="s">
        <v>140</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356638</v>
      </c>
      <c r="CS26" s="646"/>
      <c r="CT26" s="646"/>
      <c r="CU26" s="646"/>
      <c r="CV26" s="646"/>
      <c r="CW26" s="646"/>
      <c r="CX26" s="646"/>
      <c r="CY26" s="647"/>
      <c r="CZ26" s="650">
        <v>11.1</v>
      </c>
      <c r="DA26" s="679"/>
      <c r="DB26" s="679"/>
      <c r="DC26" s="683"/>
      <c r="DD26" s="654">
        <v>280880</v>
      </c>
      <c r="DE26" s="646"/>
      <c r="DF26" s="646"/>
      <c r="DG26" s="646"/>
      <c r="DH26" s="646"/>
      <c r="DI26" s="646"/>
      <c r="DJ26" s="646"/>
      <c r="DK26" s="647"/>
      <c r="DL26" s="654" t="s">
        <v>140</v>
      </c>
      <c r="DM26" s="646"/>
      <c r="DN26" s="646"/>
      <c r="DO26" s="646"/>
      <c r="DP26" s="646"/>
      <c r="DQ26" s="646"/>
      <c r="DR26" s="646"/>
      <c r="DS26" s="646"/>
      <c r="DT26" s="646"/>
      <c r="DU26" s="646"/>
      <c r="DV26" s="647"/>
      <c r="DW26" s="650" t="s">
        <v>140</v>
      </c>
      <c r="DX26" s="679"/>
      <c r="DY26" s="679"/>
      <c r="DZ26" s="679"/>
      <c r="EA26" s="679"/>
      <c r="EB26" s="679"/>
      <c r="EC26" s="680"/>
    </row>
    <row r="27" spans="2:133" ht="11.25" customHeight="1" x14ac:dyDescent="0.15">
      <c r="B27" s="642" t="s">
        <v>302</v>
      </c>
      <c r="C27" s="643"/>
      <c r="D27" s="643"/>
      <c r="E27" s="643"/>
      <c r="F27" s="643"/>
      <c r="G27" s="643"/>
      <c r="H27" s="643"/>
      <c r="I27" s="643"/>
      <c r="J27" s="643"/>
      <c r="K27" s="643"/>
      <c r="L27" s="643"/>
      <c r="M27" s="643"/>
      <c r="N27" s="643"/>
      <c r="O27" s="643"/>
      <c r="P27" s="643"/>
      <c r="Q27" s="644"/>
      <c r="R27" s="645" t="s">
        <v>140</v>
      </c>
      <c r="S27" s="646"/>
      <c r="T27" s="646"/>
      <c r="U27" s="646"/>
      <c r="V27" s="646"/>
      <c r="W27" s="646"/>
      <c r="X27" s="646"/>
      <c r="Y27" s="647"/>
      <c r="Z27" s="648" t="s">
        <v>243</v>
      </c>
      <c r="AA27" s="648"/>
      <c r="AB27" s="648"/>
      <c r="AC27" s="648"/>
      <c r="AD27" s="649" t="s">
        <v>140</v>
      </c>
      <c r="AE27" s="649"/>
      <c r="AF27" s="649"/>
      <c r="AG27" s="649"/>
      <c r="AH27" s="649"/>
      <c r="AI27" s="649"/>
      <c r="AJ27" s="649"/>
      <c r="AK27" s="649"/>
      <c r="AL27" s="650" t="s">
        <v>140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385622</v>
      </c>
      <c r="BH27" s="646"/>
      <c r="BI27" s="646"/>
      <c r="BJ27" s="646"/>
      <c r="BK27" s="646"/>
      <c r="BL27" s="646"/>
      <c r="BM27" s="646"/>
      <c r="BN27" s="647"/>
      <c r="BO27" s="648">
        <v>100</v>
      </c>
      <c r="BP27" s="648"/>
      <c r="BQ27" s="648"/>
      <c r="BR27" s="648"/>
      <c r="BS27" s="654">
        <v>15199</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205172</v>
      </c>
      <c r="CS27" s="681"/>
      <c r="CT27" s="681"/>
      <c r="CU27" s="681"/>
      <c r="CV27" s="681"/>
      <c r="CW27" s="681"/>
      <c r="CX27" s="681"/>
      <c r="CY27" s="682"/>
      <c r="CZ27" s="650">
        <v>6.4</v>
      </c>
      <c r="DA27" s="679"/>
      <c r="DB27" s="679"/>
      <c r="DC27" s="683"/>
      <c r="DD27" s="654">
        <v>71979</v>
      </c>
      <c r="DE27" s="681"/>
      <c r="DF27" s="681"/>
      <c r="DG27" s="681"/>
      <c r="DH27" s="681"/>
      <c r="DI27" s="681"/>
      <c r="DJ27" s="681"/>
      <c r="DK27" s="682"/>
      <c r="DL27" s="654">
        <v>71828</v>
      </c>
      <c r="DM27" s="681"/>
      <c r="DN27" s="681"/>
      <c r="DO27" s="681"/>
      <c r="DP27" s="681"/>
      <c r="DQ27" s="681"/>
      <c r="DR27" s="681"/>
      <c r="DS27" s="681"/>
      <c r="DT27" s="681"/>
      <c r="DU27" s="681"/>
      <c r="DV27" s="682"/>
      <c r="DW27" s="650">
        <v>3.6</v>
      </c>
      <c r="DX27" s="679"/>
      <c r="DY27" s="679"/>
      <c r="DZ27" s="679"/>
      <c r="EA27" s="679"/>
      <c r="EB27" s="679"/>
      <c r="EC27" s="680"/>
    </row>
    <row r="28" spans="2:133" ht="11.25" customHeight="1" x14ac:dyDescent="0.15">
      <c r="B28" s="642" t="s">
        <v>305</v>
      </c>
      <c r="C28" s="643"/>
      <c r="D28" s="643"/>
      <c r="E28" s="643"/>
      <c r="F28" s="643"/>
      <c r="G28" s="643"/>
      <c r="H28" s="643"/>
      <c r="I28" s="643"/>
      <c r="J28" s="643"/>
      <c r="K28" s="643"/>
      <c r="L28" s="643"/>
      <c r="M28" s="643"/>
      <c r="N28" s="643"/>
      <c r="O28" s="643"/>
      <c r="P28" s="643"/>
      <c r="Q28" s="644"/>
      <c r="R28" s="645">
        <v>68001</v>
      </c>
      <c r="S28" s="646"/>
      <c r="T28" s="646"/>
      <c r="U28" s="646"/>
      <c r="V28" s="646"/>
      <c r="W28" s="646"/>
      <c r="X28" s="646"/>
      <c r="Y28" s="647"/>
      <c r="Z28" s="648">
        <v>2.1</v>
      </c>
      <c r="AA28" s="648"/>
      <c r="AB28" s="648"/>
      <c r="AC28" s="648"/>
      <c r="AD28" s="649" t="s">
        <v>243</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376996</v>
      </c>
      <c r="CS28" s="646"/>
      <c r="CT28" s="646"/>
      <c r="CU28" s="646"/>
      <c r="CV28" s="646"/>
      <c r="CW28" s="646"/>
      <c r="CX28" s="646"/>
      <c r="CY28" s="647"/>
      <c r="CZ28" s="650">
        <v>11.7</v>
      </c>
      <c r="DA28" s="679"/>
      <c r="DB28" s="679"/>
      <c r="DC28" s="683"/>
      <c r="DD28" s="654">
        <v>370275</v>
      </c>
      <c r="DE28" s="646"/>
      <c r="DF28" s="646"/>
      <c r="DG28" s="646"/>
      <c r="DH28" s="646"/>
      <c r="DI28" s="646"/>
      <c r="DJ28" s="646"/>
      <c r="DK28" s="647"/>
      <c r="DL28" s="654">
        <v>318324</v>
      </c>
      <c r="DM28" s="646"/>
      <c r="DN28" s="646"/>
      <c r="DO28" s="646"/>
      <c r="DP28" s="646"/>
      <c r="DQ28" s="646"/>
      <c r="DR28" s="646"/>
      <c r="DS28" s="646"/>
      <c r="DT28" s="646"/>
      <c r="DU28" s="646"/>
      <c r="DV28" s="647"/>
      <c r="DW28" s="650">
        <v>15.8</v>
      </c>
      <c r="DX28" s="679"/>
      <c r="DY28" s="679"/>
      <c r="DZ28" s="679"/>
      <c r="EA28" s="679"/>
      <c r="EB28" s="679"/>
      <c r="EC28" s="680"/>
    </row>
    <row r="29" spans="2:133" ht="11.25" customHeight="1" x14ac:dyDescent="0.15">
      <c r="B29" s="642" t="s">
        <v>307</v>
      </c>
      <c r="C29" s="643"/>
      <c r="D29" s="643"/>
      <c r="E29" s="643"/>
      <c r="F29" s="643"/>
      <c r="G29" s="643"/>
      <c r="H29" s="643"/>
      <c r="I29" s="643"/>
      <c r="J29" s="643"/>
      <c r="K29" s="643"/>
      <c r="L29" s="643"/>
      <c r="M29" s="643"/>
      <c r="N29" s="643"/>
      <c r="O29" s="643"/>
      <c r="P29" s="643"/>
      <c r="Q29" s="644"/>
      <c r="R29" s="645">
        <v>28633</v>
      </c>
      <c r="S29" s="646"/>
      <c r="T29" s="646"/>
      <c r="U29" s="646"/>
      <c r="V29" s="646"/>
      <c r="W29" s="646"/>
      <c r="X29" s="646"/>
      <c r="Y29" s="647"/>
      <c r="Z29" s="648">
        <v>0.9</v>
      </c>
      <c r="AA29" s="648"/>
      <c r="AB29" s="648"/>
      <c r="AC29" s="648"/>
      <c r="AD29" s="649">
        <v>3356</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308</v>
      </c>
      <c r="CE29" s="690"/>
      <c r="CF29" s="660" t="s">
        <v>309</v>
      </c>
      <c r="CG29" s="661"/>
      <c r="CH29" s="661"/>
      <c r="CI29" s="661"/>
      <c r="CJ29" s="661"/>
      <c r="CK29" s="661"/>
      <c r="CL29" s="661"/>
      <c r="CM29" s="661"/>
      <c r="CN29" s="661"/>
      <c r="CO29" s="661"/>
      <c r="CP29" s="661"/>
      <c r="CQ29" s="662"/>
      <c r="CR29" s="645">
        <v>376880</v>
      </c>
      <c r="CS29" s="681"/>
      <c r="CT29" s="681"/>
      <c r="CU29" s="681"/>
      <c r="CV29" s="681"/>
      <c r="CW29" s="681"/>
      <c r="CX29" s="681"/>
      <c r="CY29" s="682"/>
      <c r="CZ29" s="650">
        <v>11.7</v>
      </c>
      <c r="DA29" s="679"/>
      <c r="DB29" s="679"/>
      <c r="DC29" s="683"/>
      <c r="DD29" s="654">
        <v>370159</v>
      </c>
      <c r="DE29" s="681"/>
      <c r="DF29" s="681"/>
      <c r="DG29" s="681"/>
      <c r="DH29" s="681"/>
      <c r="DI29" s="681"/>
      <c r="DJ29" s="681"/>
      <c r="DK29" s="682"/>
      <c r="DL29" s="654">
        <v>318208</v>
      </c>
      <c r="DM29" s="681"/>
      <c r="DN29" s="681"/>
      <c r="DO29" s="681"/>
      <c r="DP29" s="681"/>
      <c r="DQ29" s="681"/>
      <c r="DR29" s="681"/>
      <c r="DS29" s="681"/>
      <c r="DT29" s="681"/>
      <c r="DU29" s="681"/>
      <c r="DV29" s="682"/>
      <c r="DW29" s="650">
        <v>15.8</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13333</v>
      </c>
      <c r="S30" s="646"/>
      <c r="T30" s="646"/>
      <c r="U30" s="646"/>
      <c r="V30" s="646"/>
      <c r="W30" s="646"/>
      <c r="X30" s="646"/>
      <c r="Y30" s="647"/>
      <c r="Z30" s="648">
        <v>0.4</v>
      </c>
      <c r="AA30" s="648"/>
      <c r="AB30" s="648"/>
      <c r="AC30" s="648"/>
      <c r="AD30" s="649" t="s">
        <v>243</v>
      </c>
      <c r="AE30" s="649"/>
      <c r="AF30" s="649"/>
      <c r="AG30" s="649"/>
      <c r="AH30" s="649"/>
      <c r="AI30" s="649"/>
      <c r="AJ30" s="649"/>
      <c r="AK30" s="649"/>
      <c r="AL30" s="650" t="s">
        <v>243</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91"/>
      <c r="CE30" s="692"/>
      <c r="CF30" s="660" t="s">
        <v>313</v>
      </c>
      <c r="CG30" s="661"/>
      <c r="CH30" s="661"/>
      <c r="CI30" s="661"/>
      <c r="CJ30" s="661"/>
      <c r="CK30" s="661"/>
      <c r="CL30" s="661"/>
      <c r="CM30" s="661"/>
      <c r="CN30" s="661"/>
      <c r="CO30" s="661"/>
      <c r="CP30" s="661"/>
      <c r="CQ30" s="662"/>
      <c r="CR30" s="645">
        <v>363213</v>
      </c>
      <c r="CS30" s="646"/>
      <c r="CT30" s="646"/>
      <c r="CU30" s="646"/>
      <c r="CV30" s="646"/>
      <c r="CW30" s="646"/>
      <c r="CX30" s="646"/>
      <c r="CY30" s="647"/>
      <c r="CZ30" s="650">
        <v>11.3</v>
      </c>
      <c r="DA30" s="679"/>
      <c r="DB30" s="679"/>
      <c r="DC30" s="683"/>
      <c r="DD30" s="654">
        <v>356492</v>
      </c>
      <c r="DE30" s="646"/>
      <c r="DF30" s="646"/>
      <c r="DG30" s="646"/>
      <c r="DH30" s="646"/>
      <c r="DI30" s="646"/>
      <c r="DJ30" s="646"/>
      <c r="DK30" s="647"/>
      <c r="DL30" s="654">
        <v>304541</v>
      </c>
      <c r="DM30" s="646"/>
      <c r="DN30" s="646"/>
      <c r="DO30" s="646"/>
      <c r="DP30" s="646"/>
      <c r="DQ30" s="646"/>
      <c r="DR30" s="646"/>
      <c r="DS30" s="646"/>
      <c r="DT30" s="646"/>
      <c r="DU30" s="646"/>
      <c r="DV30" s="647"/>
      <c r="DW30" s="650">
        <v>15.1</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221685</v>
      </c>
      <c r="S31" s="646"/>
      <c r="T31" s="646"/>
      <c r="U31" s="646"/>
      <c r="V31" s="646"/>
      <c r="W31" s="646"/>
      <c r="X31" s="646"/>
      <c r="Y31" s="647"/>
      <c r="Z31" s="648">
        <v>6.7</v>
      </c>
      <c r="AA31" s="648"/>
      <c r="AB31" s="648"/>
      <c r="AC31" s="648"/>
      <c r="AD31" s="649" t="s">
        <v>243</v>
      </c>
      <c r="AE31" s="649"/>
      <c r="AF31" s="649"/>
      <c r="AG31" s="649"/>
      <c r="AH31" s="649"/>
      <c r="AI31" s="649"/>
      <c r="AJ31" s="649"/>
      <c r="AK31" s="649"/>
      <c r="AL31" s="650" t="s">
        <v>141</v>
      </c>
      <c r="AM31" s="651"/>
      <c r="AN31" s="651"/>
      <c r="AO31" s="652"/>
      <c r="AP31" s="702" t="s">
        <v>315</v>
      </c>
      <c r="AQ31" s="703"/>
      <c r="AR31" s="703"/>
      <c r="AS31" s="703"/>
      <c r="AT31" s="708" t="s">
        <v>316</v>
      </c>
      <c r="AU31" s="231"/>
      <c r="AV31" s="231"/>
      <c r="AW31" s="231"/>
      <c r="AX31" s="631" t="s">
        <v>192</v>
      </c>
      <c r="AY31" s="632"/>
      <c r="AZ31" s="632"/>
      <c r="BA31" s="632"/>
      <c r="BB31" s="632"/>
      <c r="BC31" s="632"/>
      <c r="BD31" s="632"/>
      <c r="BE31" s="632"/>
      <c r="BF31" s="633"/>
      <c r="BG31" s="713">
        <v>98.5</v>
      </c>
      <c r="BH31" s="700"/>
      <c r="BI31" s="700"/>
      <c r="BJ31" s="700"/>
      <c r="BK31" s="700"/>
      <c r="BL31" s="700"/>
      <c r="BM31" s="640">
        <v>95.7</v>
      </c>
      <c r="BN31" s="700"/>
      <c r="BO31" s="700"/>
      <c r="BP31" s="700"/>
      <c r="BQ31" s="701"/>
      <c r="BR31" s="713">
        <v>99</v>
      </c>
      <c r="BS31" s="700"/>
      <c r="BT31" s="700"/>
      <c r="BU31" s="700"/>
      <c r="BV31" s="700"/>
      <c r="BW31" s="700"/>
      <c r="BX31" s="640">
        <v>95.7</v>
      </c>
      <c r="BY31" s="700"/>
      <c r="BZ31" s="700"/>
      <c r="CA31" s="700"/>
      <c r="CB31" s="701"/>
      <c r="CD31" s="691"/>
      <c r="CE31" s="692"/>
      <c r="CF31" s="660" t="s">
        <v>317</v>
      </c>
      <c r="CG31" s="661"/>
      <c r="CH31" s="661"/>
      <c r="CI31" s="661"/>
      <c r="CJ31" s="661"/>
      <c r="CK31" s="661"/>
      <c r="CL31" s="661"/>
      <c r="CM31" s="661"/>
      <c r="CN31" s="661"/>
      <c r="CO31" s="661"/>
      <c r="CP31" s="661"/>
      <c r="CQ31" s="662"/>
      <c r="CR31" s="645">
        <v>13667</v>
      </c>
      <c r="CS31" s="681"/>
      <c r="CT31" s="681"/>
      <c r="CU31" s="681"/>
      <c r="CV31" s="681"/>
      <c r="CW31" s="681"/>
      <c r="CX31" s="681"/>
      <c r="CY31" s="682"/>
      <c r="CZ31" s="650">
        <v>0.4</v>
      </c>
      <c r="DA31" s="679"/>
      <c r="DB31" s="679"/>
      <c r="DC31" s="683"/>
      <c r="DD31" s="654">
        <v>13667</v>
      </c>
      <c r="DE31" s="681"/>
      <c r="DF31" s="681"/>
      <c r="DG31" s="681"/>
      <c r="DH31" s="681"/>
      <c r="DI31" s="681"/>
      <c r="DJ31" s="681"/>
      <c r="DK31" s="682"/>
      <c r="DL31" s="654">
        <v>13667</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5" t="s">
        <v>318</v>
      </c>
      <c r="C32" s="696"/>
      <c r="D32" s="696"/>
      <c r="E32" s="696"/>
      <c r="F32" s="696"/>
      <c r="G32" s="696"/>
      <c r="H32" s="696"/>
      <c r="I32" s="696"/>
      <c r="J32" s="696"/>
      <c r="K32" s="696"/>
      <c r="L32" s="696"/>
      <c r="M32" s="696"/>
      <c r="N32" s="696"/>
      <c r="O32" s="696"/>
      <c r="P32" s="696"/>
      <c r="Q32" s="697"/>
      <c r="R32" s="645" t="s">
        <v>243</v>
      </c>
      <c r="S32" s="646"/>
      <c r="T32" s="646"/>
      <c r="U32" s="646"/>
      <c r="V32" s="646"/>
      <c r="W32" s="646"/>
      <c r="X32" s="646"/>
      <c r="Y32" s="647"/>
      <c r="Z32" s="648" t="s">
        <v>141</v>
      </c>
      <c r="AA32" s="648"/>
      <c r="AB32" s="648"/>
      <c r="AC32" s="648"/>
      <c r="AD32" s="649" t="s">
        <v>243</v>
      </c>
      <c r="AE32" s="649"/>
      <c r="AF32" s="649"/>
      <c r="AG32" s="649"/>
      <c r="AH32" s="649"/>
      <c r="AI32" s="649"/>
      <c r="AJ32" s="649"/>
      <c r="AK32" s="649"/>
      <c r="AL32" s="650" t="s">
        <v>141</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98</v>
      </c>
      <c r="BH32" s="681"/>
      <c r="BI32" s="681"/>
      <c r="BJ32" s="681"/>
      <c r="BK32" s="681"/>
      <c r="BL32" s="681"/>
      <c r="BM32" s="651">
        <v>96.4</v>
      </c>
      <c r="BN32" s="711"/>
      <c r="BO32" s="711"/>
      <c r="BP32" s="711"/>
      <c r="BQ32" s="712"/>
      <c r="BR32" s="714">
        <v>99.4</v>
      </c>
      <c r="BS32" s="681"/>
      <c r="BT32" s="681"/>
      <c r="BU32" s="681"/>
      <c r="BV32" s="681"/>
      <c r="BW32" s="681"/>
      <c r="BX32" s="651">
        <v>97.1</v>
      </c>
      <c r="BY32" s="711"/>
      <c r="BZ32" s="711"/>
      <c r="CA32" s="711"/>
      <c r="CB32" s="712"/>
      <c r="CD32" s="693"/>
      <c r="CE32" s="694"/>
      <c r="CF32" s="660" t="s">
        <v>321</v>
      </c>
      <c r="CG32" s="661"/>
      <c r="CH32" s="661"/>
      <c r="CI32" s="661"/>
      <c r="CJ32" s="661"/>
      <c r="CK32" s="661"/>
      <c r="CL32" s="661"/>
      <c r="CM32" s="661"/>
      <c r="CN32" s="661"/>
      <c r="CO32" s="661"/>
      <c r="CP32" s="661"/>
      <c r="CQ32" s="662"/>
      <c r="CR32" s="645">
        <v>116</v>
      </c>
      <c r="CS32" s="646"/>
      <c r="CT32" s="646"/>
      <c r="CU32" s="646"/>
      <c r="CV32" s="646"/>
      <c r="CW32" s="646"/>
      <c r="CX32" s="646"/>
      <c r="CY32" s="647"/>
      <c r="CZ32" s="650">
        <v>0</v>
      </c>
      <c r="DA32" s="679"/>
      <c r="DB32" s="679"/>
      <c r="DC32" s="683"/>
      <c r="DD32" s="654">
        <v>116</v>
      </c>
      <c r="DE32" s="646"/>
      <c r="DF32" s="646"/>
      <c r="DG32" s="646"/>
      <c r="DH32" s="646"/>
      <c r="DI32" s="646"/>
      <c r="DJ32" s="646"/>
      <c r="DK32" s="647"/>
      <c r="DL32" s="654">
        <v>116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209616</v>
      </c>
      <c r="S33" s="646"/>
      <c r="T33" s="646"/>
      <c r="U33" s="646"/>
      <c r="V33" s="646"/>
      <c r="W33" s="646"/>
      <c r="X33" s="646"/>
      <c r="Y33" s="647"/>
      <c r="Z33" s="648">
        <v>6.4</v>
      </c>
      <c r="AA33" s="648"/>
      <c r="AB33" s="648"/>
      <c r="AC33" s="648"/>
      <c r="AD33" s="649" t="s">
        <v>243</v>
      </c>
      <c r="AE33" s="649"/>
      <c r="AF33" s="649"/>
      <c r="AG33" s="649"/>
      <c r="AH33" s="649"/>
      <c r="AI33" s="649"/>
      <c r="AJ33" s="649"/>
      <c r="AK33" s="649"/>
      <c r="AL33" s="650" t="s">
        <v>243</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98.8</v>
      </c>
      <c r="BH33" s="716"/>
      <c r="BI33" s="716"/>
      <c r="BJ33" s="716"/>
      <c r="BK33" s="716"/>
      <c r="BL33" s="716"/>
      <c r="BM33" s="717">
        <v>94.9</v>
      </c>
      <c r="BN33" s="716"/>
      <c r="BO33" s="716"/>
      <c r="BP33" s="716"/>
      <c r="BQ33" s="718"/>
      <c r="BR33" s="715">
        <v>98.7</v>
      </c>
      <c r="BS33" s="716"/>
      <c r="BT33" s="716"/>
      <c r="BU33" s="716"/>
      <c r="BV33" s="716"/>
      <c r="BW33" s="716"/>
      <c r="BX33" s="717">
        <v>94.4</v>
      </c>
      <c r="BY33" s="716"/>
      <c r="BZ33" s="716"/>
      <c r="CA33" s="716"/>
      <c r="CB33" s="718"/>
      <c r="CD33" s="660" t="s">
        <v>324</v>
      </c>
      <c r="CE33" s="661"/>
      <c r="CF33" s="661"/>
      <c r="CG33" s="661"/>
      <c r="CH33" s="661"/>
      <c r="CI33" s="661"/>
      <c r="CJ33" s="661"/>
      <c r="CK33" s="661"/>
      <c r="CL33" s="661"/>
      <c r="CM33" s="661"/>
      <c r="CN33" s="661"/>
      <c r="CO33" s="661"/>
      <c r="CP33" s="661"/>
      <c r="CQ33" s="662"/>
      <c r="CR33" s="645">
        <v>1730902</v>
      </c>
      <c r="CS33" s="681"/>
      <c r="CT33" s="681"/>
      <c r="CU33" s="681"/>
      <c r="CV33" s="681"/>
      <c r="CW33" s="681"/>
      <c r="CX33" s="681"/>
      <c r="CY33" s="682"/>
      <c r="CZ33" s="650">
        <v>53.9</v>
      </c>
      <c r="DA33" s="679"/>
      <c r="DB33" s="679"/>
      <c r="DC33" s="683"/>
      <c r="DD33" s="654">
        <v>1389549</v>
      </c>
      <c r="DE33" s="681"/>
      <c r="DF33" s="681"/>
      <c r="DG33" s="681"/>
      <c r="DH33" s="681"/>
      <c r="DI33" s="681"/>
      <c r="DJ33" s="681"/>
      <c r="DK33" s="682"/>
      <c r="DL33" s="654">
        <v>1097978</v>
      </c>
      <c r="DM33" s="681"/>
      <c r="DN33" s="681"/>
      <c r="DO33" s="681"/>
      <c r="DP33" s="681"/>
      <c r="DQ33" s="681"/>
      <c r="DR33" s="681"/>
      <c r="DS33" s="681"/>
      <c r="DT33" s="681"/>
      <c r="DU33" s="681"/>
      <c r="DV33" s="682"/>
      <c r="DW33" s="650">
        <v>54.6</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334</v>
      </c>
      <c r="S34" s="646"/>
      <c r="T34" s="646"/>
      <c r="U34" s="646"/>
      <c r="V34" s="646"/>
      <c r="W34" s="646"/>
      <c r="X34" s="646"/>
      <c r="Y34" s="647"/>
      <c r="Z34" s="648">
        <v>0</v>
      </c>
      <c r="AA34" s="648"/>
      <c r="AB34" s="648"/>
      <c r="AC34" s="648"/>
      <c r="AD34" s="649">
        <v>68</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345315</v>
      </c>
      <c r="CS34" s="646"/>
      <c r="CT34" s="646"/>
      <c r="CU34" s="646"/>
      <c r="CV34" s="646"/>
      <c r="CW34" s="646"/>
      <c r="CX34" s="646"/>
      <c r="CY34" s="647"/>
      <c r="CZ34" s="650">
        <v>10.8</v>
      </c>
      <c r="DA34" s="679"/>
      <c r="DB34" s="679"/>
      <c r="DC34" s="683"/>
      <c r="DD34" s="654">
        <v>230795</v>
      </c>
      <c r="DE34" s="646"/>
      <c r="DF34" s="646"/>
      <c r="DG34" s="646"/>
      <c r="DH34" s="646"/>
      <c r="DI34" s="646"/>
      <c r="DJ34" s="646"/>
      <c r="DK34" s="647"/>
      <c r="DL34" s="654">
        <v>144604</v>
      </c>
      <c r="DM34" s="646"/>
      <c r="DN34" s="646"/>
      <c r="DO34" s="646"/>
      <c r="DP34" s="646"/>
      <c r="DQ34" s="646"/>
      <c r="DR34" s="646"/>
      <c r="DS34" s="646"/>
      <c r="DT34" s="646"/>
      <c r="DU34" s="646"/>
      <c r="DV34" s="647"/>
      <c r="DW34" s="650">
        <v>7.2</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745</v>
      </c>
      <c r="S35" s="646"/>
      <c r="T35" s="646"/>
      <c r="U35" s="646"/>
      <c r="V35" s="646"/>
      <c r="W35" s="646"/>
      <c r="X35" s="646"/>
      <c r="Y35" s="647"/>
      <c r="Z35" s="648">
        <v>0</v>
      </c>
      <c r="AA35" s="648"/>
      <c r="AB35" s="648"/>
      <c r="AC35" s="648"/>
      <c r="AD35" s="649" t="s">
        <v>140</v>
      </c>
      <c r="AE35" s="649"/>
      <c r="AF35" s="649"/>
      <c r="AG35" s="649"/>
      <c r="AH35" s="649"/>
      <c r="AI35" s="649"/>
      <c r="AJ35" s="649"/>
      <c r="AK35" s="649"/>
      <c r="AL35" s="650" t="s">
        <v>140</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2117</v>
      </c>
      <c r="CS35" s="681"/>
      <c r="CT35" s="681"/>
      <c r="CU35" s="681"/>
      <c r="CV35" s="681"/>
      <c r="CW35" s="681"/>
      <c r="CX35" s="681"/>
      <c r="CY35" s="682"/>
      <c r="CZ35" s="650">
        <v>0.1</v>
      </c>
      <c r="DA35" s="679"/>
      <c r="DB35" s="679"/>
      <c r="DC35" s="683"/>
      <c r="DD35" s="654">
        <v>1098</v>
      </c>
      <c r="DE35" s="681"/>
      <c r="DF35" s="681"/>
      <c r="DG35" s="681"/>
      <c r="DH35" s="681"/>
      <c r="DI35" s="681"/>
      <c r="DJ35" s="681"/>
      <c r="DK35" s="682"/>
      <c r="DL35" s="654">
        <v>72</v>
      </c>
      <c r="DM35" s="681"/>
      <c r="DN35" s="681"/>
      <c r="DO35" s="681"/>
      <c r="DP35" s="681"/>
      <c r="DQ35" s="681"/>
      <c r="DR35" s="681"/>
      <c r="DS35" s="681"/>
      <c r="DT35" s="681"/>
      <c r="DU35" s="681"/>
      <c r="DV35" s="682"/>
      <c r="DW35" s="650">
        <v>0</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90883</v>
      </c>
      <c r="S36" s="646"/>
      <c r="T36" s="646"/>
      <c r="U36" s="646"/>
      <c r="V36" s="646"/>
      <c r="W36" s="646"/>
      <c r="X36" s="646"/>
      <c r="Y36" s="647"/>
      <c r="Z36" s="648">
        <v>2.8</v>
      </c>
      <c r="AA36" s="648"/>
      <c r="AB36" s="648"/>
      <c r="AC36" s="648"/>
      <c r="AD36" s="649" t="s">
        <v>140</v>
      </c>
      <c r="AE36" s="649"/>
      <c r="AF36" s="649"/>
      <c r="AG36" s="649"/>
      <c r="AH36" s="649"/>
      <c r="AI36" s="649"/>
      <c r="AJ36" s="649"/>
      <c r="AK36" s="649"/>
      <c r="AL36" s="650" t="s">
        <v>140</v>
      </c>
      <c r="AM36" s="651"/>
      <c r="AN36" s="651"/>
      <c r="AO36" s="652"/>
      <c r="AP36" s="235"/>
      <c r="AQ36" s="719" t="s">
        <v>332</v>
      </c>
      <c r="AR36" s="720"/>
      <c r="AS36" s="720"/>
      <c r="AT36" s="720"/>
      <c r="AU36" s="720"/>
      <c r="AV36" s="720"/>
      <c r="AW36" s="720"/>
      <c r="AX36" s="720"/>
      <c r="AY36" s="721"/>
      <c r="AZ36" s="634">
        <v>450851</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46238</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859479</v>
      </c>
      <c r="CS36" s="646"/>
      <c r="CT36" s="646"/>
      <c r="CU36" s="646"/>
      <c r="CV36" s="646"/>
      <c r="CW36" s="646"/>
      <c r="CX36" s="646"/>
      <c r="CY36" s="647"/>
      <c r="CZ36" s="650">
        <v>26.8</v>
      </c>
      <c r="DA36" s="679"/>
      <c r="DB36" s="679"/>
      <c r="DC36" s="683"/>
      <c r="DD36" s="654">
        <v>678142</v>
      </c>
      <c r="DE36" s="646"/>
      <c r="DF36" s="646"/>
      <c r="DG36" s="646"/>
      <c r="DH36" s="646"/>
      <c r="DI36" s="646"/>
      <c r="DJ36" s="646"/>
      <c r="DK36" s="647"/>
      <c r="DL36" s="654">
        <v>638680</v>
      </c>
      <c r="DM36" s="646"/>
      <c r="DN36" s="646"/>
      <c r="DO36" s="646"/>
      <c r="DP36" s="646"/>
      <c r="DQ36" s="646"/>
      <c r="DR36" s="646"/>
      <c r="DS36" s="646"/>
      <c r="DT36" s="646"/>
      <c r="DU36" s="646"/>
      <c r="DV36" s="647"/>
      <c r="DW36" s="650">
        <v>31.7</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155512</v>
      </c>
      <c r="S37" s="646"/>
      <c r="T37" s="646"/>
      <c r="U37" s="646"/>
      <c r="V37" s="646"/>
      <c r="W37" s="646"/>
      <c r="X37" s="646"/>
      <c r="Y37" s="647"/>
      <c r="Z37" s="648">
        <v>4.7</v>
      </c>
      <c r="AA37" s="648"/>
      <c r="AB37" s="648"/>
      <c r="AC37" s="648"/>
      <c r="AD37" s="649" t="s">
        <v>140</v>
      </c>
      <c r="AE37" s="649"/>
      <c r="AF37" s="649"/>
      <c r="AG37" s="649"/>
      <c r="AH37" s="649"/>
      <c r="AI37" s="649"/>
      <c r="AJ37" s="649"/>
      <c r="AK37" s="649"/>
      <c r="AL37" s="650" t="s">
        <v>140</v>
      </c>
      <c r="AM37" s="651"/>
      <c r="AN37" s="651"/>
      <c r="AO37" s="652"/>
      <c r="AQ37" s="723" t="s">
        <v>336</v>
      </c>
      <c r="AR37" s="724"/>
      <c r="AS37" s="724"/>
      <c r="AT37" s="724"/>
      <c r="AU37" s="724"/>
      <c r="AV37" s="724"/>
      <c r="AW37" s="724"/>
      <c r="AX37" s="724"/>
      <c r="AY37" s="725"/>
      <c r="AZ37" s="645">
        <v>147875</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44458</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634462</v>
      </c>
      <c r="CS37" s="681"/>
      <c r="CT37" s="681"/>
      <c r="CU37" s="681"/>
      <c r="CV37" s="681"/>
      <c r="CW37" s="681"/>
      <c r="CX37" s="681"/>
      <c r="CY37" s="682"/>
      <c r="CZ37" s="650">
        <v>19.8</v>
      </c>
      <c r="DA37" s="679"/>
      <c r="DB37" s="679"/>
      <c r="DC37" s="683"/>
      <c r="DD37" s="654">
        <v>554871</v>
      </c>
      <c r="DE37" s="681"/>
      <c r="DF37" s="681"/>
      <c r="DG37" s="681"/>
      <c r="DH37" s="681"/>
      <c r="DI37" s="681"/>
      <c r="DJ37" s="681"/>
      <c r="DK37" s="682"/>
      <c r="DL37" s="654">
        <v>546890</v>
      </c>
      <c r="DM37" s="681"/>
      <c r="DN37" s="681"/>
      <c r="DO37" s="681"/>
      <c r="DP37" s="681"/>
      <c r="DQ37" s="681"/>
      <c r="DR37" s="681"/>
      <c r="DS37" s="681"/>
      <c r="DT37" s="681"/>
      <c r="DU37" s="681"/>
      <c r="DV37" s="682"/>
      <c r="DW37" s="650">
        <v>27.2</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51178</v>
      </c>
      <c r="S38" s="646"/>
      <c r="T38" s="646"/>
      <c r="U38" s="646"/>
      <c r="V38" s="646"/>
      <c r="W38" s="646"/>
      <c r="X38" s="646"/>
      <c r="Y38" s="647"/>
      <c r="Z38" s="648">
        <v>1.6</v>
      </c>
      <c r="AA38" s="648"/>
      <c r="AB38" s="648"/>
      <c r="AC38" s="648"/>
      <c r="AD38" s="649">
        <v>70</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57646</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761</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417426</v>
      </c>
      <c r="CS38" s="646"/>
      <c r="CT38" s="646"/>
      <c r="CU38" s="646"/>
      <c r="CV38" s="646"/>
      <c r="CW38" s="646"/>
      <c r="CX38" s="646"/>
      <c r="CY38" s="647"/>
      <c r="CZ38" s="650">
        <v>13</v>
      </c>
      <c r="DA38" s="679"/>
      <c r="DB38" s="679"/>
      <c r="DC38" s="683"/>
      <c r="DD38" s="654">
        <v>373096</v>
      </c>
      <c r="DE38" s="646"/>
      <c r="DF38" s="646"/>
      <c r="DG38" s="646"/>
      <c r="DH38" s="646"/>
      <c r="DI38" s="646"/>
      <c r="DJ38" s="646"/>
      <c r="DK38" s="647"/>
      <c r="DL38" s="654">
        <v>314622</v>
      </c>
      <c r="DM38" s="646"/>
      <c r="DN38" s="646"/>
      <c r="DO38" s="646"/>
      <c r="DP38" s="646"/>
      <c r="DQ38" s="646"/>
      <c r="DR38" s="646"/>
      <c r="DS38" s="646"/>
      <c r="DT38" s="646"/>
      <c r="DU38" s="646"/>
      <c r="DV38" s="647"/>
      <c r="DW38" s="650">
        <v>15.6</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317600</v>
      </c>
      <c r="S39" s="646"/>
      <c r="T39" s="646"/>
      <c r="U39" s="646"/>
      <c r="V39" s="646"/>
      <c r="W39" s="646"/>
      <c r="X39" s="646"/>
      <c r="Y39" s="647"/>
      <c r="Z39" s="648">
        <v>9.6</v>
      </c>
      <c r="AA39" s="648"/>
      <c r="AB39" s="648"/>
      <c r="AC39" s="648"/>
      <c r="AD39" s="649" t="s">
        <v>140</v>
      </c>
      <c r="AE39" s="649"/>
      <c r="AF39" s="649"/>
      <c r="AG39" s="649"/>
      <c r="AH39" s="649"/>
      <c r="AI39" s="649"/>
      <c r="AJ39" s="649"/>
      <c r="AK39" s="649"/>
      <c r="AL39" s="650" t="s">
        <v>243</v>
      </c>
      <c r="AM39" s="651"/>
      <c r="AN39" s="651"/>
      <c r="AO39" s="652"/>
      <c r="AQ39" s="723" t="s">
        <v>344</v>
      </c>
      <c r="AR39" s="724"/>
      <c r="AS39" s="724"/>
      <c r="AT39" s="724"/>
      <c r="AU39" s="724"/>
      <c r="AV39" s="724"/>
      <c r="AW39" s="724"/>
      <c r="AX39" s="724"/>
      <c r="AY39" s="725"/>
      <c r="AZ39" s="645">
        <v>29252</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1357</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106565</v>
      </c>
      <c r="CS39" s="681"/>
      <c r="CT39" s="681"/>
      <c r="CU39" s="681"/>
      <c r="CV39" s="681"/>
      <c r="CW39" s="681"/>
      <c r="CX39" s="681"/>
      <c r="CY39" s="682"/>
      <c r="CZ39" s="650">
        <v>3.3</v>
      </c>
      <c r="DA39" s="679"/>
      <c r="DB39" s="679"/>
      <c r="DC39" s="683"/>
      <c r="DD39" s="654">
        <v>106418</v>
      </c>
      <c r="DE39" s="681"/>
      <c r="DF39" s="681"/>
      <c r="DG39" s="681"/>
      <c r="DH39" s="681"/>
      <c r="DI39" s="681"/>
      <c r="DJ39" s="681"/>
      <c r="DK39" s="682"/>
      <c r="DL39" s="654" t="s">
        <v>140</v>
      </c>
      <c r="DM39" s="681"/>
      <c r="DN39" s="681"/>
      <c r="DO39" s="681"/>
      <c r="DP39" s="681"/>
      <c r="DQ39" s="681"/>
      <c r="DR39" s="681"/>
      <c r="DS39" s="681"/>
      <c r="DT39" s="681"/>
      <c r="DU39" s="681"/>
      <c r="DV39" s="682"/>
      <c r="DW39" s="650" t="s">
        <v>140</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141</v>
      </c>
      <c r="S40" s="646"/>
      <c r="T40" s="646"/>
      <c r="U40" s="646"/>
      <c r="V40" s="646"/>
      <c r="W40" s="646"/>
      <c r="X40" s="646"/>
      <c r="Y40" s="647"/>
      <c r="Z40" s="648" t="s">
        <v>140</v>
      </c>
      <c r="AA40" s="648"/>
      <c r="AB40" s="648"/>
      <c r="AC40" s="648"/>
      <c r="AD40" s="649" t="s">
        <v>243</v>
      </c>
      <c r="AE40" s="649"/>
      <c r="AF40" s="649"/>
      <c r="AG40" s="649"/>
      <c r="AH40" s="649"/>
      <c r="AI40" s="649"/>
      <c r="AJ40" s="649"/>
      <c r="AK40" s="649"/>
      <c r="AL40" s="650" t="s">
        <v>141</v>
      </c>
      <c r="AM40" s="651"/>
      <c r="AN40" s="651"/>
      <c r="AO40" s="652"/>
      <c r="AQ40" s="723" t="s">
        <v>348</v>
      </c>
      <c r="AR40" s="724"/>
      <c r="AS40" s="724"/>
      <c r="AT40" s="724"/>
      <c r="AU40" s="724"/>
      <c r="AV40" s="724"/>
      <c r="AW40" s="724"/>
      <c r="AX40" s="724"/>
      <c r="AY40" s="725"/>
      <c r="AZ40" s="645">
        <v>5104</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99</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t="s">
        <v>243</v>
      </c>
      <c r="CS40" s="646"/>
      <c r="CT40" s="646"/>
      <c r="CU40" s="646"/>
      <c r="CV40" s="646"/>
      <c r="CW40" s="646"/>
      <c r="CX40" s="646"/>
      <c r="CY40" s="647"/>
      <c r="CZ40" s="650" t="s">
        <v>243</v>
      </c>
      <c r="DA40" s="679"/>
      <c r="DB40" s="679"/>
      <c r="DC40" s="683"/>
      <c r="DD40" s="654" t="s">
        <v>140</v>
      </c>
      <c r="DE40" s="646"/>
      <c r="DF40" s="646"/>
      <c r="DG40" s="646"/>
      <c r="DH40" s="646"/>
      <c r="DI40" s="646"/>
      <c r="DJ40" s="646"/>
      <c r="DK40" s="647"/>
      <c r="DL40" s="654" t="s">
        <v>243</v>
      </c>
      <c r="DM40" s="646"/>
      <c r="DN40" s="646"/>
      <c r="DO40" s="646"/>
      <c r="DP40" s="646"/>
      <c r="DQ40" s="646"/>
      <c r="DR40" s="646"/>
      <c r="DS40" s="646"/>
      <c r="DT40" s="646"/>
      <c r="DU40" s="646"/>
      <c r="DV40" s="647"/>
      <c r="DW40" s="650" t="s">
        <v>141</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58800</v>
      </c>
      <c r="S41" s="646"/>
      <c r="T41" s="646"/>
      <c r="U41" s="646"/>
      <c r="V41" s="646"/>
      <c r="W41" s="646"/>
      <c r="X41" s="646"/>
      <c r="Y41" s="647"/>
      <c r="Z41" s="648">
        <v>1.8</v>
      </c>
      <c r="AA41" s="648"/>
      <c r="AB41" s="648"/>
      <c r="AC41" s="648"/>
      <c r="AD41" s="649" t="s">
        <v>141</v>
      </c>
      <c r="AE41" s="649"/>
      <c r="AF41" s="649"/>
      <c r="AG41" s="649"/>
      <c r="AH41" s="649"/>
      <c r="AI41" s="649"/>
      <c r="AJ41" s="649"/>
      <c r="AK41" s="649"/>
      <c r="AL41" s="650" t="s">
        <v>243</v>
      </c>
      <c r="AM41" s="651"/>
      <c r="AN41" s="651"/>
      <c r="AO41" s="652"/>
      <c r="AQ41" s="723" t="s">
        <v>353</v>
      </c>
      <c r="AR41" s="724"/>
      <c r="AS41" s="724"/>
      <c r="AT41" s="724"/>
      <c r="AU41" s="724"/>
      <c r="AV41" s="724"/>
      <c r="AW41" s="724"/>
      <c r="AX41" s="724"/>
      <c r="AY41" s="725"/>
      <c r="AZ41" s="645">
        <v>78968</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t="s">
        <v>243</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140</v>
      </c>
      <c r="CS41" s="681"/>
      <c r="CT41" s="681"/>
      <c r="CU41" s="681"/>
      <c r="CV41" s="681"/>
      <c r="CW41" s="681"/>
      <c r="CX41" s="681"/>
      <c r="CY41" s="682"/>
      <c r="CZ41" s="650" t="s">
        <v>243</v>
      </c>
      <c r="DA41" s="679"/>
      <c r="DB41" s="679"/>
      <c r="DC41" s="683"/>
      <c r="DD41" s="654" t="s">
        <v>140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3293161</v>
      </c>
      <c r="S42" s="731"/>
      <c r="T42" s="731"/>
      <c r="U42" s="731"/>
      <c r="V42" s="731"/>
      <c r="W42" s="731"/>
      <c r="X42" s="731"/>
      <c r="Y42" s="739"/>
      <c r="Z42" s="740">
        <v>100</v>
      </c>
      <c r="AA42" s="740"/>
      <c r="AB42" s="740"/>
      <c r="AC42" s="740"/>
      <c r="AD42" s="741">
        <v>1953734</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132006</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316</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318290</v>
      </c>
      <c r="CS42" s="646"/>
      <c r="CT42" s="646"/>
      <c r="CU42" s="646"/>
      <c r="CV42" s="646"/>
      <c r="CW42" s="646"/>
      <c r="CX42" s="646"/>
      <c r="CY42" s="647"/>
      <c r="CZ42" s="650">
        <v>9.9</v>
      </c>
      <c r="DA42" s="651"/>
      <c r="DB42" s="651"/>
      <c r="DC42" s="663"/>
      <c r="DD42" s="654">
        <v>38905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9603</v>
      </c>
      <c r="CS43" s="681"/>
      <c r="CT43" s="681"/>
      <c r="CU43" s="681"/>
      <c r="CV43" s="681"/>
      <c r="CW43" s="681"/>
      <c r="CX43" s="681"/>
      <c r="CY43" s="682"/>
      <c r="CZ43" s="650">
        <v>0.3</v>
      </c>
      <c r="DA43" s="679"/>
      <c r="DB43" s="679"/>
      <c r="DC43" s="683"/>
      <c r="DD43" s="654">
        <v>1699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235237</v>
      </c>
      <c r="CS44" s="646"/>
      <c r="CT44" s="646"/>
      <c r="CU44" s="646"/>
      <c r="CV44" s="646"/>
      <c r="CW44" s="646"/>
      <c r="CX44" s="646"/>
      <c r="CY44" s="647"/>
      <c r="CZ44" s="650">
        <v>7.3</v>
      </c>
      <c r="DA44" s="651"/>
      <c r="DB44" s="651"/>
      <c r="DC44" s="663"/>
      <c r="DD44" s="654">
        <v>29129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64159</v>
      </c>
      <c r="CS45" s="681"/>
      <c r="CT45" s="681"/>
      <c r="CU45" s="681"/>
      <c r="CV45" s="681"/>
      <c r="CW45" s="681"/>
      <c r="CX45" s="681"/>
      <c r="CY45" s="682"/>
      <c r="CZ45" s="650">
        <v>2</v>
      </c>
      <c r="DA45" s="679"/>
      <c r="DB45" s="679"/>
      <c r="DC45" s="683"/>
      <c r="DD45" s="654">
        <v>4776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171078</v>
      </c>
      <c r="CS46" s="646"/>
      <c r="CT46" s="646"/>
      <c r="CU46" s="646"/>
      <c r="CV46" s="646"/>
      <c r="CW46" s="646"/>
      <c r="CX46" s="646"/>
      <c r="CY46" s="647"/>
      <c r="CZ46" s="650">
        <v>5.3</v>
      </c>
      <c r="DA46" s="651"/>
      <c r="DB46" s="651"/>
      <c r="DC46" s="663"/>
      <c r="DD46" s="654">
        <v>24353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83053</v>
      </c>
      <c r="CS47" s="681"/>
      <c r="CT47" s="681"/>
      <c r="CU47" s="681"/>
      <c r="CV47" s="681"/>
      <c r="CW47" s="681"/>
      <c r="CX47" s="681"/>
      <c r="CY47" s="682"/>
      <c r="CZ47" s="650">
        <v>2.6</v>
      </c>
      <c r="DA47" s="679"/>
      <c r="DB47" s="679"/>
      <c r="DC47" s="683"/>
      <c r="DD47" s="654">
        <v>9776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243</v>
      </c>
      <c r="CS48" s="646"/>
      <c r="CT48" s="646"/>
      <c r="CU48" s="646"/>
      <c r="CV48" s="646"/>
      <c r="CW48" s="646"/>
      <c r="CX48" s="646"/>
      <c r="CY48" s="647"/>
      <c r="CZ48" s="650" t="s">
        <v>141</v>
      </c>
      <c r="DA48" s="651"/>
      <c r="DB48" s="651"/>
      <c r="DC48" s="663"/>
      <c r="DD48" s="654" t="s">
        <v>140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3211861</v>
      </c>
      <c r="CS49" s="716"/>
      <c r="CT49" s="716"/>
      <c r="CU49" s="716"/>
      <c r="CV49" s="716"/>
      <c r="CW49" s="716"/>
      <c r="CX49" s="716"/>
      <c r="CY49" s="747"/>
      <c r="CZ49" s="742">
        <v>100</v>
      </c>
      <c r="DA49" s="748"/>
      <c r="DB49" s="748"/>
      <c r="DC49" s="749"/>
      <c r="DD49" s="750">
        <v>2355489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wmxOi3yvkVEr1i9Aycsc8Mrvoo58pHikS3BRvwmXxRiBHQNlLSjY/7Kks5IeQ+Ik1EUR6FVBmN2ln6zm2gKtA==" saltValue="2d1IyQMVN/syr0Da2XpO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3293</v>
      </c>
      <c r="R7" s="781"/>
      <c r="S7" s="781"/>
      <c r="T7" s="781"/>
      <c r="U7" s="781"/>
      <c r="V7" s="781">
        <v>3212</v>
      </c>
      <c r="W7" s="781"/>
      <c r="X7" s="781"/>
      <c r="Y7" s="781"/>
      <c r="Z7" s="781"/>
      <c r="AA7" s="781">
        <v>81</v>
      </c>
      <c r="AB7" s="781"/>
      <c r="AC7" s="781"/>
      <c r="AD7" s="781"/>
      <c r="AE7" s="782"/>
      <c r="AF7" s="783">
        <v>63</v>
      </c>
      <c r="AG7" s="784"/>
      <c r="AH7" s="784"/>
      <c r="AI7" s="784"/>
      <c r="AJ7" s="785"/>
      <c r="AK7" s="820">
        <v>91</v>
      </c>
      <c r="AL7" s="821"/>
      <c r="AM7" s="821"/>
      <c r="AN7" s="821"/>
      <c r="AO7" s="821"/>
      <c r="AP7" s="821">
        <v>3556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578</v>
      </c>
      <c r="BT7" s="825" t="s">
        <v>578</v>
      </c>
      <c r="BU7" s="825" t="s">
        <v>578</v>
      </c>
      <c r="BV7" s="825" t="s">
        <v>578</v>
      </c>
      <c r="BW7" s="825" t="s">
        <v>578</v>
      </c>
      <c r="BX7" s="825" t="s">
        <v>578</v>
      </c>
      <c r="BY7" s="825" t="s">
        <v>578</v>
      </c>
      <c r="BZ7" s="825" t="s">
        <v>578</v>
      </c>
      <c r="CA7" s="825" t="s">
        <v>578</v>
      </c>
      <c r="CB7" s="825" t="s">
        <v>578</v>
      </c>
      <c r="CC7" s="825" t="s">
        <v>578</v>
      </c>
      <c r="CD7" s="825" t="s">
        <v>578</v>
      </c>
      <c r="CE7" s="825" t="s">
        <v>578</v>
      </c>
      <c r="CF7" s="825" t="s">
        <v>578</v>
      </c>
      <c r="CG7" s="826" t="s">
        <v>578</v>
      </c>
      <c r="CH7" s="817">
        <v>5</v>
      </c>
      <c r="CI7" s="818"/>
      <c r="CJ7" s="818"/>
      <c r="CK7" s="818"/>
      <c r="CL7" s="819"/>
      <c r="CM7" s="817">
        <v>5</v>
      </c>
      <c r="CN7" s="818"/>
      <c r="CO7" s="818"/>
      <c r="CP7" s="818"/>
      <c r="CQ7" s="819"/>
      <c r="CR7" s="817">
        <v>10</v>
      </c>
      <c r="CS7" s="818"/>
      <c r="CT7" s="818"/>
      <c r="CU7" s="818"/>
      <c r="CV7" s="819"/>
      <c r="CW7" s="817">
        <v>1</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516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579</v>
      </c>
      <c r="BT8" s="815" t="s">
        <v>579</v>
      </c>
      <c r="BU8" s="815" t="s">
        <v>579</v>
      </c>
      <c r="BV8" s="815" t="s">
        <v>579</v>
      </c>
      <c r="BW8" s="815" t="s">
        <v>579</v>
      </c>
      <c r="BX8" s="815" t="s">
        <v>579</v>
      </c>
      <c r="BY8" s="815" t="s">
        <v>579</v>
      </c>
      <c r="BZ8" s="815" t="s">
        <v>579</v>
      </c>
      <c r="CA8" s="815" t="s">
        <v>579</v>
      </c>
      <c r="CB8" s="815" t="s">
        <v>579</v>
      </c>
      <c r="CC8" s="815" t="s">
        <v>579</v>
      </c>
      <c r="CD8" s="815" t="s">
        <v>579</v>
      </c>
      <c r="CE8" s="815" t="s">
        <v>579</v>
      </c>
      <c r="CF8" s="815" t="s">
        <v>579</v>
      </c>
      <c r="CG8" s="816" t="s">
        <v>579</v>
      </c>
      <c r="CH8" s="827" t="s">
        <v>595</v>
      </c>
      <c r="CI8" s="828"/>
      <c r="CJ8" s="828"/>
      <c r="CK8" s="828"/>
      <c r="CL8" s="829"/>
      <c r="CM8" s="827" t="s">
        <v>595</v>
      </c>
      <c r="CN8" s="828"/>
      <c r="CO8" s="828"/>
      <c r="CP8" s="828"/>
      <c r="CQ8" s="829"/>
      <c r="CR8" s="827">
        <v>2</v>
      </c>
      <c r="CS8" s="828"/>
      <c r="CT8" s="828"/>
      <c r="CU8" s="828"/>
      <c r="CV8" s="829"/>
      <c r="CW8" s="827" t="s">
        <v>595</v>
      </c>
      <c r="CX8" s="828"/>
      <c r="CY8" s="828"/>
      <c r="CZ8" s="828"/>
      <c r="DA8" s="829"/>
      <c r="DB8" s="827" t="s">
        <v>595</v>
      </c>
      <c r="DC8" s="828"/>
      <c r="DD8" s="828"/>
      <c r="DE8" s="828"/>
      <c r="DF8" s="829"/>
      <c r="DG8" s="827" t="s">
        <v>595</v>
      </c>
      <c r="DH8" s="828"/>
      <c r="DI8" s="828"/>
      <c r="DJ8" s="828"/>
      <c r="DK8" s="829"/>
      <c r="DL8" s="827" t="s">
        <v>595</v>
      </c>
      <c r="DM8" s="828"/>
      <c r="DN8" s="828"/>
      <c r="DO8" s="828"/>
      <c r="DP8" s="829"/>
      <c r="DQ8" s="827" t="s">
        <v>516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3293</v>
      </c>
      <c r="R23" s="840"/>
      <c r="S23" s="840"/>
      <c r="T23" s="840"/>
      <c r="U23" s="840"/>
      <c r="V23" s="840">
        <v>3212</v>
      </c>
      <c r="W23" s="840"/>
      <c r="X23" s="840"/>
      <c r="Y23" s="840"/>
      <c r="Z23" s="840"/>
      <c r="AA23" s="840">
        <v>81</v>
      </c>
      <c r="AB23" s="840"/>
      <c r="AC23" s="840"/>
      <c r="AD23" s="840"/>
      <c r="AE23" s="841"/>
      <c r="AF23" s="842">
        <v>63</v>
      </c>
      <c r="AG23" s="840"/>
      <c r="AH23" s="840"/>
      <c r="AI23" s="840"/>
      <c r="AJ23" s="843"/>
      <c r="AK23" s="844"/>
      <c r="AL23" s="845"/>
      <c r="AM23" s="845"/>
      <c r="AN23" s="845"/>
      <c r="AO23" s="845"/>
      <c r="AP23" s="840">
        <v>3556</v>
      </c>
      <c r="AQ23" s="840"/>
      <c r="AR23" s="840"/>
      <c r="AS23" s="840"/>
      <c r="AT23" s="840"/>
      <c r="AU23" s="846"/>
      <c r="AV23" s="846"/>
      <c r="AW23" s="846"/>
      <c r="AX23" s="846"/>
      <c r="AY23" s="847"/>
      <c r="AZ23" s="855" t="s">
        <v>140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682</v>
      </c>
      <c r="R28" s="869"/>
      <c r="S28" s="869"/>
      <c r="T28" s="869"/>
      <c r="U28" s="869"/>
      <c r="V28" s="869">
        <v>635</v>
      </c>
      <c r="W28" s="869"/>
      <c r="X28" s="869"/>
      <c r="Y28" s="869"/>
      <c r="Z28" s="869"/>
      <c r="AA28" s="869">
        <v>46</v>
      </c>
      <c r="AB28" s="869"/>
      <c r="AC28" s="869"/>
      <c r="AD28" s="869"/>
      <c r="AE28" s="870"/>
      <c r="AF28" s="871">
        <v>46</v>
      </c>
      <c r="AG28" s="869"/>
      <c r="AH28" s="869"/>
      <c r="AI28" s="869"/>
      <c r="AJ28" s="872"/>
      <c r="AK28" s="873">
        <v>51</v>
      </c>
      <c r="AL28" s="864"/>
      <c r="AM28" s="864"/>
      <c r="AN28" s="864"/>
      <c r="AO28" s="864"/>
      <c r="AP28" s="864" t="s">
        <v>580</v>
      </c>
      <c r="AQ28" s="864"/>
      <c r="AR28" s="864"/>
      <c r="AS28" s="864"/>
      <c r="AT28" s="864"/>
      <c r="AU28" s="864" t="s">
        <v>580</v>
      </c>
      <c r="AV28" s="864"/>
      <c r="AW28" s="864"/>
      <c r="AX28" s="864"/>
      <c r="AY28" s="864"/>
      <c r="AZ28" s="865" t="s">
        <v>580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94</v>
      </c>
      <c r="R29" s="805"/>
      <c r="S29" s="805"/>
      <c r="T29" s="805"/>
      <c r="U29" s="805"/>
      <c r="V29" s="805">
        <v>92</v>
      </c>
      <c r="W29" s="805"/>
      <c r="X29" s="805"/>
      <c r="Y29" s="805"/>
      <c r="Z29" s="805"/>
      <c r="AA29" s="805">
        <v>2</v>
      </c>
      <c r="AB29" s="805"/>
      <c r="AC29" s="805"/>
      <c r="AD29" s="805"/>
      <c r="AE29" s="806"/>
      <c r="AF29" s="807">
        <v>2</v>
      </c>
      <c r="AG29" s="808"/>
      <c r="AH29" s="808"/>
      <c r="AI29" s="808"/>
      <c r="AJ29" s="809"/>
      <c r="AK29" s="876">
        <v>28</v>
      </c>
      <c r="AL29" s="877"/>
      <c r="AM29" s="877"/>
      <c r="AN29" s="877"/>
      <c r="AO29" s="877"/>
      <c r="AP29" s="877" t="s">
        <v>580</v>
      </c>
      <c r="AQ29" s="877"/>
      <c r="AR29" s="877"/>
      <c r="AS29" s="877"/>
      <c r="AT29" s="877"/>
      <c r="AU29" s="877" t="s">
        <v>580</v>
      </c>
      <c r="AV29" s="877"/>
      <c r="AW29" s="877"/>
      <c r="AX29" s="877"/>
      <c r="AY29" s="877"/>
      <c r="AZ29" s="878" t="s">
        <v>580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654</v>
      </c>
      <c r="R30" s="805"/>
      <c r="S30" s="805"/>
      <c r="T30" s="805"/>
      <c r="U30" s="805"/>
      <c r="V30" s="805">
        <v>640</v>
      </c>
      <c r="W30" s="805"/>
      <c r="X30" s="805"/>
      <c r="Y30" s="805"/>
      <c r="Z30" s="805"/>
      <c r="AA30" s="805">
        <v>13</v>
      </c>
      <c r="AB30" s="805"/>
      <c r="AC30" s="805"/>
      <c r="AD30" s="805"/>
      <c r="AE30" s="806"/>
      <c r="AF30" s="807">
        <v>13</v>
      </c>
      <c r="AG30" s="808"/>
      <c r="AH30" s="808"/>
      <c r="AI30" s="808"/>
      <c r="AJ30" s="809"/>
      <c r="AK30" s="876">
        <v>105</v>
      </c>
      <c r="AL30" s="877"/>
      <c r="AM30" s="877"/>
      <c r="AN30" s="877"/>
      <c r="AO30" s="877"/>
      <c r="AP30" s="877" t="s">
        <v>580</v>
      </c>
      <c r="AQ30" s="877"/>
      <c r="AR30" s="877"/>
      <c r="AS30" s="877"/>
      <c r="AT30" s="877"/>
      <c r="AU30" s="877" t="s">
        <v>580</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6</v>
      </c>
      <c r="R31" s="805"/>
      <c r="S31" s="805"/>
      <c r="T31" s="805"/>
      <c r="U31" s="805"/>
      <c r="V31" s="805">
        <v>6</v>
      </c>
      <c r="W31" s="805"/>
      <c r="X31" s="805"/>
      <c r="Y31" s="805"/>
      <c r="Z31" s="805"/>
      <c r="AA31" s="805">
        <v>0</v>
      </c>
      <c r="AB31" s="805"/>
      <c r="AC31" s="805"/>
      <c r="AD31" s="805"/>
      <c r="AE31" s="806"/>
      <c r="AF31" s="807">
        <v>0</v>
      </c>
      <c r="AG31" s="808"/>
      <c r="AH31" s="808"/>
      <c r="AI31" s="808"/>
      <c r="AJ31" s="809"/>
      <c r="AK31" s="876">
        <v>3</v>
      </c>
      <c r="AL31" s="877"/>
      <c r="AM31" s="877"/>
      <c r="AN31" s="877"/>
      <c r="AO31" s="877"/>
      <c r="AP31" s="877" t="s">
        <v>580</v>
      </c>
      <c r="AQ31" s="877"/>
      <c r="AR31" s="877"/>
      <c r="AS31" s="877"/>
      <c r="AT31" s="877"/>
      <c r="AU31" s="877" t="s">
        <v>580</v>
      </c>
      <c r="AV31" s="877"/>
      <c r="AW31" s="877"/>
      <c r="AX31" s="877"/>
      <c r="AY31" s="877"/>
      <c r="AZ31" s="878" t="s">
        <v>580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70</v>
      </c>
      <c r="R32" s="805"/>
      <c r="S32" s="805"/>
      <c r="T32" s="805"/>
      <c r="U32" s="805"/>
      <c r="V32" s="805">
        <v>69</v>
      </c>
      <c r="W32" s="805"/>
      <c r="X32" s="805"/>
      <c r="Y32" s="805"/>
      <c r="Z32" s="805"/>
      <c r="AA32" s="805">
        <v>0</v>
      </c>
      <c r="AB32" s="805"/>
      <c r="AC32" s="805"/>
      <c r="AD32" s="805"/>
      <c r="AE32" s="806"/>
      <c r="AF32" s="807">
        <v>0</v>
      </c>
      <c r="AG32" s="808"/>
      <c r="AH32" s="808"/>
      <c r="AI32" s="808"/>
      <c r="AJ32" s="809"/>
      <c r="AK32" s="876">
        <v>24</v>
      </c>
      <c r="AL32" s="877"/>
      <c r="AM32" s="877"/>
      <c r="AN32" s="877"/>
      <c r="AO32" s="877"/>
      <c r="AP32" s="877" t="s">
        <v>580</v>
      </c>
      <c r="AQ32" s="877"/>
      <c r="AR32" s="877"/>
      <c r="AS32" s="877"/>
      <c r="AT32" s="877"/>
      <c r="AU32" s="877" t="s">
        <v>580</v>
      </c>
      <c r="AV32" s="877"/>
      <c r="AW32" s="877"/>
      <c r="AX32" s="877"/>
      <c r="AY32" s="877"/>
      <c r="AZ32" s="878" t="s">
        <v>580</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v>
      </c>
      <c r="R33" s="805"/>
      <c r="S33" s="805"/>
      <c r="T33" s="805"/>
      <c r="U33" s="805"/>
      <c r="V33" s="805">
        <v>1</v>
      </c>
      <c r="W33" s="805"/>
      <c r="X33" s="805"/>
      <c r="Y33" s="805"/>
      <c r="Z33" s="805"/>
      <c r="AA33" s="805" t="s">
        <v>580</v>
      </c>
      <c r="AB33" s="805"/>
      <c r="AC33" s="805"/>
      <c r="AD33" s="805"/>
      <c r="AE33" s="806"/>
      <c r="AF33" s="807" t="s">
        <v>140</v>
      </c>
      <c r="AG33" s="808"/>
      <c r="AH33" s="808"/>
      <c r="AI33" s="808"/>
      <c r="AJ33" s="809"/>
      <c r="AK33" s="876">
        <v>1</v>
      </c>
      <c r="AL33" s="877"/>
      <c r="AM33" s="877"/>
      <c r="AN33" s="877"/>
      <c r="AO33" s="877"/>
      <c r="AP33" s="877" t="s">
        <v>580</v>
      </c>
      <c r="AQ33" s="877"/>
      <c r="AR33" s="877"/>
      <c r="AS33" s="877"/>
      <c r="AT33" s="877"/>
      <c r="AU33" s="877" t="s">
        <v>580</v>
      </c>
      <c r="AV33" s="877"/>
      <c r="AW33" s="877"/>
      <c r="AX33" s="877"/>
      <c r="AY33" s="877"/>
      <c r="AZ33" s="878" t="s">
        <v>580</v>
      </c>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269</v>
      </c>
      <c r="R34" s="805"/>
      <c r="S34" s="805"/>
      <c r="T34" s="805"/>
      <c r="U34" s="805"/>
      <c r="V34" s="805">
        <v>263</v>
      </c>
      <c r="W34" s="805"/>
      <c r="X34" s="805"/>
      <c r="Y34" s="805"/>
      <c r="Z34" s="805"/>
      <c r="AA34" s="805">
        <v>5</v>
      </c>
      <c r="AB34" s="805"/>
      <c r="AC34" s="805"/>
      <c r="AD34" s="805"/>
      <c r="AE34" s="806"/>
      <c r="AF34" s="807">
        <v>5</v>
      </c>
      <c r="AG34" s="808"/>
      <c r="AH34" s="808"/>
      <c r="AI34" s="808"/>
      <c r="AJ34" s="809"/>
      <c r="AK34" s="876">
        <v>58</v>
      </c>
      <c r="AL34" s="877"/>
      <c r="AM34" s="877"/>
      <c r="AN34" s="877"/>
      <c r="AO34" s="877"/>
      <c r="AP34" s="877">
        <v>1490</v>
      </c>
      <c r="AQ34" s="877"/>
      <c r="AR34" s="877"/>
      <c r="AS34" s="877"/>
      <c r="AT34" s="877"/>
      <c r="AU34" s="877">
        <v>864</v>
      </c>
      <c r="AV34" s="877"/>
      <c r="AW34" s="877"/>
      <c r="AX34" s="877"/>
      <c r="AY34" s="877"/>
      <c r="AZ34" s="878" t="s">
        <v>580</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414</v>
      </c>
      <c r="C35" s="802"/>
      <c r="D35" s="802"/>
      <c r="E35" s="802"/>
      <c r="F35" s="802"/>
      <c r="G35" s="802"/>
      <c r="H35" s="802"/>
      <c r="I35" s="802"/>
      <c r="J35" s="802"/>
      <c r="K35" s="802"/>
      <c r="L35" s="802"/>
      <c r="M35" s="802"/>
      <c r="N35" s="802"/>
      <c r="O35" s="802"/>
      <c r="P35" s="803"/>
      <c r="Q35" s="804">
        <v>256</v>
      </c>
      <c r="R35" s="805"/>
      <c r="S35" s="805"/>
      <c r="T35" s="805"/>
      <c r="U35" s="805"/>
      <c r="V35" s="805">
        <v>254</v>
      </c>
      <c r="W35" s="805"/>
      <c r="X35" s="805"/>
      <c r="Y35" s="805"/>
      <c r="Z35" s="805"/>
      <c r="AA35" s="805">
        <v>2</v>
      </c>
      <c r="AB35" s="805"/>
      <c r="AC35" s="805"/>
      <c r="AD35" s="805"/>
      <c r="AE35" s="806"/>
      <c r="AF35" s="807">
        <v>2</v>
      </c>
      <c r="AG35" s="808"/>
      <c r="AH35" s="808"/>
      <c r="AI35" s="808"/>
      <c r="AJ35" s="809"/>
      <c r="AK35" s="876">
        <v>148</v>
      </c>
      <c r="AL35" s="877"/>
      <c r="AM35" s="877"/>
      <c r="AN35" s="877"/>
      <c r="AO35" s="877"/>
      <c r="AP35" s="877">
        <v>1757</v>
      </c>
      <c r="AQ35" s="877"/>
      <c r="AR35" s="877"/>
      <c r="AS35" s="877"/>
      <c r="AT35" s="877"/>
      <c r="AU35" s="877">
        <v>1755</v>
      </c>
      <c r="AV35" s="877"/>
      <c r="AW35" s="877"/>
      <c r="AX35" s="877"/>
      <c r="AY35" s="877"/>
      <c r="AZ35" s="878" t="s">
        <v>580</v>
      </c>
      <c r="BA35" s="878"/>
      <c r="BB35" s="878"/>
      <c r="BC35" s="878"/>
      <c r="BD35" s="878"/>
      <c r="BE35" s="874" t="s">
        <v>413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70</v>
      </c>
      <c r="AG63" s="888"/>
      <c r="AH63" s="888"/>
      <c r="AI63" s="888"/>
      <c r="AJ63" s="889"/>
      <c r="AK63" s="890"/>
      <c r="AL63" s="885"/>
      <c r="AM63" s="885"/>
      <c r="AN63" s="885"/>
      <c r="AO63" s="885"/>
      <c r="AP63" s="888">
        <v>3246</v>
      </c>
      <c r="AQ63" s="888"/>
      <c r="AR63" s="888"/>
      <c r="AS63" s="888"/>
      <c r="AT63" s="888"/>
      <c r="AU63" s="888">
        <v>2619</v>
      </c>
      <c r="AV63" s="888"/>
      <c r="AW63" s="888"/>
      <c r="AX63" s="888"/>
      <c r="AY63" s="888"/>
      <c r="AZ63" s="892"/>
      <c r="BA63" s="892"/>
      <c r="BB63" s="892"/>
      <c r="BC63" s="892"/>
      <c r="BD63" s="892"/>
      <c r="BE63" s="893"/>
      <c r="BF63" s="893"/>
      <c r="BG63" s="893"/>
      <c r="BH63" s="893"/>
      <c r="BI63" s="894"/>
      <c r="BJ63" s="895" t="s">
        <v>140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398</v>
      </c>
      <c r="R66" s="764"/>
      <c r="S66" s="764"/>
      <c r="T66" s="764"/>
      <c r="U66" s="765"/>
      <c r="V66" s="763" t="s">
        <v>399</v>
      </c>
      <c r="W66" s="764"/>
      <c r="X66" s="764"/>
      <c r="Y66" s="764"/>
      <c r="Z66" s="765"/>
      <c r="AA66" s="763" t="s">
        <v>419</v>
      </c>
      <c r="AB66" s="764"/>
      <c r="AC66" s="764"/>
      <c r="AD66" s="764"/>
      <c r="AE66" s="765"/>
      <c r="AF66" s="898" t="s">
        <v>401</v>
      </c>
      <c r="AG66" s="859"/>
      <c r="AH66" s="859"/>
      <c r="AI66" s="859"/>
      <c r="AJ66" s="899"/>
      <c r="AK66" s="763" t="s">
        <v>420</v>
      </c>
      <c r="AL66" s="787"/>
      <c r="AM66" s="787"/>
      <c r="AN66" s="787"/>
      <c r="AO66" s="788"/>
      <c r="AP66" s="763" t="s">
        <v>403</v>
      </c>
      <c r="AQ66" s="764"/>
      <c r="AR66" s="764"/>
      <c r="AS66" s="764"/>
      <c r="AT66" s="765"/>
      <c r="AU66" s="763" t="s">
        <v>421</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7654</v>
      </c>
      <c r="R68" s="912"/>
      <c r="S68" s="912"/>
      <c r="T68" s="912"/>
      <c r="U68" s="912"/>
      <c r="V68" s="912">
        <v>7650</v>
      </c>
      <c r="W68" s="912"/>
      <c r="X68" s="912"/>
      <c r="Y68" s="912"/>
      <c r="Z68" s="912"/>
      <c r="AA68" s="912">
        <v>4</v>
      </c>
      <c r="AB68" s="912"/>
      <c r="AC68" s="912"/>
      <c r="AD68" s="912"/>
      <c r="AE68" s="912"/>
      <c r="AF68" s="912">
        <v>1955</v>
      </c>
      <c r="AG68" s="912"/>
      <c r="AH68" s="912"/>
      <c r="AI68" s="912"/>
      <c r="AJ68" s="912"/>
      <c r="AK68" s="912" t="s">
        <v>516</v>
      </c>
      <c r="AL68" s="912"/>
      <c r="AM68" s="912"/>
      <c r="AN68" s="912"/>
      <c r="AO68" s="912"/>
      <c r="AP68" s="912">
        <v>4406</v>
      </c>
      <c r="AQ68" s="912"/>
      <c r="AR68" s="912"/>
      <c r="AS68" s="912"/>
      <c r="AT68" s="912"/>
      <c r="AU68" s="912">
        <v>89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514</v>
      </c>
      <c r="R69" s="877"/>
      <c r="S69" s="877"/>
      <c r="T69" s="877"/>
      <c r="U69" s="877"/>
      <c r="V69" s="877">
        <v>527</v>
      </c>
      <c r="W69" s="877"/>
      <c r="X69" s="877"/>
      <c r="Y69" s="877"/>
      <c r="Z69" s="877"/>
      <c r="AA69" s="877">
        <v>-14</v>
      </c>
      <c r="AB69" s="877"/>
      <c r="AC69" s="877"/>
      <c r="AD69" s="877"/>
      <c r="AE69" s="877"/>
      <c r="AF69" s="877">
        <v>104</v>
      </c>
      <c r="AG69" s="877"/>
      <c r="AH69" s="877"/>
      <c r="AI69" s="877"/>
      <c r="AJ69" s="877"/>
      <c r="AK69" s="877" t="s">
        <v>516</v>
      </c>
      <c r="AL69" s="877"/>
      <c r="AM69" s="877"/>
      <c r="AN69" s="877"/>
      <c r="AO69" s="877"/>
      <c r="AP69" s="877">
        <v>741</v>
      </c>
      <c r="AQ69" s="877"/>
      <c r="AR69" s="877"/>
      <c r="AS69" s="877"/>
      <c r="AT69" s="877"/>
      <c r="AU69" s="877">
        <v>50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4037</v>
      </c>
      <c r="R70" s="877"/>
      <c r="S70" s="877"/>
      <c r="T70" s="877"/>
      <c r="U70" s="877"/>
      <c r="V70" s="877">
        <v>3861</v>
      </c>
      <c r="W70" s="877"/>
      <c r="X70" s="877"/>
      <c r="Y70" s="877"/>
      <c r="Z70" s="877"/>
      <c r="AA70" s="877">
        <v>176</v>
      </c>
      <c r="AB70" s="877"/>
      <c r="AC70" s="877"/>
      <c r="AD70" s="877"/>
      <c r="AE70" s="877"/>
      <c r="AF70" s="877">
        <v>176</v>
      </c>
      <c r="AG70" s="877"/>
      <c r="AH70" s="877"/>
      <c r="AI70" s="877"/>
      <c r="AJ70" s="877"/>
      <c r="AK70" s="877" t="s">
        <v>516</v>
      </c>
      <c r="AL70" s="877"/>
      <c r="AM70" s="877"/>
      <c r="AN70" s="877"/>
      <c r="AO70" s="877"/>
      <c r="AP70" s="877" t="s">
        <v>516</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3</v>
      </c>
      <c r="R71" s="877"/>
      <c r="S71" s="877"/>
      <c r="T71" s="877"/>
      <c r="U71" s="877"/>
      <c r="V71" s="877">
        <v>1</v>
      </c>
      <c r="W71" s="877"/>
      <c r="X71" s="877"/>
      <c r="Y71" s="877"/>
      <c r="Z71" s="877"/>
      <c r="AA71" s="877">
        <v>2</v>
      </c>
      <c r="AB71" s="877"/>
      <c r="AC71" s="877"/>
      <c r="AD71" s="877"/>
      <c r="AE71" s="877"/>
      <c r="AF71" s="877">
        <v>2</v>
      </c>
      <c r="AG71" s="877"/>
      <c r="AH71" s="877"/>
      <c r="AI71" s="877"/>
      <c r="AJ71" s="877"/>
      <c r="AK71" s="877" t="s">
        <v>516</v>
      </c>
      <c r="AL71" s="877"/>
      <c r="AM71" s="877"/>
      <c r="AN71" s="877"/>
      <c r="AO71" s="877"/>
      <c r="AP71" s="877" t="s">
        <v>516</v>
      </c>
      <c r="AQ71" s="877"/>
      <c r="AR71" s="877"/>
      <c r="AS71" s="877"/>
      <c r="AT71" s="877"/>
      <c r="AU71" s="877" t="s">
        <v>580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1478</v>
      </c>
      <c r="R72" s="877"/>
      <c r="S72" s="877"/>
      <c r="T72" s="877"/>
      <c r="U72" s="877"/>
      <c r="V72" s="877">
        <v>1435</v>
      </c>
      <c r="W72" s="877"/>
      <c r="X72" s="877"/>
      <c r="Y72" s="877"/>
      <c r="Z72" s="877"/>
      <c r="AA72" s="877">
        <v>43</v>
      </c>
      <c r="AB72" s="877"/>
      <c r="AC72" s="877"/>
      <c r="AD72" s="877"/>
      <c r="AE72" s="877"/>
      <c r="AF72" s="877">
        <v>43</v>
      </c>
      <c r="AG72" s="877"/>
      <c r="AH72" s="877"/>
      <c r="AI72" s="877"/>
      <c r="AJ72" s="877"/>
      <c r="AK72" s="877" t="s">
        <v>516</v>
      </c>
      <c r="AL72" s="877"/>
      <c r="AM72" s="877"/>
      <c r="AN72" s="877"/>
      <c r="AO72" s="877"/>
      <c r="AP72" s="877">
        <v>445</v>
      </c>
      <c r="AQ72" s="877"/>
      <c r="AR72" s="877"/>
      <c r="AS72" s="877"/>
      <c r="AT72" s="877"/>
      <c r="AU72" s="877">
        <v>-13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457</v>
      </c>
      <c r="R73" s="877"/>
      <c r="S73" s="877"/>
      <c r="T73" s="877"/>
      <c r="U73" s="877"/>
      <c r="V73" s="877">
        <v>445</v>
      </c>
      <c r="W73" s="877"/>
      <c r="X73" s="877"/>
      <c r="Y73" s="877"/>
      <c r="Z73" s="877"/>
      <c r="AA73" s="877">
        <v>12</v>
      </c>
      <c r="AB73" s="877"/>
      <c r="AC73" s="877"/>
      <c r="AD73" s="877"/>
      <c r="AE73" s="877"/>
      <c r="AF73" s="877">
        <v>12</v>
      </c>
      <c r="AG73" s="877"/>
      <c r="AH73" s="877"/>
      <c r="AI73" s="877"/>
      <c r="AJ73" s="877"/>
      <c r="AK73" s="877" t="s">
        <v>516</v>
      </c>
      <c r="AL73" s="877"/>
      <c r="AM73" s="877"/>
      <c r="AN73" s="877"/>
      <c r="AO73" s="877"/>
      <c r="AP73" s="877" t="s">
        <v>516</v>
      </c>
      <c r="AQ73" s="877"/>
      <c r="AR73" s="877"/>
      <c r="AS73" s="877"/>
      <c r="AT73" s="877"/>
      <c r="AU73" s="877" t="s">
        <v>580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23</v>
      </c>
      <c r="R74" s="877"/>
      <c r="S74" s="877"/>
      <c r="T74" s="877"/>
      <c r="U74" s="877"/>
      <c r="V74" s="877">
        <v>21</v>
      </c>
      <c r="W74" s="877"/>
      <c r="X74" s="877"/>
      <c r="Y74" s="877"/>
      <c r="Z74" s="877"/>
      <c r="AA74" s="877">
        <v>3</v>
      </c>
      <c r="AB74" s="877"/>
      <c r="AC74" s="877"/>
      <c r="AD74" s="877"/>
      <c r="AE74" s="877"/>
      <c r="AF74" s="877">
        <v>3</v>
      </c>
      <c r="AG74" s="877"/>
      <c r="AH74" s="877"/>
      <c r="AI74" s="877"/>
      <c r="AJ74" s="877"/>
      <c r="AK74" s="877">
        <v>2</v>
      </c>
      <c r="AL74" s="877"/>
      <c r="AM74" s="877"/>
      <c r="AN74" s="877"/>
      <c r="AO74" s="877"/>
      <c r="AP74" s="877" t="s">
        <v>516</v>
      </c>
      <c r="AQ74" s="877"/>
      <c r="AR74" s="877"/>
      <c r="AS74" s="877"/>
      <c r="AT74" s="877"/>
      <c r="AU74" s="877" t="s">
        <v>580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588</v>
      </c>
      <c r="C75" s="920"/>
      <c r="D75" s="920"/>
      <c r="E75" s="920"/>
      <c r="F75" s="920"/>
      <c r="G75" s="920"/>
      <c r="H75" s="920"/>
      <c r="I75" s="920"/>
      <c r="J75" s="920"/>
      <c r="K75" s="920"/>
      <c r="L75" s="920"/>
      <c r="M75" s="920"/>
      <c r="N75" s="920"/>
      <c r="O75" s="920"/>
      <c r="P75" s="921"/>
      <c r="Q75" s="925">
        <v>100</v>
      </c>
      <c r="R75" s="926"/>
      <c r="S75" s="926"/>
      <c r="T75" s="926"/>
      <c r="U75" s="876"/>
      <c r="V75" s="927">
        <v>92</v>
      </c>
      <c r="W75" s="926"/>
      <c r="X75" s="926"/>
      <c r="Y75" s="926"/>
      <c r="Z75" s="876"/>
      <c r="AA75" s="927">
        <v>8</v>
      </c>
      <c r="AB75" s="926"/>
      <c r="AC75" s="926"/>
      <c r="AD75" s="926"/>
      <c r="AE75" s="876"/>
      <c r="AF75" s="927">
        <v>8</v>
      </c>
      <c r="AG75" s="926"/>
      <c r="AH75" s="926"/>
      <c r="AI75" s="926"/>
      <c r="AJ75" s="876"/>
      <c r="AK75" s="927" t="s">
        <v>516</v>
      </c>
      <c r="AL75" s="926"/>
      <c r="AM75" s="926"/>
      <c r="AN75" s="926"/>
      <c r="AO75" s="876"/>
      <c r="AP75" s="927" t="s">
        <v>516</v>
      </c>
      <c r="AQ75" s="926"/>
      <c r="AR75" s="926"/>
      <c r="AS75" s="926"/>
      <c r="AT75" s="876"/>
      <c r="AU75" s="927" t="s">
        <v>580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589</v>
      </c>
      <c r="C76" s="920"/>
      <c r="D76" s="920"/>
      <c r="E76" s="920"/>
      <c r="F76" s="920"/>
      <c r="G76" s="920"/>
      <c r="H76" s="920"/>
      <c r="I76" s="920"/>
      <c r="J76" s="920"/>
      <c r="K76" s="920"/>
      <c r="L76" s="920"/>
      <c r="M76" s="920"/>
      <c r="N76" s="920"/>
      <c r="O76" s="920"/>
      <c r="P76" s="921"/>
      <c r="Q76" s="925">
        <v>9</v>
      </c>
      <c r="R76" s="926"/>
      <c r="S76" s="926"/>
      <c r="T76" s="926"/>
      <c r="U76" s="876"/>
      <c r="V76" s="927">
        <v>51</v>
      </c>
      <c r="W76" s="926"/>
      <c r="X76" s="926"/>
      <c r="Y76" s="926"/>
      <c r="Z76" s="876"/>
      <c r="AA76" s="927">
        <v>-42</v>
      </c>
      <c r="AB76" s="926"/>
      <c r="AC76" s="926"/>
      <c r="AD76" s="926"/>
      <c r="AE76" s="876"/>
      <c r="AF76" s="927">
        <v>1</v>
      </c>
      <c r="AG76" s="926"/>
      <c r="AH76" s="926"/>
      <c r="AI76" s="926"/>
      <c r="AJ76" s="876"/>
      <c r="AK76" s="927" t="s">
        <v>516</v>
      </c>
      <c r="AL76" s="926"/>
      <c r="AM76" s="926"/>
      <c r="AN76" s="926"/>
      <c r="AO76" s="876"/>
      <c r="AP76" s="927" t="s">
        <v>516</v>
      </c>
      <c r="AQ76" s="926"/>
      <c r="AR76" s="926"/>
      <c r="AS76" s="926"/>
      <c r="AT76" s="876"/>
      <c r="AU76" s="927" t="s">
        <v>580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590</v>
      </c>
      <c r="C77" s="920"/>
      <c r="D77" s="920"/>
      <c r="E77" s="920"/>
      <c r="F77" s="920"/>
      <c r="G77" s="920"/>
      <c r="H77" s="920"/>
      <c r="I77" s="920"/>
      <c r="J77" s="920"/>
      <c r="K77" s="920"/>
      <c r="L77" s="920"/>
      <c r="M77" s="920"/>
      <c r="N77" s="920"/>
      <c r="O77" s="920"/>
      <c r="P77" s="921"/>
      <c r="Q77" s="925">
        <v>1111</v>
      </c>
      <c r="R77" s="926"/>
      <c r="S77" s="926"/>
      <c r="T77" s="926"/>
      <c r="U77" s="876"/>
      <c r="V77" s="927">
        <v>382</v>
      </c>
      <c r="W77" s="926"/>
      <c r="X77" s="926"/>
      <c r="Y77" s="926"/>
      <c r="Z77" s="876"/>
      <c r="AA77" s="927">
        <v>729</v>
      </c>
      <c r="AB77" s="926"/>
      <c r="AC77" s="926"/>
      <c r="AD77" s="926"/>
      <c r="AE77" s="876"/>
      <c r="AF77" s="927">
        <v>685</v>
      </c>
      <c r="AG77" s="926"/>
      <c r="AH77" s="926"/>
      <c r="AI77" s="926"/>
      <c r="AJ77" s="876"/>
      <c r="AK77" s="927">
        <v>28</v>
      </c>
      <c r="AL77" s="926"/>
      <c r="AM77" s="926"/>
      <c r="AN77" s="926"/>
      <c r="AO77" s="876"/>
      <c r="AP77" s="927">
        <v>24</v>
      </c>
      <c r="AQ77" s="926"/>
      <c r="AR77" s="926"/>
      <c r="AS77" s="926"/>
      <c r="AT77" s="876"/>
      <c r="AU77" s="927">
        <v>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591</v>
      </c>
      <c r="C78" s="920"/>
      <c r="D78" s="920"/>
      <c r="E78" s="920"/>
      <c r="F78" s="920"/>
      <c r="G78" s="920"/>
      <c r="H78" s="920"/>
      <c r="I78" s="920"/>
      <c r="J78" s="920"/>
      <c r="K78" s="920"/>
      <c r="L78" s="920"/>
      <c r="M78" s="920"/>
      <c r="N78" s="920"/>
      <c r="O78" s="920"/>
      <c r="P78" s="921"/>
      <c r="Q78" s="922">
        <v>1007</v>
      </c>
      <c r="R78" s="877"/>
      <c r="S78" s="877"/>
      <c r="T78" s="877"/>
      <c r="U78" s="877"/>
      <c r="V78" s="877">
        <v>796</v>
      </c>
      <c r="W78" s="877"/>
      <c r="X78" s="877"/>
      <c r="Y78" s="877"/>
      <c r="Z78" s="877"/>
      <c r="AA78" s="877">
        <v>211</v>
      </c>
      <c r="AB78" s="877"/>
      <c r="AC78" s="877"/>
      <c r="AD78" s="877"/>
      <c r="AE78" s="877"/>
      <c r="AF78" s="877">
        <v>211</v>
      </c>
      <c r="AG78" s="877"/>
      <c r="AH78" s="877"/>
      <c r="AI78" s="877"/>
      <c r="AJ78" s="877"/>
      <c r="AK78" s="877" t="s">
        <v>516</v>
      </c>
      <c r="AL78" s="877"/>
      <c r="AM78" s="877"/>
      <c r="AN78" s="877"/>
      <c r="AO78" s="877"/>
      <c r="AP78" s="877" t="s">
        <v>516</v>
      </c>
      <c r="AQ78" s="877"/>
      <c r="AR78" s="877"/>
      <c r="AS78" s="877"/>
      <c r="AT78" s="877"/>
      <c r="AU78" s="877" t="s">
        <v>580</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592</v>
      </c>
      <c r="C79" s="920"/>
      <c r="D79" s="920"/>
      <c r="E79" s="920"/>
      <c r="F79" s="920"/>
      <c r="G79" s="920"/>
      <c r="H79" s="920"/>
      <c r="I79" s="920"/>
      <c r="J79" s="920"/>
      <c r="K79" s="920"/>
      <c r="L79" s="920"/>
      <c r="M79" s="920"/>
      <c r="N79" s="920"/>
      <c r="O79" s="920"/>
      <c r="P79" s="921"/>
      <c r="Q79" s="922">
        <v>370736</v>
      </c>
      <c r="R79" s="877"/>
      <c r="S79" s="877"/>
      <c r="T79" s="877"/>
      <c r="U79" s="877"/>
      <c r="V79" s="877">
        <v>364587</v>
      </c>
      <c r="W79" s="877"/>
      <c r="X79" s="877"/>
      <c r="Y79" s="877"/>
      <c r="Z79" s="877"/>
      <c r="AA79" s="877">
        <v>6149</v>
      </c>
      <c r="AB79" s="877"/>
      <c r="AC79" s="877"/>
      <c r="AD79" s="877"/>
      <c r="AE79" s="877"/>
      <c r="AF79" s="877">
        <v>6149</v>
      </c>
      <c r="AG79" s="877"/>
      <c r="AH79" s="877"/>
      <c r="AI79" s="877"/>
      <c r="AJ79" s="877"/>
      <c r="AK79" s="877">
        <v>0</v>
      </c>
      <c r="AL79" s="877"/>
      <c r="AM79" s="877"/>
      <c r="AN79" s="877"/>
      <c r="AO79" s="877"/>
      <c r="AP79" s="877" t="s">
        <v>516</v>
      </c>
      <c r="AQ79" s="877"/>
      <c r="AR79" s="877"/>
      <c r="AS79" s="877"/>
      <c r="AT79" s="877"/>
      <c r="AU79" s="877" t="s">
        <v>580</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593</v>
      </c>
      <c r="C80" s="920"/>
      <c r="D80" s="920"/>
      <c r="E80" s="920"/>
      <c r="F80" s="920"/>
      <c r="G80" s="920"/>
      <c r="H80" s="920"/>
      <c r="I80" s="920"/>
      <c r="J80" s="920"/>
      <c r="K80" s="920"/>
      <c r="L80" s="920"/>
      <c r="M80" s="920"/>
      <c r="N80" s="920"/>
      <c r="O80" s="920"/>
      <c r="P80" s="921"/>
      <c r="Q80" s="922">
        <v>936</v>
      </c>
      <c r="R80" s="877"/>
      <c r="S80" s="877"/>
      <c r="T80" s="877"/>
      <c r="U80" s="877"/>
      <c r="V80" s="877">
        <v>909</v>
      </c>
      <c r="W80" s="877"/>
      <c r="X80" s="877"/>
      <c r="Y80" s="877"/>
      <c r="Z80" s="877"/>
      <c r="AA80" s="877">
        <v>27</v>
      </c>
      <c r="AB80" s="877"/>
      <c r="AC80" s="877"/>
      <c r="AD80" s="877"/>
      <c r="AE80" s="877"/>
      <c r="AF80" s="877">
        <v>20</v>
      </c>
      <c r="AG80" s="877"/>
      <c r="AH80" s="877"/>
      <c r="AI80" s="877"/>
      <c r="AJ80" s="877"/>
      <c r="AK80" s="877">
        <v>33</v>
      </c>
      <c r="AL80" s="877"/>
      <c r="AM80" s="877"/>
      <c r="AN80" s="877"/>
      <c r="AO80" s="877"/>
      <c r="AP80" s="877">
        <v>106</v>
      </c>
      <c r="AQ80" s="877"/>
      <c r="AR80" s="877"/>
      <c r="AS80" s="877"/>
      <c r="AT80" s="877"/>
      <c r="AU80" s="877">
        <v>33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594</v>
      </c>
      <c r="C81" s="920"/>
      <c r="D81" s="920"/>
      <c r="E81" s="920"/>
      <c r="F81" s="920"/>
      <c r="G81" s="920"/>
      <c r="H81" s="920"/>
      <c r="I81" s="920"/>
      <c r="J81" s="920"/>
      <c r="K81" s="920"/>
      <c r="L81" s="920"/>
      <c r="M81" s="920"/>
      <c r="N81" s="920"/>
      <c r="O81" s="920"/>
      <c r="P81" s="921"/>
      <c r="Q81" s="922">
        <v>2541</v>
      </c>
      <c r="R81" s="877"/>
      <c r="S81" s="877"/>
      <c r="T81" s="877"/>
      <c r="U81" s="877"/>
      <c r="V81" s="877">
        <v>2540</v>
      </c>
      <c r="W81" s="877"/>
      <c r="X81" s="877"/>
      <c r="Y81" s="877"/>
      <c r="Z81" s="877"/>
      <c r="AA81" s="877">
        <v>1</v>
      </c>
      <c r="AB81" s="877"/>
      <c r="AC81" s="877"/>
      <c r="AD81" s="877"/>
      <c r="AE81" s="877"/>
      <c r="AF81" s="877">
        <v>1</v>
      </c>
      <c r="AG81" s="877"/>
      <c r="AH81" s="877"/>
      <c r="AI81" s="877"/>
      <c r="AJ81" s="877"/>
      <c r="AK81" s="877" t="s">
        <v>516</v>
      </c>
      <c r="AL81" s="877"/>
      <c r="AM81" s="877"/>
      <c r="AN81" s="877"/>
      <c r="AO81" s="877"/>
      <c r="AP81" s="877" t="s">
        <v>516</v>
      </c>
      <c r="AQ81" s="877"/>
      <c r="AR81" s="877"/>
      <c r="AS81" s="877"/>
      <c r="AT81" s="877"/>
      <c r="AU81" s="877" t="s">
        <v>580</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9369</v>
      </c>
      <c r="AG88" s="888"/>
      <c r="AH88" s="888"/>
      <c r="AI88" s="888"/>
      <c r="AJ88" s="888"/>
      <c r="AK88" s="885"/>
      <c r="AL88" s="885"/>
      <c r="AM88" s="885"/>
      <c r="AN88" s="885"/>
      <c r="AO88" s="885"/>
      <c r="AP88" s="888">
        <v>5722</v>
      </c>
      <c r="AQ88" s="888"/>
      <c r="AR88" s="888"/>
      <c r="AS88" s="888"/>
      <c r="AT88" s="888"/>
      <c r="AU88" s="888">
        <v>163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12</v>
      </c>
      <c r="CS102" s="896"/>
      <c r="CT102" s="896"/>
      <c r="CU102" s="896"/>
      <c r="CV102" s="939"/>
      <c r="CW102" s="938">
        <v>1</v>
      </c>
      <c r="CX102" s="896"/>
      <c r="CY102" s="896"/>
      <c r="CZ102" s="896"/>
      <c r="DA102" s="939"/>
      <c r="DB102" s="938" t="s">
        <v>601</v>
      </c>
      <c r="DC102" s="896"/>
      <c r="DD102" s="896"/>
      <c r="DE102" s="896"/>
      <c r="DF102" s="939"/>
      <c r="DG102" s="938" t="s">
        <v>601</v>
      </c>
      <c r="DH102" s="896"/>
      <c r="DI102" s="896"/>
      <c r="DJ102" s="896"/>
      <c r="DK102" s="939"/>
      <c r="DL102" s="938" t="s">
        <v>601</v>
      </c>
      <c r="DM102" s="896"/>
      <c r="DN102" s="896"/>
      <c r="DO102" s="896"/>
      <c r="DP102" s="939"/>
      <c r="DQ102" s="938" t="s">
        <v>601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312</v>
      </c>
      <c r="AG109" s="941"/>
      <c r="AH109" s="941"/>
      <c r="AI109" s="941"/>
      <c r="AJ109" s="942"/>
      <c r="AK109" s="940" t="s">
        <v>311</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312</v>
      </c>
      <c r="BW109" s="941"/>
      <c r="BX109" s="941"/>
      <c r="BY109" s="941"/>
      <c r="BZ109" s="942"/>
      <c r="CA109" s="940" t="s">
        <v>311</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312</v>
      </c>
      <c r="DM109" s="941"/>
      <c r="DN109" s="941"/>
      <c r="DO109" s="941"/>
      <c r="DP109" s="942"/>
      <c r="DQ109" s="940" t="s">
        <v>311</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310359</v>
      </c>
      <c r="AB110" s="948"/>
      <c r="AC110" s="948"/>
      <c r="AD110" s="948"/>
      <c r="AE110" s="949"/>
      <c r="AF110" s="950">
        <v>342994</v>
      </c>
      <c r="AG110" s="948"/>
      <c r="AH110" s="948"/>
      <c r="AI110" s="948"/>
      <c r="AJ110" s="949"/>
      <c r="AK110" s="950">
        <v>324929</v>
      </c>
      <c r="AL110" s="948"/>
      <c r="AM110" s="948"/>
      <c r="AN110" s="948"/>
      <c r="AO110" s="949"/>
      <c r="AP110" s="951">
        <v>19.600000000000001</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3605961</v>
      </c>
      <c r="BR110" s="983"/>
      <c r="BS110" s="983"/>
      <c r="BT110" s="983"/>
      <c r="BU110" s="983"/>
      <c r="BV110" s="983">
        <v>3601726</v>
      </c>
      <c r="BW110" s="983"/>
      <c r="BX110" s="983"/>
      <c r="BY110" s="983"/>
      <c r="BZ110" s="983"/>
      <c r="CA110" s="983">
        <v>3556113</v>
      </c>
      <c r="CB110" s="983"/>
      <c r="CC110" s="983"/>
      <c r="CD110" s="983"/>
      <c r="CE110" s="983"/>
      <c r="CF110" s="997">
        <v>214.4</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438</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438</v>
      </c>
      <c r="AG111" s="990"/>
      <c r="AH111" s="990"/>
      <c r="AI111" s="990"/>
      <c r="AJ111" s="991"/>
      <c r="AK111" s="992" t="s">
        <v>438</v>
      </c>
      <c r="AL111" s="990"/>
      <c r="AM111" s="990"/>
      <c r="AN111" s="990"/>
      <c r="AO111" s="991"/>
      <c r="AP111" s="993" t="s">
        <v>438</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441</v>
      </c>
      <c r="BR111" s="976"/>
      <c r="BS111" s="976"/>
      <c r="BT111" s="976"/>
      <c r="BU111" s="976"/>
      <c r="BV111" s="976" t="s">
        <v>442</v>
      </c>
      <c r="BW111" s="976"/>
      <c r="BX111" s="976"/>
      <c r="BY111" s="976"/>
      <c r="BZ111" s="976"/>
      <c r="CA111" s="976" t="s">
        <v>442</v>
      </c>
      <c r="CB111" s="976"/>
      <c r="CC111" s="976"/>
      <c r="CD111" s="976"/>
      <c r="CE111" s="976"/>
      <c r="CF111" s="970" t="s">
        <v>442</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444</v>
      </c>
      <c r="DM111" s="976"/>
      <c r="DN111" s="976"/>
      <c r="DO111" s="976"/>
      <c r="DP111" s="976"/>
      <c r="DQ111" s="976" t="s">
        <v>442</v>
      </c>
      <c r="DR111" s="976"/>
      <c r="DS111" s="976"/>
      <c r="DT111" s="976"/>
      <c r="DU111" s="976"/>
      <c r="DV111" s="977" t="s">
        <v>444</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442</v>
      </c>
      <c r="AB112" s="1015"/>
      <c r="AC112" s="1015"/>
      <c r="AD112" s="1015"/>
      <c r="AE112" s="1016"/>
      <c r="AF112" s="1017" t="s">
        <v>444</v>
      </c>
      <c r="AG112" s="1015"/>
      <c r="AH112" s="1015"/>
      <c r="AI112" s="1015"/>
      <c r="AJ112" s="1016"/>
      <c r="AK112" s="1017" t="s">
        <v>444</v>
      </c>
      <c r="AL112" s="1015"/>
      <c r="AM112" s="1015"/>
      <c r="AN112" s="1015"/>
      <c r="AO112" s="1016"/>
      <c r="AP112" s="1018" t="s">
        <v>442</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2582613</v>
      </c>
      <c r="BR112" s="976"/>
      <c r="BS112" s="976"/>
      <c r="BT112" s="976"/>
      <c r="BU112" s="976"/>
      <c r="BV112" s="976">
        <v>2571989</v>
      </c>
      <c r="BW112" s="976"/>
      <c r="BX112" s="976"/>
      <c r="BY112" s="976"/>
      <c r="BZ112" s="976"/>
      <c r="CA112" s="976">
        <v>2618929</v>
      </c>
      <c r="CB112" s="976"/>
      <c r="CC112" s="976"/>
      <c r="CD112" s="976"/>
      <c r="CE112" s="976"/>
      <c r="CF112" s="970">
        <v>157.9</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140</v>
      </c>
      <c r="DH112" s="976"/>
      <c r="DI112" s="976"/>
      <c r="DJ112" s="976"/>
      <c r="DK112" s="976"/>
      <c r="DL112" s="976" t="s">
        <v>140</v>
      </c>
      <c r="DM112" s="976"/>
      <c r="DN112" s="976"/>
      <c r="DO112" s="976"/>
      <c r="DP112" s="976"/>
      <c r="DQ112" s="976" t="s">
        <v>442</v>
      </c>
      <c r="DR112" s="976"/>
      <c r="DS112" s="976"/>
      <c r="DT112" s="976"/>
      <c r="DU112" s="976"/>
      <c r="DV112" s="977" t="s">
        <v>140</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163586</v>
      </c>
      <c r="AB113" s="990"/>
      <c r="AC113" s="990"/>
      <c r="AD113" s="990"/>
      <c r="AE113" s="991"/>
      <c r="AF113" s="992">
        <v>174267</v>
      </c>
      <c r="AG113" s="990"/>
      <c r="AH113" s="990"/>
      <c r="AI113" s="990"/>
      <c r="AJ113" s="991"/>
      <c r="AK113" s="992">
        <v>183417</v>
      </c>
      <c r="AL113" s="990"/>
      <c r="AM113" s="990"/>
      <c r="AN113" s="990"/>
      <c r="AO113" s="991"/>
      <c r="AP113" s="993">
        <v>11.1</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212611</v>
      </c>
      <c r="BR113" s="976"/>
      <c r="BS113" s="976"/>
      <c r="BT113" s="976"/>
      <c r="BU113" s="976"/>
      <c r="BV113" s="976">
        <v>179199</v>
      </c>
      <c r="BW113" s="976"/>
      <c r="BX113" s="976"/>
      <c r="BY113" s="976"/>
      <c r="BZ113" s="976"/>
      <c r="CA113" s="976">
        <v>163230</v>
      </c>
      <c r="CB113" s="976"/>
      <c r="CC113" s="976"/>
      <c r="CD113" s="976"/>
      <c r="CE113" s="976"/>
      <c r="CF113" s="970">
        <v>9.8000000000000007</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444</v>
      </c>
      <c r="DM113" s="1015"/>
      <c r="DN113" s="1015"/>
      <c r="DO113" s="1015"/>
      <c r="DP113" s="1016"/>
      <c r="DQ113" s="1017" t="s">
        <v>442</v>
      </c>
      <c r="DR113" s="1015"/>
      <c r="DS113" s="1015"/>
      <c r="DT113" s="1015"/>
      <c r="DU113" s="1016"/>
      <c r="DV113" s="1018" t="s">
        <v>442</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47146</v>
      </c>
      <c r="AB114" s="1015"/>
      <c r="AC114" s="1015"/>
      <c r="AD114" s="1015"/>
      <c r="AE114" s="1016"/>
      <c r="AF114" s="1017">
        <v>45619</v>
      </c>
      <c r="AG114" s="1015"/>
      <c r="AH114" s="1015"/>
      <c r="AI114" s="1015"/>
      <c r="AJ114" s="1016"/>
      <c r="AK114" s="1017">
        <v>42043</v>
      </c>
      <c r="AL114" s="1015"/>
      <c r="AM114" s="1015"/>
      <c r="AN114" s="1015"/>
      <c r="AO114" s="1016"/>
      <c r="AP114" s="1018">
        <v>2.5</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580662</v>
      </c>
      <c r="BR114" s="976"/>
      <c r="BS114" s="976"/>
      <c r="BT114" s="976"/>
      <c r="BU114" s="976"/>
      <c r="BV114" s="976">
        <v>489057</v>
      </c>
      <c r="BW114" s="976"/>
      <c r="BX114" s="976"/>
      <c r="BY114" s="976"/>
      <c r="BZ114" s="976"/>
      <c r="CA114" s="976">
        <v>474008</v>
      </c>
      <c r="CB114" s="976"/>
      <c r="CC114" s="976"/>
      <c r="CD114" s="976"/>
      <c r="CE114" s="976"/>
      <c r="CF114" s="970">
        <v>28.6</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444</v>
      </c>
      <c r="DH114" s="1015"/>
      <c r="DI114" s="1015"/>
      <c r="DJ114" s="1015"/>
      <c r="DK114" s="1016"/>
      <c r="DL114" s="1017" t="s">
        <v>140</v>
      </c>
      <c r="DM114" s="1015"/>
      <c r="DN114" s="1015"/>
      <c r="DO114" s="1015"/>
      <c r="DP114" s="1016"/>
      <c r="DQ114" s="1017" t="s">
        <v>455</v>
      </c>
      <c r="DR114" s="1015"/>
      <c r="DS114" s="1015"/>
      <c r="DT114" s="1015"/>
      <c r="DU114" s="1016"/>
      <c r="DV114" s="1018" t="s">
        <v>442</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442</v>
      </c>
      <c r="AB115" s="990"/>
      <c r="AC115" s="990"/>
      <c r="AD115" s="990"/>
      <c r="AE115" s="991"/>
      <c r="AF115" s="992" t="s">
        <v>444</v>
      </c>
      <c r="AG115" s="990"/>
      <c r="AH115" s="990"/>
      <c r="AI115" s="990"/>
      <c r="AJ115" s="991"/>
      <c r="AK115" s="992" t="s">
        <v>140</v>
      </c>
      <c r="AL115" s="990"/>
      <c r="AM115" s="990"/>
      <c r="AN115" s="990"/>
      <c r="AO115" s="991"/>
      <c r="AP115" s="993" t="s">
        <v>444</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140</v>
      </c>
      <c r="BR115" s="976"/>
      <c r="BS115" s="976"/>
      <c r="BT115" s="976"/>
      <c r="BU115" s="976"/>
      <c r="BV115" s="976" t="s">
        <v>441</v>
      </c>
      <c r="BW115" s="976"/>
      <c r="BX115" s="976"/>
      <c r="BY115" s="976"/>
      <c r="BZ115" s="976"/>
      <c r="CA115" s="976" t="s">
        <v>441</v>
      </c>
      <c r="CB115" s="976"/>
      <c r="CC115" s="976"/>
      <c r="CD115" s="976"/>
      <c r="CE115" s="976"/>
      <c r="CF115" s="970" t="s">
        <v>140</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444</v>
      </c>
      <c r="DM115" s="1015"/>
      <c r="DN115" s="1015"/>
      <c r="DO115" s="1015"/>
      <c r="DP115" s="1016"/>
      <c r="DQ115" s="1017" t="s">
        <v>442</v>
      </c>
      <c r="DR115" s="1015"/>
      <c r="DS115" s="1015"/>
      <c r="DT115" s="1015"/>
      <c r="DU115" s="1016"/>
      <c r="DV115" s="1018" t="s">
        <v>442</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83</v>
      </c>
      <c r="AB116" s="1015"/>
      <c r="AC116" s="1015"/>
      <c r="AD116" s="1015"/>
      <c r="AE116" s="1016"/>
      <c r="AF116" s="1017">
        <v>93</v>
      </c>
      <c r="AG116" s="1015"/>
      <c r="AH116" s="1015"/>
      <c r="AI116" s="1015"/>
      <c r="AJ116" s="1016"/>
      <c r="AK116" s="1017">
        <v>108</v>
      </c>
      <c r="AL116" s="1015"/>
      <c r="AM116" s="1015"/>
      <c r="AN116" s="1015"/>
      <c r="AO116" s="1016"/>
      <c r="AP116" s="1018">
        <v>0</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140</v>
      </c>
      <c r="BR116" s="976"/>
      <c r="BS116" s="976"/>
      <c r="BT116" s="976"/>
      <c r="BU116" s="976"/>
      <c r="BV116" s="976" t="s">
        <v>140</v>
      </c>
      <c r="BW116" s="976"/>
      <c r="BX116" s="976"/>
      <c r="BY116" s="976"/>
      <c r="BZ116" s="976"/>
      <c r="CA116" s="976" t="s">
        <v>442</v>
      </c>
      <c r="CB116" s="976"/>
      <c r="CC116" s="976"/>
      <c r="CD116" s="976"/>
      <c r="CE116" s="976"/>
      <c r="CF116" s="970" t="s">
        <v>140</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442</v>
      </c>
      <c r="DH116" s="1015"/>
      <c r="DI116" s="1015"/>
      <c r="DJ116" s="1015"/>
      <c r="DK116" s="1016"/>
      <c r="DL116" s="1017" t="s">
        <v>444</v>
      </c>
      <c r="DM116" s="1015"/>
      <c r="DN116" s="1015"/>
      <c r="DO116" s="1015"/>
      <c r="DP116" s="1016"/>
      <c r="DQ116" s="1017" t="s">
        <v>140</v>
      </c>
      <c r="DR116" s="1015"/>
      <c r="DS116" s="1015"/>
      <c r="DT116" s="1015"/>
      <c r="DU116" s="1016"/>
      <c r="DV116" s="1018" t="s">
        <v>140</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521174</v>
      </c>
      <c r="AB117" s="1033"/>
      <c r="AC117" s="1033"/>
      <c r="AD117" s="1033"/>
      <c r="AE117" s="1034"/>
      <c r="AF117" s="1035">
        <v>562973</v>
      </c>
      <c r="AG117" s="1033"/>
      <c r="AH117" s="1033"/>
      <c r="AI117" s="1033"/>
      <c r="AJ117" s="1034"/>
      <c r="AK117" s="1035">
        <v>550497</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444</v>
      </c>
      <c r="BR117" s="976"/>
      <c r="BS117" s="976"/>
      <c r="BT117" s="976"/>
      <c r="BU117" s="976"/>
      <c r="BV117" s="976" t="s">
        <v>444</v>
      </c>
      <c r="BW117" s="976"/>
      <c r="BX117" s="976"/>
      <c r="BY117" s="976"/>
      <c r="BZ117" s="976"/>
      <c r="CA117" s="976" t="s">
        <v>442</v>
      </c>
      <c r="CB117" s="976"/>
      <c r="CC117" s="976"/>
      <c r="CD117" s="976"/>
      <c r="CE117" s="976"/>
      <c r="CF117" s="970" t="s">
        <v>442</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442</v>
      </c>
      <c r="DM117" s="1015"/>
      <c r="DN117" s="1015"/>
      <c r="DO117" s="1015"/>
      <c r="DP117" s="1016"/>
      <c r="DQ117" s="1017" t="s">
        <v>444</v>
      </c>
      <c r="DR117" s="1015"/>
      <c r="DS117" s="1015"/>
      <c r="DT117" s="1015"/>
      <c r="DU117" s="1016"/>
      <c r="DV117" s="1018" t="s">
        <v>140</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312</v>
      </c>
      <c r="AG118" s="941"/>
      <c r="AH118" s="941"/>
      <c r="AI118" s="941"/>
      <c r="AJ118" s="942"/>
      <c r="AK118" s="940" t="s">
        <v>311</v>
      </c>
      <c r="AL118" s="941"/>
      <c r="AM118" s="941"/>
      <c r="AN118" s="941"/>
      <c r="AO118" s="942"/>
      <c r="AP118" s="1027" t="s">
        <v>432</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444</v>
      </c>
      <c r="BR118" s="1054"/>
      <c r="BS118" s="1054"/>
      <c r="BT118" s="1054"/>
      <c r="BU118" s="1054"/>
      <c r="BV118" s="1054" t="s">
        <v>444</v>
      </c>
      <c r="BW118" s="1054"/>
      <c r="BX118" s="1054"/>
      <c r="BY118" s="1054"/>
      <c r="BZ118" s="1054"/>
      <c r="CA118" s="1054" t="s">
        <v>140</v>
      </c>
      <c r="CB118" s="1054"/>
      <c r="CC118" s="1054"/>
      <c r="CD118" s="1054"/>
      <c r="CE118" s="1054"/>
      <c r="CF118" s="970" t="s">
        <v>444</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444</v>
      </c>
      <c r="DH118" s="1015"/>
      <c r="DI118" s="1015"/>
      <c r="DJ118" s="1015"/>
      <c r="DK118" s="1016"/>
      <c r="DL118" s="1017" t="s">
        <v>442</v>
      </c>
      <c r="DM118" s="1015"/>
      <c r="DN118" s="1015"/>
      <c r="DO118" s="1015"/>
      <c r="DP118" s="1016"/>
      <c r="DQ118" s="1017" t="s">
        <v>444</v>
      </c>
      <c r="DR118" s="1015"/>
      <c r="DS118" s="1015"/>
      <c r="DT118" s="1015"/>
      <c r="DU118" s="1016"/>
      <c r="DV118" s="1018" t="s">
        <v>140</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455</v>
      </c>
      <c r="AG119" s="948"/>
      <c r="AH119" s="948"/>
      <c r="AI119" s="948"/>
      <c r="AJ119" s="949"/>
      <c r="AK119" s="950" t="s">
        <v>444</v>
      </c>
      <c r="AL119" s="948"/>
      <c r="AM119" s="948"/>
      <c r="AN119" s="948"/>
      <c r="AO119" s="949"/>
      <c r="AP119" s="951" t="s">
        <v>140</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467</v>
      </c>
      <c r="BP119" s="1062"/>
      <c r="BQ119" s="1053">
        <v>6981847</v>
      </c>
      <c r="BR119" s="1054"/>
      <c r="BS119" s="1054"/>
      <c r="BT119" s="1054"/>
      <c r="BU119" s="1054"/>
      <c r="BV119" s="1054">
        <v>6841971</v>
      </c>
      <c r="BW119" s="1054"/>
      <c r="BX119" s="1054"/>
      <c r="BY119" s="1054"/>
      <c r="BZ119" s="1054"/>
      <c r="CA119" s="1054">
        <v>6812280</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444</v>
      </c>
      <c r="DH119" s="1040"/>
      <c r="DI119" s="1040"/>
      <c r="DJ119" s="1040"/>
      <c r="DK119" s="1041"/>
      <c r="DL119" s="1039" t="s">
        <v>140</v>
      </c>
      <c r="DM119" s="1040"/>
      <c r="DN119" s="1040"/>
      <c r="DO119" s="1040"/>
      <c r="DP119" s="1041"/>
      <c r="DQ119" s="1039" t="s">
        <v>444</v>
      </c>
      <c r="DR119" s="1040"/>
      <c r="DS119" s="1040"/>
      <c r="DT119" s="1040"/>
      <c r="DU119" s="1041"/>
      <c r="DV119" s="1042" t="s">
        <v>442</v>
      </c>
      <c r="DW119" s="1043"/>
      <c r="DX119" s="1043"/>
      <c r="DY119" s="1043"/>
      <c r="DZ119" s="1044"/>
    </row>
    <row r="120" spans="1:130" s="247"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442</v>
      </c>
      <c r="AB120" s="1015"/>
      <c r="AC120" s="1015"/>
      <c r="AD120" s="1015"/>
      <c r="AE120" s="1016"/>
      <c r="AF120" s="1017" t="s">
        <v>455</v>
      </c>
      <c r="AG120" s="1015"/>
      <c r="AH120" s="1015"/>
      <c r="AI120" s="1015"/>
      <c r="AJ120" s="1016"/>
      <c r="AK120" s="1017" t="s">
        <v>140</v>
      </c>
      <c r="AL120" s="1015"/>
      <c r="AM120" s="1015"/>
      <c r="AN120" s="1015"/>
      <c r="AO120" s="1016"/>
      <c r="AP120" s="1018" t="s">
        <v>444</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1859764</v>
      </c>
      <c r="BR120" s="983"/>
      <c r="BS120" s="983"/>
      <c r="BT120" s="983"/>
      <c r="BU120" s="983"/>
      <c r="BV120" s="983">
        <v>1873664</v>
      </c>
      <c r="BW120" s="983"/>
      <c r="BX120" s="983"/>
      <c r="BY120" s="983"/>
      <c r="BZ120" s="983"/>
      <c r="CA120" s="983">
        <v>1909098</v>
      </c>
      <c r="CB120" s="983"/>
      <c r="CC120" s="983"/>
      <c r="CD120" s="983"/>
      <c r="CE120" s="983"/>
      <c r="CF120" s="997">
        <v>115.1</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1722291</v>
      </c>
      <c r="DH120" s="983"/>
      <c r="DI120" s="983"/>
      <c r="DJ120" s="983"/>
      <c r="DK120" s="983"/>
      <c r="DL120" s="983">
        <v>1733681</v>
      </c>
      <c r="DM120" s="983"/>
      <c r="DN120" s="983"/>
      <c r="DO120" s="983"/>
      <c r="DP120" s="983"/>
      <c r="DQ120" s="983">
        <v>1754844</v>
      </c>
      <c r="DR120" s="983"/>
      <c r="DS120" s="983"/>
      <c r="DT120" s="983"/>
      <c r="DU120" s="983"/>
      <c r="DV120" s="984">
        <v>105.8</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444</v>
      </c>
      <c r="AB121" s="1015"/>
      <c r="AC121" s="1015"/>
      <c r="AD121" s="1015"/>
      <c r="AE121" s="1016"/>
      <c r="AF121" s="1017" t="s">
        <v>444</v>
      </c>
      <c r="AG121" s="1015"/>
      <c r="AH121" s="1015"/>
      <c r="AI121" s="1015"/>
      <c r="AJ121" s="1016"/>
      <c r="AK121" s="1017" t="s">
        <v>441</v>
      </c>
      <c r="AL121" s="1015"/>
      <c r="AM121" s="1015"/>
      <c r="AN121" s="1015"/>
      <c r="AO121" s="1016"/>
      <c r="AP121" s="1018" t="s">
        <v>442</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7404</v>
      </c>
      <c r="BR121" s="976"/>
      <c r="BS121" s="976"/>
      <c r="BT121" s="976"/>
      <c r="BU121" s="976"/>
      <c r="BV121" s="976">
        <v>24055</v>
      </c>
      <c r="BW121" s="976"/>
      <c r="BX121" s="976"/>
      <c r="BY121" s="976"/>
      <c r="BZ121" s="976"/>
      <c r="CA121" s="976">
        <v>43212</v>
      </c>
      <c r="CB121" s="976"/>
      <c r="CC121" s="976"/>
      <c r="CD121" s="976"/>
      <c r="CE121" s="976"/>
      <c r="CF121" s="970">
        <v>2.6</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860322</v>
      </c>
      <c r="DH121" s="976"/>
      <c r="DI121" s="976"/>
      <c r="DJ121" s="976"/>
      <c r="DK121" s="976"/>
      <c r="DL121" s="976">
        <v>838308</v>
      </c>
      <c r="DM121" s="976"/>
      <c r="DN121" s="976"/>
      <c r="DO121" s="976"/>
      <c r="DP121" s="976"/>
      <c r="DQ121" s="976">
        <v>864085</v>
      </c>
      <c r="DR121" s="976"/>
      <c r="DS121" s="976"/>
      <c r="DT121" s="976"/>
      <c r="DU121" s="976"/>
      <c r="DV121" s="977">
        <v>52.1</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444</v>
      </c>
      <c r="AB122" s="1015"/>
      <c r="AC122" s="1015"/>
      <c r="AD122" s="1015"/>
      <c r="AE122" s="1016"/>
      <c r="AF122" s="1017" t="s">
        <v>455</v>
      </c>
      <c r="AG122" s="1015"/>
      <c r="AH122" s="1015"/>
      <c r="AI122" s="1015"/>
      <c r="AJ122" s="1016"/>
      <c r="AK122" s="1017" t="s">
        <v>444</v>
      </c>
      <c r="AL122" s="1015"/>
      <c r="AM122" s="1015"/>
      <c r="AN122" s="1015"/>
      <c r="AO122" s="1016"/>
      <c r="AP122" s="1018" t="s">
        <v>442</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3779572</v>
      </c>
      <c r="BR122" s="1054"/>
      <c r="BS122" s="1054"/>
      <c r="BT122" s="1054"/>
      <c r="BU122" s="1054"/>
      <c r="BV122" s="1054">
        <v>3766648</v>
      </c>
      <c r="BW122" s="1054"/>
      <c r="BX122" s="1054"/>
      <c r="BY122" s="1054"/>
      <c r="BZ122" s="1054"/>
      <c r="CA122" s="1054">
        <v>3726468</v>
      </c>
      <c r="CB122" s="1054"/>
      <c r="CC122" s="1054"/>
      <c r="CD122" s="1054"/>
      <c r="CE122" s="1054"/>
      <c r="CF122" s="1074">
        <v>224.7</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140</v>
      </c>
      <c r="AB123" s="1015"/>
      <c r="AC123" s="1015"/>
      <c r="AD123" s="1015"/>
      <c r="AE123" s="1016"/>
      <c r="AF123" s="1017" t="s">
        <v>140</v>
      </c>
      <c r="AG123" s="1015"/>
      <c r="AH123" s="1015"/>
      <c r="AI123" s="1015"/>
      <c r="AJ123" s="1016"/>
      <c r="AK123" s="1017" t="s">
        <v>444</v>
      </c>
      <c r="AL123" s="1015"/>
      <c r="AM123" s="1015"/>
      <c r="AN123" s="1015"/>
      <c r="AO123" s="1016"/>
      <c r="AP123" s="1018" t="s">
        <v>442</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477</v>
      </c>
      <c r="BP123" s="1062"/>
      <c r="BQ123" s="1121">
        <v>5646740</v>
      </c>
      <c r="BR123" s="1122"/>
      <c r="BS123" s="1122"/>
      <c r="BT123" s="1122"/>
      <c r="BU123" s="1122"/>
      <c r="BV123" s="1122">
        <v>5664367</v>
      </c>
      <c r="BW123" s="1122"/>
      <c r="BX123" s="1122"/>
      <c r="BY123" s="1122"/>
      <c r="BZ123" s="1122"/>
      <c r="CA123" s="1122">
        <v>5678778</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444</v>
      </c>
      <c r="AG124" s="1015"/>
      <c r="AH124" s="1015"/>
      <c r="AI124" s="1015"/>
      <c r="AJ124" s="1016"/>
      <c r="AK124" s="1017" t="s">
        <v>455</v>
      </c>
      <c r="AL124" s="1015"/>
      <c r="AM124" s="1015"/>
      <c r="AN124" s="1015"/>
      <c r="AO124" s="1016"/>
      <c r="AP124" s="1018" t="s">
        <v>442</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79.5</v>
      </c>
      <c r="BR124" s="1084"/>
      <c r="BS124" s="1084"/>
      <c r="BT124" s="1084"/>
      <c r="BU124" s="1084"/>
      <c r="BV124" s="1084">
        <v>71</v>
      </c>
      <c r="BW124" s="1084"/>
      <c r="BX124" s="1084"/>
      <c r="BY124" s="1084"/>
      <c r="BZ124" s="1084"/>
      <c r="CA124" s="1084">
        <v>68.3</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444</v>
      </c>
      <c r="DH124" s="1040"/>
      <c r="DI124" s="1040"/>
      <c r="DJ124" s="1040"/>
      <c r="DK124" s="1041"/>
      <c r="DL124" s="1039" t="s">
        <v>444</v>
      </c>
      <c r="DM124" s="1040"/>
      <c r="DN124" s="1040"/>
      <c r="DO124" s="1040"/>
      <c r="DP124" s="1041"/>
      <c r="DQ124" s="1039" t="s">
        <v>455</v>
      </c>
      <c r="DR124" s="1040"/>
      <c r="DS124" s="1040"/>
      <c r="DT124" s="1040"/>
      <c r="DU124" s="1041"/>
      <c r="DV124" s="1042" t="s">
        <v>442</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442</v>
      </c>
      <c r="AB125" s="1015"/>
      <c r="AC125" s="1015"/>
      <c r="AD125" s="1015"/>
      <c r="AE125" s="1016"/>
      <c r="AF125" s="1017" t="s">
        <v>442</v>
      </c>
      <c r="AG125" s="1015"/>
      <c r="AH125" s="1015"/>
      <c r="AI125" s="1015"/>
      <c r="AJ125" s="1016"/>
      <c r="AK125" s="1017" t="s">
        <v>444</v>
      </c>
      <c r="AL125" s="1015"/>
      <c r="AM125" s="1015"/>
      <c r="AN125" s="1015"/>
      <c r="AO125" s="1016"/>
      <c r="AP125" s="1018" t="s">
        <v>442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140</v>
      </c>
      <c r="DM125" s="983"/>
      <c r="DN125" s="983"/>
      <c r="DO125" s="983"/>
      <c r="DP125" s="983"/>
      <c r="DQ125" s="983" t="s">
        <v>444</v>
      </c>
      <c r="DR125" s="983"/>
      <c r="DS125" s="983"/>
      <c r="DT125" s="983"/>
      <c r="DU125" s="983"/>
      <c r="DV125" s="984" t="s">
        <v>442</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455</v>
      </c>
      <c r="AB126" s="1015"/>
      <c r="AC126" s="1015"/>
      <c r="AD126" s="1015"/>
      <c r="AE126" s="1016"/>
      <c r="AF126" s="1017" t="s">
        <v>444</v>
      </c>
      <c r="AG126" s="1015"/>
      <c r="AH126" s="1015"/>
      <c r="AI126" s="1015"/>
      <c r="AJ126" s="1016"/>
      <c r="AK126" s="1017" t="s">
        <v>140</v>
      </c>
      <c r="AL126" s="1015"/>
      <c r="AM126" s="1015"/>
      <c r="AN126" s="1015"/>
      <c r="AO126" s="1016"/>
      <c r="AP126" s="1018" t="s">
        <v>444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455</v>
      </c>
      <c r="DM126" s="976"/>
      <c r="DN126" s="976"/>
      <c r="DO126" s="976"/>
      <c r="DP126" s="976"/>
      <c r="DQ126" s="976" t="s">
        <v>140</v>
      </c>
      <c r="DR126" s="976"/>
      <c r="DS126" s="976"/>
      <c r="DT126" s="976"/>
      <c r="DU126" s="976"/>
      <c r="DV126" s="977" t="s">
        <v>444</v>
      </c>
      <c r="DW126" s="977"/>
      <c r="DX126" s="977"/>
      <c r="DY126" s="977"/>
      <c r="DZ126" s="978"/>
    </row>
    <row r="127" spans="1:130" s="247"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442</v>
      </c>
      <c r="AB127" s="1015"/>
      <c r="AC127" s="1015"/>
      <c r="AD127" s="1015"/>
      <c r="AE127" s="1016"/>
      <c r="AF127" s="1017" t="s">
        <v>444</v>
      </c>
      <c r="AG127" s="1015"/>
      <c r="AH127" s="1015"/>
      <c r="AI127" s="1015"/>
      <c r="AJ127" s="1016"/>
      <c r="AK127" s="1017" t="s">
        <v>441</v>
      </c>
      <c r="AL127" s="1015"/>
      <c r="AM127" s="1015"/>
      <c r="AN127" s="1015"/>
      <c r="AO127" s="1016"/>
      <c r="AP127" s="1018" t="s">
        <v>444</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442</v>
      </c>
      <c r="DH127" s="976"/>
      <c r="DI127" s="976"/>
      <c r="DJ127" s="976"/>
      <c r="DK127" s="976"/>
      <c r="DL127" s="976" t="s">
        <v>442</v>
      </c>
      <c r="DM127" s="976"/>
      <c r="DN127" s="976"/>
      <c r="DO127" s="976"/>
      <c r="DP127" s="976"/>
      <c r="DQ127" s="976" t="s">
        <v>442</v>
      </c>
      <c r="DR127" s="976"/>
      <c r="DS127" s="976"/>
      <c r="DT127" s="976"/>
      <c r="DU127" s="976"/>
      <c r="DV127" s="977" t="s">
        <v>455</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v>3702</v>
      </c>
      <c r="AB128" s="1104"/>
      <c r="AC128" s="1104"/>
      <c r="AD128" s="1104"/>
      <c r="AE128" s="1105"/>
      <c r="AF128" s="1106">
        <v>5383</v>
      </c>
      <c r="AG128" s="1104"/>
      <c r="AH128" s="1104"/>
      <c r="AI128" s="1104"/>
      <c r="AJ128" s="1105"/>
      <c r="AK128" s="1106">
        <v>6721</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441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441</v>
      </c>
      <c r="DH128" s="1096"/>
      <c r="DI128" s="1096"/>
      <c r="DJ128" s="1096"/>
      <c r="DK128" s="1096"/>
      <c r="DL128" s="1096" t="s">
        <v>442</v>
      </c>
      <c r="DM128" s="1096"/>
      <c r="DN128" s="1096"/>
      <c r="DO128" s="1096"/>
      <c r="DP128" s="1096"/>
      <c r="DQ128" s="1096" t="s">
        <v>455</v>
      </c>
      <c r="DR128" s="1096"/>
      <c r="DS128" s="1096"/>
      <c r="DT128" s="1096"/>
      <c r="DU128" s="1096"/>
      <c r="DV128" s="1097" t="s">
        <v>140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2017400</v>
      </c>
      <c r="AB129" s="1015"/>
      <c r="AC129" s="1015"/>
      <c r="AD129" s="1015"/>
      <c r="AE129" s="1016"/>
      <c r="AF129" s="1017">
        <v>2004061</v>
      </c>
      <c r="AG129" s="1015"/>
      <c r="AH129" s="1015"/>
      <c r="AI129" s="1015"/>
      <c r="AJ129" s="1016"/>
      <c r="AK129" s="1017">
        <v>1994051</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441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338823</v>
      </c>
      <c r="AB130" s="1015"/>
      <c r="AC130" s="1015"/>
      <c r="AD130" s="1015"/>
      <c r="AE130" s="1016"/>
      <c r="AF130" s="1017">
        <v>346051</v>
      </c>
      <c r="AG130" s="1015"/>
      <c r="AH130" s="1015"/>
      <c r="AI130" s="1015"/>
      <c r="AJ130" s="1016"/>
      <c r="AK130" s="1017">
        <v>335457</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11.9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1678577</v>
      </c>
      <c r="AB131" s="1040"/>
      <c r="AC131" s="1040"/>
      <c r="AD131" s="1040"/>
      <c r="AE131" s="1041"/>
      <c r="AF131" s="1039">
        <v>1658010</v>
      </c>
      <c r="AG131" s="1040"/>
      <c r="AH131" s="1040"/>
      <c r="AI131" s="1040"/>
      <c r="AJ131" s="1041"/>
      <c r="AK131" s="1039">
        <v>1658594</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v>68.3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10.64288382</v>
      </c>
      <c r="AB132" s="1156"/>
      <c r="AC132" s="1156"/>
      <c r="AD132" s="1156"/>
      <c r="AE132" s="1157"/>
      <c r="AF132" s="1158">
        <v>12.75860821</v>
      </c>
      <c r="AG132" s="1156"/>
      <c r="AH132" s="1156"/>
      <c r="AI132" s="1156"/>
      <c r="AJ132" s="1157"/>
      <c r="AK132" s="1158">
        <v>12.5599755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11.1</v>
      </c>
      <c r="AB133" s="1139"/>
      <c r="AC133" s="1139"/>
      <c r="AD133" s="1139"/>
      <c r="AE133" s="1140"/>
      <c r="AF133" s="1138">
        <v>11.3</v>
      </c>
      <c r="AG133" s="1139"/>
      <c r="AH133" s="1139"/>
      <c r="AI133" s="1139"/>
      <c r="AJ133" s="1140"/>
      <c r="AK133" s="1138">
        <v>11.9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myN8B5/OCYoGyJGTTyNDJLYVm0ZniqMVq5bZjB0GFVscwoIoIwbmTPitSYFQxn0X/8Ut483EUV5bRrTl7dR9w==" saltValue="qcRKLYRpLrN3NMMmJ+4B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k8TN/EWqrtieFplcmmG2YnjuM3JxtLKP5IoMayIdI48Dn3U4eh/LjDNubCA95IxcmMxfO1qXB5QszwjnefJaw==" saltValue="bXbiJ0/Ei8IW2yVM9HbJ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Gf1unwgjI2+iLH/r8xN/uv2vqmFMRkZULa5XUADamSOwSQ6t7xWbJ1aX5l1Lt3pYUSjxof/2xPAw70XDvMNQ==" saltValue="K6Z4euNE0ZZx6HJ5Oy3Tfw=="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580501</v>
      </c>
      <c r="AP9" s="313">
        <v>150194</v>
      </c>
      <c r="AQ9" s="314">
        <v>198046</v>
      </c>
      <c r="AR9" s="315">
        <v>-24.2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49871</v>
      </c>
      <c r="AP10" s="316">
        <v>12903</v>
      </c>
      <c r="AQ10" s="317">
        <v>23470</v>
      </c>
      <c r="AR10" s="318">
        <v>-45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159633</v>
      </c>
      <c r="AP11" s="316">
        <v>41302</v>
      </c>
      <c r="AQ11" s="317">
        <v>31217</v>
      </c>
      <c r="AR11" s="318">
        <v>32.299999999999997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v>7175</v>
      </c>
      <c r="AP12" s="316">
        <v>1856</v>
      </c>
      <c r="AQ12" s="317">
        <v>3147</v>
      </c>
      <c r="AR12" s="318">
        <v>-41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19184</v>
      </c>
      <c r="AP14" s="316">
        <v>4964</v>
      </c>
      <c r="AQ14" s="317">
        <v>10757</v>
      </c>
      <c r="AR14" s="318">
        <v>-53.9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9603</v>
      </c>
      <c r="AP15" s="316">
        <v>2485</v>
      </c>
      <c r="AQ15" s="317">
        <v>4810</v>
      </c>
      <c r="AR15" s="318">
        <v>-48.3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-60806</v>
      </c>
      <c r="AP16" s="316">
        <v>-15732</v>
      </c>
      <c r="AQ16" s="317">
        <v>-18847</v>
      </c>
      <c r="AR16" s="318">
        <v>-16.5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765161</v>
      </c>
      <c r="AP17" s="316">
        <v>197972</v>
      </c>
      <c r="AQ17" s="317">
        <v>252599</v>
      </c>
      <c r="AR17" s="318">
        <v>-21.6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17.59</v>
      </c>
      <c r="AP21" s="329">
        <v>22.36</v>
      </c>
      <c r="AQ21" s="330">
        <v>-4.7699999999999996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95.9</v>
      </c>
      <c r="AP22" s="334">
        <v>95.6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324929</v>
      </c>
      <c r="AP32" s="343">
        <v>84070</v>
      </c>
      <c r="AQ32" s="344">
        <v>139617</v>
      </c>
      <c r="AR32" s="345">
        <v>-39.799999999999997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183417</v>
      </c>
      <c r="AP35" s="343">
        <v>47456</v>
      </c>
      <c r="AQ35" s="344">
        <v>32699</v>
      </c>
      <c r="AR35" s="345">
        <v>45.1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42043</v>
      </c>
      <c r="AP36" s="343">
        <v>10878</v>
      </c>
      <c r="AQ36" s="344">
        <v>4068</v>
      </c>
      <c r="AR36" s="345">
        <v>167.4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v>108</v>
      </c>
      <c r="AP38" s="346">
        <v>28</v>
      </c>
      <c r="AQ38" s="347">
        <v>23</v>
      </c>
      <c r="AR38" s="335">
        <v>21.7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-6721</v>
      </c>
      <c r="AP39" s="343">
        <v>-1739</v>
      </c>
      <c r="AQ39" s="344">
        <v>-8148</v>
      </c>
      <c r="AR39" s="345">
        <v>-78.7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-335457</v>
      </c>
      <c r="AP40" s="343">
        <v>-86794</v>
      </c>
      <c r="AQ40" s="344">
        <v>-124721</v>
      </c>
      <c r="AR40" s="345">
        <v>-30.4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208319</v>
      </c>
      <c r="AP41" s="343">
        <v>53899</v>
      </c>
      <c r="AQ41" s="344">
        <v>44807</v>
      </c>
      <c r="AR41" s="345">
        <v>20.3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670478</v>
      </c>
      <c r="AN51" s="365">
        <v>158356</v>
      </c>
      <c r="AO51" s="366">
        <v>157.19999999999999</v>
      </c>
      <c r="AP51" s="367">
        <v>280458</v>
      </c>
      <c r="AQ51" s="368">
        <v>-15.8</v>
      </c>
      <c r="AR51" s="369">
        <v>173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275183</v>
      </c>
      <c r="AN52" s="373">
        <v>64994</v>
      </c>
      <c r="AO52" s="374">
        <v>212.8</v>
      </c>
      <c r="AP52" s="375">
        <v>127286</v>
      </c>
      <c r="AQ52" s="376">
        <v>0.4</v>
      </c>
      <c r="AR52" s="377">
        <v>212.4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814117</v>
      </c>
      <c r="AN53" s="365">
        <v>195232</v>
      </c>
      <c r="AO53" s="366">
        <v>23.3</v>
      </c>
      <c r="AP53" s="367">
        <v>291945</v>
      </c>
      <c r="AQ53" s="368">
        <v>4.0999999999999996</v>
      </c>
      <c r="AR53" s="369">
        <v>19.2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379166</v>
      </c>
      <c r="AN54" s="373">
        <v>90927</v>
      </c>
      <c r="AO54" s="374">
        <v>39.9</v>
      </c>
      <c r="AP54" s="375">
        <v>127651</v>
      </c>
      <c r="AQ54" s="376">
        <v>0.3</v>
      </c>
      <c r="AR54" s="377">
        <v>39.6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153940</v>
      </c>
      <c r="AN55" s="365">
        <v>37832</v>
      </c>
      <c r="AO55" s="366">
        <v>-80.599999999999994</v>
      </c>
      <c r="AP55" s="367">
        <v>291173</v>
      </c>
      <c r="AQ55" s="368">
        <v>-0.3</v>
      </c>
      <c r="AR55" s="369">
        <v>-80.3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73682</v>
      </c>
      <c r="AN56" s="373">
        <v>18108</v>
      </c>
      <c r="AO56" s="374">
        <v>-80.099999999999994</v>
      </c>
      <c r="AP56" s="375">
        <v>119071</v>
      </c>
      <c r="AQ56" s="376">
        <v>-6.7</v>
      </c>
      <c r="AR56" s="377">
        <v>-73.400000000000006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232400</v>
      </c>
      <c r="AN57" s="365">
        <v>58657</v>
      </c>
      <c r="AO57" s="366">
        <v>55</v>
      </c>
      <c r="AP57" s="367">
        <v>271581</v>
      </c>
      <c r="AQ57" s="368">
        <v>-6.7</v>
      </c>
      <c r="AR57" s="369">
        <v>61.7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135895</v>
      </c>
      <c r="AN58" s="373">
        <v>34300</v>
      </c>
      <c r="AO58" s="374">
        <v>89.4</v>
      </c>
      <c r="AP58" s="375">
        <v>117844</v>
      </c>
      <c r="AQ58" s="376">
        <v>-1</v>
      </c>
      <c r="AR58" s="377">
        <v>90.4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235237</v>
      </c>
      <c r="AN59" s="365">
        <v>60863</v>
      </c>
      <c r="AO59" s="366">
        <v>3.8</v>
      </c>
      <c r="AP59" s="367">
        <v>268375</v>
      </c>
      <c r="AQ59" s="368">
        <v>-1.2</v>
      </c>
      <c r="AR59" s="369">
        <v>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171078</v>
      </c>
      <c r="AN60" s="373">
        <v>44263</v>
      </c>
      <c r="AO60" s="374">
        <v>29</v>
      </c>
      <c r="AP60" s="375">
        <v>119602</v>
      </c>
      <c r="AQ60" s="376">
        <v>1.5</v>
      </c>
      <c r="AR60" s="377">
        <v>27.5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421234</v>
      </c>
      <c r="AN61" s="380">
        <v>102188</v>
      </c>
      <c r="AO61" s="381">
        <v>31.7</v>
      </c>
      <c r="AP61" s="382">
        <v>280706</v>
      </c>
      <c r="AQ61" s="383">
        <v>-4</v>
      </c>
      <c r="AR61" s="369">
        <v>35.700000000000003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207001</v>
      </c>
      <c r="AN62" s="373">
        <v>50518</v>
      </c>
      <c r="AO62" s="374">
        <v>58.2</v>
      </c>
      <c r="AP62" s="375">
        <v>122291</v>
      </c>
      <c r="AQ62" s="376">
        <v>-1.1000000000000001</v>
      </c>
      <c r="AR62" s="377">
        <v>59.3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H5n/GrlBYgPxq4FaXmsPOkcPxtEi5PfbWf8ji8Uc+de+AYSisxCy8kXvjgHzQvlfMdqhWsnxeE6DxaCH0cpXw==" saltValue="oiUovGdA7Re6lVe6i6Qw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nftPYwIWh9kVFhQz1zcfHMPyhEX+PlEtj3aCUGW1yiv5b5zOb/AjgtHDfujM3kQrBt3H5SUghLNWNiiVJNn10w==" saltValue="z1UBNRbsQweNLygLE2/I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v8xcCey0QmvLJYt1oDI4EQ9+PudYu57NZp4jA76O2IY6FAcQWEnuMhfXJTpkiAp413k1gq2Q0AspxlwD2nEVCw==" saltValue="+RFx57AAHpe/2y7Vr9iC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36.020000000000003</v>
      </c>
      <c r="G47" s="12">
        <v>39.840000000000003</v>
      </c>
      <c r="H47" s="12">
        <v>42.86</v>
      </c>
      <c r="I47" s="12">
        <v>44.35</v>
      </c>
      <c r="J47" s="13">
        <v>46.12</v>
      </c>
    </row>
    <row r="48" spans="2:10" ht="57.75" customHeight="1" x14ac:dyDescent="0.15">
      <c r="B48" s="14"/>
      <c r="C48" s="1200" t="s">
        <v>4</v>
      </c>
      <c r="D48" s="1200"/>
      <c r="E48" s="1201"/>
      <c r="F48" s="15">
        <v>5.28</v>
      </c>
      <c r="G48" s="16">
        <v>4.5599999999999996</v>
      </c>
      <c r="H48" s="16">
        <v>4.9800000000000004</v>
      </c>
      <c r="I48" s="16">
        <v>6.28</v>
      </c>
      <c r="J48" s="17">
        <v>3.16</v>
      </c>
    </row>
    <row r="49" spans="2:10" ht="57.75" customHeight="1" thickBot="1" x14ac:dyDescent="0.2">
      <c r="B49" s="18"/>
      <c r="C49" s="1202" t="s">
        <v>5</v>
      </c>
      <c r="D49" s="1202"/>
      <c r="E49" s="1203"/>
      <c r="F49" s="19">
        <v>8.2200000000000006</v>
      </c>
      <c r="G49" s="20">
        <v>6.22</v>
      </c>
      <c r="H49" s="20">
        <v>6.44</v>
      </c>
      <c r="I49" s="20">
        <v>5.18</v>
      </c>
      <c r="J49" s="21">
        <v>1</v>
      </c>
    </row>
    <row r="50" spans="2:10" ht="13.5" customHeight="1" x14ac:dyDescent="0.15"/>
  </sheetData>
  <sheetProtection algorithmName="SHA-512" hashValue="cRiMu7JFanZzw9BeUXAdRmIVomp3rGrc+ZOBgtQtn+okbhzIcIJ9khg6+Qi6ZsaERAb7jD+Cwieuog3bPuDsCA==" saltValue="VRQJVh7h4hBJo3Fm0Evth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5.27</v>
      </c>
      <c r="G34" s="33">
        <v>4.5599999999999996</v>
      </c>
      <c r="H34" s="33">
        <v>4.9800000000000004</v>
      </c>
      <c r="I34" s="33">
        <v>6.27</v>
      </c>
      <c r="J34" s="34">
        <v>3.16</v>
      </c>
      <c r="K34" s="22"/>
      <c r="L34" s="22"/>
      <c r="M34" s="22"/>
      <c r="N34" s="22"/>
      <c r="O34" s="22"/>
      <c r="P34" s="22"/>
    </row>
    <row r="35" spans="1:16" ht="39" customHeight="1" x14ac:dyDescent="0.15">
      <c r="A35" s="22"/>
      <c r="B35" s="35"/>
      <c r="C35" s="1204" t="s">
        <v>563</v>
      </c>
      <c r="D35" s="1205"/>
      <c r="E35" s="1206"/>
      <c r="F35" s="36">
        <v>2.0099999999999998</v>
      </c>
      <c r="G35" s="37">
        <v>2.41</v>
      </c>
      <c r="H35" s="37">
        <v>2.61</v>
      </c>
      <c r="I35" s="37">
        <v>2.5099999999999998</v>
      </c>
      <c r="J35" s="38">
        <v>2.31</v>
      </c>
      <c r="K35" s="22"/>
      <c r="L35" s="22"/>
      <c r="M35" s="22"/>
      <c r="N35" s="22"/>
      <c r="O35" s="22"/>
      <c r="P35" s="22"/>
    </row>
    <row r="36" spans="1:16" ht="39" customHeight="1" x14ac:dyDescent="0.15">
      <c r="A36" s="22"/>
      <c r="B36" s="35"/>
      <c r="C36" s="1204" t="s">
        <v>564</v>
      </c>
      <c r="D36" s="1205"/>
      <c r="E36" s="1206"/>
      <c r="F36" s="36">
        <v>0.69</v>
      </c>
      <c r="G36" s="37">
        <v>0.72</v>
      </c>
      <c r="H36" s="37">
        <v>1.28</v>
      </c>
      <c r="I36" s="37">
        <v>0.45</v>
      </c>
      <c r="J36" s="38">
        <v>0.66</v>
      </c>
      <c r="K36" s="22"/>
      <c r="L36" s="22"/>
      <c r="M36" s="22"/>
      <c r="N36" s="22"/>
      <c r="O36" s="22"/>
      <c r="P36" s="22"/>
    </row>
    <row r="37" spans="1:16" ht="39" customHeight="1" x14ac:dyDescent="0.15">
      <c r="A37" s="22"/>
      <c r="B37" s="35"/>
      <c r="C37" s="1204" t="s">
        <v>565</v>
      </c>
      <c r="D37" s="1205"/>
      <c r="E37" s="1206"/>
      <c r="F37" s="36">
        <v>0.22</v>
      </c>
      <c r="G37" s="37">
        <v>0.36</v>
      </c>
      <c r="H37" s="37">
        <v>0.66</v>
      </c>
      <c r="I37" s="37">
        <v>0.52</v>
      </c>
      <c r="J37" s="38">
        <v>0.26</v>
      </c>
      <c r="K37" s="22"/>
      <c r="L37" s="22"/>
      <c r="M37" s="22"/>
      <c r="N37" s="22"/>
      <c r="O37" s="22"/>
      <c r="P37" s="22"/>
    </row>
    <row r="38" spans="1:16" ht="39" customHeight="1" x14ac:dyDescent="0.15">
      <c r="A38" s="22"/>
      <c r="B38" s="35"/>
      <c r="C38" s="1204" t="s">
        <v>566</v>
      </c>
      <c r="D38" s="1205"/>
      <c r="E38" s="1206"/>
      <c r="F38" s="36">
        <v>0.28000000000000003</v>
      </c>
      <c r="G38" s="37">
        <v>0.5</v>
      </c>
      <c r="H38" s="37">
        <v>0.43</v>
      </c>
      <c r="I38" s="37">
        <v>7.0000000000000007E-2</v>
      </c>
      <c r="J38" s="38">
        <v>0.12</v>
      </c>
      <c r="K38" s="22"/>
      <c r="L38" s="22"/>
      <c r="M38" s="22"/>
      <c r="N38" s="22"/>
      <c r="O38" s="22"/>
      <c r="P38" s="22"/>
    </row>
    <row r="39" spans="1:16" ht="39" customHeight="1" x14ac:dyDescent="0.15">
      <c r="A39" s="22"/>
      <c r="B39" s="35"/>
      <c r="C39" s="1204" t="s">
        <v>567</v>
      </c>
      <c r="D39" s="1205"/>
      <c r="E39" s="1206"/>
      <c r="F39" s="36">
        <v>0.15</v>
      </c>
      <c r="G39" s="37">
        <v>0.1</v>
      </c>
      <c r="H39" s="37">
        <v>0.11</v>
      </c>
      <c r="I39" s="37">
        <v>0.11</v>
      </c>
      <c r="J39" s="38">
        <v>0.1</v>
      </c>
      <c r="K39" s="22"/>
      <c r="L39" s="22"/>
      <c r="M39" s="22"/>
      <c r="N39" s="22"/>
      <c r="O39" s="22"/>
      <c r="P39" s="22"/>
    </row>
    <row r="40" spans="1:16" ht="39" customHeight="1" x14ac:dyDescent="0.15">
      <c r="A40" s="22"/>
      <c r="B40" s="35"/>
      <c r="C40" s="1204" t="s">
        <v>568</v>
      </c>
      <c r="D40" s="1205"/>
      <c r="E40" s="1206"/>
      <c r="F40" s="36">
        <v>0.02</v>
      </c>
      <c r="G40" s="37">
        <v>0</v>
      </c>
      <c r="H40" s="37">
        <v>0</v>
      </c>
      <c r="I40" s="37">
        <v>0.01</v>
      </c>
      <c r="J40" s="38">
        <v>0.01</v>
      </c>
      <c r="K40" s="22"/>
      <c r="L40" s="22"/>
      <c r="M40" s="22"/>
      <c r="N40" s="22"/>
      <c r="O40" s="22"/>
      <c r="P40" s="22"/>
    </row>
    <row r="41" spans="1:16" ht="39" customHeight="1" x14ac:dyDescent="0.15">
      <c r="A41" s="22"/>
      <c r="B41" s="35"/>
      <c r="C41" s="1204" t="s">
        <v>569</v>
      </c>
      <c r="D41" s="1205"/>
      <c r="E41" s="1206"/>
      <c r="F41" s="36">
        <v>0.02</v>
      </c>
      <c r="G41" s="37">
        <v>0.02</v>
      </c>
      <c r="H41" s="37">
        <v>0.01</v>
      </c>
      <c r="I41" s="37">
        <v>0.02</v>
      </c>
      <c r="J41" s="38">
        <v>0.01</v>
      </c>
      <c r="K41" s="22"/>
      <c r="L41" s="22"/>
      <c r="M41" s="22"/>
      <c r="N41" s="22"/>
      <c r="O41" s="22"/>
      <c r="P41" s="22"/>
    </row>
    <row r="42" spans="1:16" ht="39" customHeight="1" x14ac:dyDescent="0.15">
      <c r="A42" s="22"/>
      <c r="B42" s="39"/>
      <c r="C42" s="1204" t="s">
        <v>570</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571</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AaTy4J3Zy5Om1Hi/4RgfioS/ER9lOZIelYl52rb2esMwiEeIbcAZOh3VtCvL/mtq6K+VtRIyXEEq49CyT7zw==" saltValue="R0labFdwiNY3gNig9pKy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385</v>
      </c>
      <c r="L45" s="60">
        <v>331</v>
      </c>
      <c r="M45" s="60">
        <v>310</v>
      </c>
      <c r="N45" s="60">
        <v>343</v>
      </c>
      <c r="O45" s="61">
        <v>325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220" t="s">
        <v>15</v>
      </c>
      <c r="F48" s="1220"/>
      <c r="G48" s="1220"/>
      <c r="H48" s="1220"/>
      <c r="I48" s="1220"/>
      <c r="J48" s="1221"/>
      <c r="K48" s="63">
        <v>140</v>
      </c>
      <c r="L48" s="64">
        <v>143</v>
      </c>
      <c r="M48" s="64">
        <v>164</v>
      </c>
      <c r="N48" s="64">
        <v>174</v>
      </c>
      <c r="O48" s="65">
        <v>183</v>
      </c>
      <c r="P48" s="48"/>
      <c r="Q48" s="48"/>
      <c r="R48" s="48"/>
      <c r="S48" s="48"/>
      <c r="T48" s="48"/>
      <c r="U48" s="48"/>
    </row>
    <row r="49" spans="1:21" ht="30.75" customHeight="1" x14ac:dyDescent="0.15">
      <c r="A49" s="48"/>
      <c r="B49" s="1214"/>
      <c r="C49" s="1215"/>
      <c r="D49" s="62"/>
      <c r="E49" s="1220" t="s">
        <v>16</v>
      </c>
      <c r="F49" s="1220"/>
      <c r="G49" s="1220"/>
      <c r="H49" s="1220"/>
      <c r="I49" s="1220"/>
      <c r="J49" s="1221"/>
      <c r="K49" s="63">
        <v>41</v>
      </c>
      <c r="L49" s="64">
        <v>47</v>
      </c>
      <c r="M49" s="64">
        <v>47</v>
      </c>
      <c r="N49" s="64">
        <v>46</v>
      </c>
      <c r="O49" s="65">
        <v>42</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516</v>
      </c>
      <c r="L50" s="64" t="s">
        <v>516</v>
      </c>
      <c r="M50" s="64" t="s">
        <v>516</v>
      </c>
      <c r="N50" s="64" t="s">
        <v>516</v>
      </c>
      <c r="O50" s="65" t="s">
        <v>516</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354</v>
      </c>
      <c r="L52" s="64">
        <v>340</v>
      </c>
      <c r="M52" s="64">
        <v>343</v>
      </c>
      <c r="N52" s="64">
        <v>352</v>
      </c>
      <c r="O52" s="65">
        <v>343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212</v>
      </c>
      <c r="L53" s="69">
        <v>181</v>
      </c>
      <c r="M53" s="69">
        <v>178</v>
      </c>
      <c r="N53" s="69">
        <v>211</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jI/LpIRQMun6zwqxgBZd0csOjIXsHxpFSoMD9hcBZh4wlXQmS5M3yZPwwtAmutXKsxKUq9XXG5xfuj8m/Qn9g==" saltValue="HrqolEcsV5sDNB3kpBAF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3503</v>
      </c>
      <c r="J41" s="104">
        <v>3681</v>
      </c>
      <c r="K41" s="104">
        <v>3606</v>
      </c>
      <c r="L41" s="104">
        <v>3602</v>
      </c>
      <c r="M41" s="105">
        <v>3556</v>
      </c>
    </row>
    <row r="42" spans="2:13" ht="27.75" customHeight="1" x14ac:dyDescent="0.15">
      <c r="B42" s="1240"/>
      <c r="C42" s="1241"/>
      <c r="D42" s="106"/>
      <c r="E42" s="1246" t="s">
        <v>32</v>
      </c>
      <c r="F42" s="1246"/>
      <c r="G42" s="1246"/>
      <c r="H42" s="1247"/>
      <c r="I42" s="107" t="s">
        <v>516</v>
      </c>
      <c r="J42" s="108" t="s">
        <v>516</v>
      </c>
      <c r="K42" s="108" t="s">
        <v>516</v>
      </c>
      <c r="L42" s="108" t="s">
        <v>516</v>
      </c>
      <c r="M42" s="109" t="s">
        <v>516</v>
      </c>
    </row>
    <row r="43" spans="2:13" ht="27.75" customHeight="1" x14ac:dyDescent="0.15">
      <c r="B43" s="1240"/>
      <c r="C43" s="1241"/>
      <c r="D43" s="106"/>
      <c r="E43" s="1246" t="s">
        <v>33</v>
      </c>
      <c r="F43" s="1246"/>
      <c r="G43" s="1246"/>
      <c r="H43" s="1247"/>
      <c r="I43" s="107">
        <v>2522</v>
      </c>
      <c r="J43" s="108">
        <v>2473</v>
      </c>
      <c r="K43" s="108">
        <v>2583</v>
      </c>
      <c r="L43" s="108">
        <v>2572</v>
      </c>
      <c r="M43" s="109">
        <v>2619</v>
      </c>
    </row>
    <row r="44" spans="2:13" ht="27.75" customHeight="1" x14ac:dyDescent="0.15">
      <c r="B44" s="1240"/>
      <c r="C44" s="1241"/>
      <c r="D44" s="106"/>
      <c r="E44" s="1246" t="s">
        <v>34</v>
      </c>
      <c r="F44" s="1246"/>
      <c r="G44" s="1246"/>
      <c r="H44" s="1247"/>
      <c r="I44" s="107">
        <v>343</v>
      </c>
      <c r="J44" s="108">
        <v>265</v>
      </c>
      <c r="K44" s="108">
        <v>213</v>
      </c>
      <c r="L44" s="108">
        <v>179</v>
      </c>
      <c r="M44" s="109">
        <v>163</v>
      </c>
    </row>
    <row r="45" spans="2:13" ht="27.75" customHeight="1" x14ac:dyDescent="0.15">
      <c r="B45" s="1240"/>
      <c r="C45" s="1241"/>
      <c r="D45" s="106"/>
      <c r="E45" s="1246" t="s">
        <v>35</v>
      </c>
      <c r="F45" s="1246"/>
      <c r="G45" s="1246"/>
      <c r="H45" s="1247"/>
      <c r="I45" s="107">
        <v>604</v>
      </c>
      <c r="J45" s="108">
        <v>584</v>
      </c>
      <c r="K45" s="108">
        <v>581</v>
      </c>
      <c r="L45" s="108">
        <v>489</v>
      </c>
      <c r="M45" s="109">
        <v>474</v>
      </c>
    </row>
    <row r="46" spans="2:13" ht="27.75" customHeight="1" x14ac:dyDescent="0.15">
      <c r="B46" s="1240"/>
      <c r="C46" s="1241"/>
      <c r="D46" s="110"/>
      <c r="E46" s="1246" t="s">
        <v>36</v>
      </c>
      <c r="F46" s="1246"/>
      <c r="G46" s="1246"/>
      <c r="H46" s="1247"/>
      <c r="I46" s="107" t="s">
        <v>516</v>
      </c>
      <c r="J46" s="108" t="s">
        <v>516</v>
      </c>
      <c r="K46" s="108" t="s">
        <v>516</v>
      </c>
      <c r="L46" s="108" t="s">
        <v>516</v>
      </c>
      <c r="M46" s="109" t="s">
        <v>516</v>
      </c>
    </row>
    <row r="47" spans="2:13" ht="27.75" customHeight="1" x14ac:dyDescent="0.15">
      <c r="B47" s="1240"/>
      <c r="C47" s="1241"/>
      <c r="D47" s="111"/>
      <c r="E47" s="1248" t="s">
        <v>37</v>
      </c>
      <c r="F47" s="1249"/>
      <c r="G47" s="1249"/>
      <c r="H47" s="1250"/>
      <c r="I47" s="107" t="s">
        <v>516</v>
      </c>
      <c r="J47" s="108" t="s">
        <v>516</v>
      </c>
      <c r="K47" s="108" t="s">
        <v>516</v>
      </c>
      <c r="L47" s="108" t="s">
        <v>516</v>
      </c>
      <c r="M47" s="109" t="s">
        <v>516</v>
      </c>
    </row>
    <row r="48" spans="2:13" ht="27.75" customHeight="1" x14ac:dyDescent="0.15">
      <c r="B48" s="1240"/>
      <c r="C48" s="1241"/>
      <c r="D48" s="106"/>
      <c r="E48" s="1246" t="s">
        <v>38</v>
      </c>
      <c r="F48" s="1246"/>
      <c r="G48" s="1246"/>
      <c r="H48" s="1247"/>
      <c r="I48" s="107" t="s">
        <v>516</v>
      </c>
      <c r="J48" s="108" t="s">
        <v>516</v>
      </c>
      <c r="K48" s="108" t="s">
        <v>516</v>
      </c>
      <c r="L48" s="108" t="s">
        <v>516</v>
      </c>
      <c r="M48" s="109" t="s">
        <v>516</v>
      </c>
    </row>
    <row r="49" spans="2:13" ht="27.75" customHeight="1" x14ac:dyDescent="0.15">
      <c r="B49" s="1242"/>
      <c r="C49" s="1243"/>
      <c r="D49" s="106"/>
      <c r="E49" s="1246" t="s">
        <v>39</v>
      </c>
      <c r="F49" s="1246"/>
      <c r="G49" s="1246"/>
      <c r="H49" s="1247"/>
      <c r="I49" s="107" t="s">
        <v>516</v>
      </c>
      <c r="J49" s="108" t="s">
        <v>516</v>
      </c>
      <c r="K49" s="108" t="s">
        <v>516</v>
      </c>
      <c r="L49" s="108" t="s">
        <v>516</v>
      </c>
      <c r="M49" s="109" t="s">
        <v>516</v>
      </c>
    </row>
    <row r="50" spans="2:13" ht="27.75" customHeight="1" x14ac:dyDescent="0.15">
      <c r="B50" s="1251" t="s">
        <v>40</v>
      </c>
      <c r="C50" s="1252"/>
      <c r="D50" s="112"/>
      <c r="E50" s="1246" t="s">
        <v>41</v>
      </c>
      <c r="F50" s="1246"/>
      <c r="G50" s="1246"/>
      <c r="H50" s="1247"/>
      <c r="I50" s="107">
        <v>1720</v>
      </c>
      <c r="J50" s="108">
        <v>1828</v>
      </c>
      <c r="K50" s="108">
        <v>1860</v>
      </c>
      <c r="L50" s="108">
        <v>1874</v>
      </c>
      <c r="M50" s="109">
        <v>1909</v>
      </c>
    </row>
    <row r="51" spans="2:13" ht="27.75" customHeight="1" x14ac:dyDescent="0.15">
      <c r="B51" s="1240"/>
      <c r="C51" s="1241"/>
      <c r="D51" s="106"/>
      <c r="E51" s="1246" t="s">
        <v>42</v>
      </c>
      <c r="F51" s="1246"/>
      <c r="G51" s="1246"/>
      <c r="H51" s="1247"/>
      <c r="I51" s="107">
        <v>15</v>
      </c>
      <c r="J51" s="108">
        <v>11</v>
      </c>
      <c r="K51" s="108">
        <v>7</v>
      </c>
      <c r="L51" s="108">
        <v>24</v>
      </c>
      <c r="M51" s="109">
        <v>43</v>
      </c>
    </row>
    <row r="52" spans="2:13" ht="27.75" customHeight="1" x14ac:dyDescent="0.15">
      <c r="B52" s="1242"/>
      <c r="C52" s="1243"/>
      <c r="D52" s="106"/>
      <c r="E52" s="1246" t="s">
        <v>43</v>
      </c>
      <c r="F52" s="1246"/>
      <c r="G52" s="1246"/>
      <c r="H52" s="1247"/>
      <c r="I52" s="107">
        <v>3929</v>
      </c>
      <c r="J52" s="108">
        <v>3853</v>
      </c>
      <c r="K52" s="108">
        <v>3780</v>
      </c>
      <c r="L52" s="108">
        <v>3767</v>
      </c>
      <c r="M52" s="109">
        <v>3726</v>
      </c>
    </row>
    <row r="53" spans="2:13" ht="27.75" customHeight="1" thickBot="1" x14ac:dyDescent="0.2">
      <c r="B53" s="1253" t="s">
        <v>44</v>
      </c>
      <c r="C53" s="1254"/>
      <c r="D53" s="113"/>
      <c r="E53" s="1255" t="s">
        <v>45</v>
      </c>
      <c r="F53" s="1255"/>
      <c r="G53" s="1255"/>
      <c r="H53" s="1256"/>
      <c r="I53" s="114">
        <v>1307</v>
      </c>
      <c r="J53" s="115">
        <v>1310</v>
      </c>
      <c r="K53" s="115">
        <v>1335</v>
      </c>
      <c r="L53" s="115">
        <v>1178</v>
      </c>
      <c r="M53" s="116">
        <v>1134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4jdL3ijc0NdHezkUA75vX2VDp4UxrJ3mm5qku+OcGkbV84CiSKQKGce3lXAx4IGFx3aVqkg7hEt/ynL9e7ctQ==" saltValue="T+k/lCRKomzbU1OJDJhL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865</v>
      </c>
      <c r="G55" s="128">
        <v>889</v>
      </c>
      <c r="H55" s="129">
        <v>920</v>
      </c>
    </row>
    <row r="56" spans="2:8" ht="52.5" customHeight="1" x14ac:dyDescent="0.15">
      <c r="B56" s="130"/>
      <c r="C56" s="1267" t="s">
        <v>49</v>
      </c>
      <c r="D56" s="1267"/>
      <c r="E56" s="1268"/>
      <c r="F56" s="131">
        <v>559</v>
      </c>
      <c r="G56" s="131">
        <v>537</v>
      </c>
      <c r="H56" s="132">
        <v>485</v>
      </c>
    </row>
    <row r="57" spans="2:8" ht="53.25" customHeight="1" x14ac:dyDescent="0.15">
      <c r="B57" s="130"/>
      <c r="C57" s="1269" t="s">
        <v>50</v>
      </c>
      <c r="D57" s="1269"/>
      <c r="E57" s="1270"/>
      <c r="F57" s="133">
        <v>307</v>
      </c>
      <c r="G57" s="133">
        <v>294</v>
      </c>
      <c r="H57" s="134">
        <v>331</v>
      </c>
    </row>
    <row r="58" spans="2:8" ht="45.75" customHeight="1" x14ac:dyDescent="0.15">
      <c r="B58" s="135"/>
      <c r="C58" s="1257" t="s">
        <v>596</v>
      </c>
      <c r="D58" s="1258"/>
      <c r="E58" s="1259"/>
      <c r="F58" s="136">
        <v>242</v>
      </c>
      <c r="G58" s="136">
        <v>242</v>
      </c>
      <c r="H58" s="137">
        <v>282</v>
      </c>
    </row>
    <row r="59" spans="2:8" ht="45.75" customHeight="1" x14ac:dyDescent="0.15">
      <c r="B59" s="135"/>
      <c r="C59" s="1257" t="s">
        <v>597</v>
      </c>
      <c r="D59" s="1258"/>
      <c r="E59" s="1259"/>
      <c r="F59" s="136">
        <v>15</v>
      </c>
      <c r="G59" s="136">
        <v>15</v>
      </c>
      <c r="H59" s="137">
        <v>15</v>
      </c>
    </row>
    <row r="60" spans="2:8" ht="45.75" customHeight="1" x14ac:dyDescent="0.15">
      <c r="B60" s="135"/>
      <c r="C60" s="1257" t="s">
        <v>599</v>
      </c>
      <c r="D60" s="1258"/>
      <c r="E60" s="1259"/>
      <c r="F60" s="136">
        <v>10</v>
      </c>
      <c r="G60" s="136">
        <v>10</v>
      </c>
      <c r="H60" s="137">
        <v>10</v>
      </c>
    </row>
    <row r="61" spans="2:8" ht="45.75" customHeight="1" x14ac:dyDescent="0.15">
      <c r="B61" s="135"/>
      <c r="C61" s="1257" t="s">
        <v>598</v>
      </c>
      <c r="D61" s="1258"/>
      <c r="E61" s="1259"/>
      <c r="F61" s="136">
        <v>18</v>
      </c>
      <c r="G61" s="136">
        <v>13</v>
      </c>
      <c r="H61" s="137">
        <v>7</v>
      </c>
    </row>
    <row r="62" spans="2:8" ht="45.75" customHeight="1" thickBot="1" x14ac:dyDescent="0.2">
      <c r="B62" s="138"/>
      <c r="C62" s="1260" t="s">
        <v>600</v>
      </c>
      <c r="D62" s="1261"/>
      <c r="E62" s="1262"/>
      <c r="F62" s="139">
        <v>5</v>
      </c>
      <c r="G62" s="139">
        <v>6</v>
      </c>
      <c r="H62" s="140">
        <v>7</v>
      </c>
    </row>
    <row r="63" spans="2:8" ht="52.5" customHeight="1" thickBot="1" x14ac:dyDescent="0.2">
      <c r="B63" s="141"/>
      <c r="C63" s="1263" t="s">
        <v>51</v>
      </c>
      <c r="D63" s="1263"/>
      <c r="E63" s="1264"/>
      <c r="F63" s="142">
        <v>1731</v>
      </c>
      <c r="G63" s="142">
        <v>1719</v>
      </c>
      <c r="H63" s="143">
        <v>1735</v>
      </c>
    </row>
    <row r="64" spans="2:8" ht="15" customHeight="1" x14ac:dyDescent="0.15"/>
  </sheetData>
  <sheetProtection algorithmName="SHA-512" hashValue="i1HSMM3SXSjj0LV5CZqS+suzC4XUxDj7neKwbqsnk25xUKMN7/jHq7IKxENFwyCL+Z/Lgc/F0ltR6qpEg1Xdgw==" saltValue="L4rIISeB04fI3YBFkj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68F5-3919-4534-A290-2F25261EFAE7}">
  <sheetPr>
    <pageSetUpPr fitToPage="1"/>
  </sheetPr>
  <dimension ref="A1:WZM160"/>
  <sheetViews>
    <sheetView showGridLines="0" tabSelected="1" zoomScale="85" zoomScaleNormal="85" zoomScaleSheetLayoutView="55" workbookViewId="0">
      <selection activeCell="BL28" sqref="BL2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76.3</v>
      </c>
      <c r="BY51" s="1311"/>
      <c r="BZ51" s="1311"/>
      <c r="CA51" s="1311"/>
      <c r="CB51" s="1311"/>
      <c r="CC51" s="1311"/>
      <c r="CD51" s="1311"/>
      <c r="CE51" s="1311"/>
      <c r="CF51" s="1311">
        <v>79.5</v>
      </c>
      <c r="CG51" s="1311"/>
      <c r="CH51" s="1311"/>
      <c r="CI51" s="1311"/>
      <c r="CJ51" s="1311"/>
      <c r="CK51" s="1311"/>
      <c r="CL51" s="1311"/>
      <c r="CM51" s="1311"/>
      <c r="CN51" s="1311">
        <v>71</v>
      </c>
      <c r="CO51" s="1311"/>
      <c r="CP51" s="1311"/>
      <c r="CQ51" s="1311"/>
      <c r="CR51" s="1311"/>
      <c r="CS51" s="1311"/>
      <c r="CT51" s="1311"/>
      <c r="CU51" s="1311"/>
      <c r="CV51" s="1311">
        <v>68.3</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69.2</v>
      </c>
      <c r="BY53" s="1311"/>
      <c r="BZ53" s="1311"/>
      <c r="CA53" s="1311"/>
      <c r="CB53" s="1311"/>
      <c r="CC53" s="1311"/>
      <c r="CD53" s="1311"/>
      <c r="CE53" s="1311"/>
      <c r="CF53" s="1311">
        <v>68.599999999999994</v>
      </c>
      <c r="CG53" s="1311"/>
      <c r="CH53" s="1311"/>
      <c r="CI53" s="1311"/>
      <c r="CJ53" s="1311"/>
      <c r="CK53" s="1311"/>
      <c r="CL53" s="1311"/>
      <c r="CM53" s="1311"/>
      <c r="CN53" s="1311">
        <v>70.099999999999994</v>
      </c>
      <c r="CO53" s="1311"/>
      <c r="CP53" s="1311"/>
      <c r="CQ53" s="1311"/>
      <c r="CR53" s="1311"/>
      <c r="CS53" s="1311"/>
      <c r="CT53" s="1311"/>
      <c r="CU53" s="1311"/>
      <c r="CV53" s="1311">
        <v>71.2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611</v>
      </c>
    </row>
    <row r="64" spans="1:109" x14ac:dyDescent="0.15">
      <c r="B64" s="1280"/>
      <c r="G64" s="1287"/>
      <c r="I64" s="1321"/>
      <c r="J64" s="1321"/>
      <c r="K64" s="1321"/>
      <c r="L64" s="1321"/>
      <c r="M64" s="1321"/>
      <c r="N64" s="1322"/>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1">
        <v>74.599999999999994</v>
      </c>
      <c r="BQ73" s="1311"/>
      <c r="BR73" s="1311"/>
      <c r="BS73" s="1311"/>
      <c r="BT73" s="1311"/>
      <c r="BU73" s="1311"/>
      <c r="BV73" s="1311"/>
      <c r="BW73" s="1311"/>
      <c r="BX73" s="1311">
        <v>76.3</v>
      </c>
      <c r="BY73" s="1311"/>
      <c r="BZ73" s="1311"/>
      <c r="CA73" s="1311"/>
      <c r="CB73" s="1311"/>
      <c r="CC73" s="1311"/>
      <c r="CD73" s="1311"/>
      <c r="CE73" s="1311"/>
      <c r="CF73" s="1311">
        <v>79.5</v>
      </c>
      <c r="CG73" s="1311"/>
      <c r="CH73" s="1311"/>
      <c r="CI73" s="1311"/>
      <c r="CJ73" s="1311"/>
      <c r="CK73" s="1311"/>
      <c r="CL73" s="1311"/>
      <c r="CM73" s="1311"/>
      <c r="CN73" s="1311">
        <v>71</v>
      </c>
      <c r="CO73" s="1311"/>
      <c r="CP73" s="1311"/>
      <c r="CQ73" s="1311"/>
      <c r="CR73" s="1311"/>
      <c r="CS73" s="1311"/>
      <c r="CT73" s="1311"/>
      <c r="CU73" s="1311"/>
      <c r="CV73" s="1311">
        <v>68.3</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1">
        <v>12.9</v>
      </c>
      <c r="BQ75" s="1311"/>
      <c r="BR75" s="1311"/>
      <c r="BS75" s="1311"/>
      <c r="BT75" s="1311"/>
      <c r="BU75" s="1311"/>
      <c r="BV75" s="1311"/>
      <c r="BW75" s="1311"/>
      <c r="BX75" s="1311">
        <v>11.5</v>
      </c>
      <c r="BY75" s="1311"/>
      <c r="BZ75" s="1311"/>
      <c r="CA75" s="1311"/>
      <c r="CB75" s="1311"/>
      <c r="CC75" s="1311"/>
      <c r="CD75" s="1311"/>
      <c r="CE75" s="1311"/>
      <c r="CF75" s="1311">
        <v>11.1</v>
      </c>
      <c r="CG75" s="1311"/>
      <c r="CH75" s="1311"/>
      <c r="CI75" s="1311"/>
      <c r="CJ75" s="1311"/>
      <c r="CK75" s="1311"/>
      <c r="CL75" s="1311"/>
      <c r="CM75" s="1311"/>
      <c r="CN75" s="1311">
        <v>11.3</v>
      </c>
      <c r="CO75" s="1311"/>
      <c r="CP75" s="1311"/>
      <c r="CQ75" s="1311"/>
      <c r="CR75" s="1311"/>
      <c r="CS75" s="1311"/>
      <c r="CT75" s="1311"/>
      <c r="CU75" s="1311"/>
      <c r="CV75" s="1311">
        <v>11.9</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BLJsVWu5xoMjiU4/VsvNOALOAgP7RjOA1hZGTJyUKaqMpmP93xa6cjs573U/m6KBw+0RwCP38YLs6m40VOQ2g==" saltValue="hpr6AUaO2umURptMxkjA7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54F0-8964-48F0-9FC4-6FC9F67A0584}">
  <sheetPr>
    <pageSetUpPr fitToPage="1"/>
  </sheetPr>
  <dimension ref="A1:DR125"/>
  <sheetViews>
    <sheetView showGridLines="0" zoomScale="70" zoomScaleNormal="70" zoomScaleSheetLayoutView="70" workbookViewId="0">
      <selection activeCell="BL28" sqref="BL2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f4jWtl+x/WCT2rp2ET7x7ep+xP1ObfCyxv9k9nyYo1PQHLC3dkQoJ8HOYqTXlFUV4+5kWUm1uBbfP5uM3rj2Mg==" saltValue="aRGurzuHFH1/psM6l+kar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DC7D-C827-42A4-BFEA-C77C20D3AF6E}">
  <sheetPr>
    <pageSetUpPr fitToPage="1"/>
  </sheetPr>
  <dimension ref="A1:DR125"/>
  <sheetViews>
    <sheetView showGridLines="0" zoomScale="70" zoomScaleNormal="70" zoomScaleSheetLayoutView="55" workbookViewId="0">
      <selection activeCell="BL28" sqref="BL2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bjNLr5CWkqASsQJ5fcS3tof3KPl/9NX72e776N9Uldw0E+OxeT7hcHyEYUWlTyagGaXcVqN/T/Xcdm5WDix3Pg==" saltValue="82s2Oz+RBEDV0McnH0qM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158356</v>
      </c>
      <c r="E3" s="162"/>
      <c r="F3" s="163">
        <v>280458</v>
      </c>
      <c r="G3" s="164"/>
      <c r="H3" s="165"/>
    </row>
    <row r="4" spans="1:8" x14ac:dyDescent="0.15">
      <c r="A4" s="166"/>
      <c r="B4" s="167"/>
      <c r="C4" s="168"/>
      <c r="D4" s="169">
        <v>64994</v>
      </c>
      <c r="E4" s="170"/>
      <c r="F4" s="171">
        <v>127286</v>
      </c>
      <c r="G4" s="172"/>
      <c r="H4" s="173"/>
    </row>
    <row r="5" spans="1:8" x14ac:dyDescent="0.15">
      <c r="A5" s="154" t="s">
        <v>549</v>
      </c>
      <c r="B5" s="159"/>
      <c r="C5" s="160"/>
      <c r="D5" s="161">
        <v>195232</v>
      </c>
      <c r="E5" s="162"/>
      <c r="F5" s="163">
        <v>291945</v>
      </c>
      <c r="G5" s="164"/>
      <c r="H5" s="165"/>
    </row>
    <row r="6" spans="1:8" x14ac:dyDescent="0.15">
      <c r="A6" s="166"/>
      <c r="B6" s="167"/>
      <c r="C6" s="168"/>
      <c r="D6" s="169">
        <v>90927</v>
      </c>
      <c r="E6" s="170"/>
      <c r="F6" s="171">
        <v>127651</v>
      </c>
      <c r="G6" s="172"/>
      <c r="H6" s="173"/>
    </row>
    <row r="7" spans="1:8" x14ac:dyDescent="0.15">
      <c r="A7" s="154" t="s">
        <v>550</v>
      </c>
      <c r="B7" s="159"/>
      <c r="C7" s="160"/>
      <c r="D7" s="161">
        <v>37832</v>
      </c>
      <c r="E7" s="162"/>
      <c r="F7" s="163">
        <v>291173</v>
      </c>
      <c r="G7" s="164"/>
      <c r="H7" s="165"/>
    </row>
    <row r="8" spans="1:8" x14ac:dyDescent="0.15">
      <c r="A8" s="166"/>
      <c r="B8" s="167"/>
      <c r="C8" s="168"/>
      <c r="D8" s="169">
        <v>18108</v>
      </c>
      <c r="E8" s="170"/>
      <c r="F8" s="171">
        <v>119071</v>
      </c>
      <c r="G8" s="172"/>
      <c r="H8" s="173"/>
    </row>
    <row r="9" spans="1:8" x14ac:dyDescent="0.15">
      <c r="A9" s="154" t="s">
        <v>551</v>
      </c>
      <c r="B9" s="159"/>
      <c r="C9" s="160"/>
      <c r="D9" s="161">
        <v>58657</v>
      </c>
      <c r="E9" s="162"/>
      <c r="F9" s="163">
        <v>271581</v>
      </c>
      <c r="G9" s="164"/>
      <c r="H9" s="165"/>
    </row>
    <row r="10" spans="1:8" x14ac:dyDescent="0.15">
      <c r="A10" s="166"/>
      <c r="B10" s="167"/>
      <c r="C10" s="168"/>
      <c r="D10" s="169">
        <v>34300</v>
      </c>
      <c r="E10" s="170"/>
      <c r="F10" s="171">
        <v>117844</v>
      </c>
      <c r="G10" s="172"/>
      <c r="H10" s="173"/>
    </row>
    <row r="11" spans="1:8" x14ac:dyDescent="0.15">
      <c r="A11" s="154" t="s">
        <v>552</v>
      </c>
      <c r="B11" s="159"/>
      <c r="C11" s="160"/>
      <c r="D11" s="161">
        <v>60863</v>
      </c>
      <c r="E11" s="162"/>
      <c r="F11" s="163">
        <v>268375</v>
      </c>
      <c r="G11" s="164"/>
      <c r="H11" s="165"/>
    </row>
    <row r="12" spans="1:8" x14ac:dyDescent="0.15">
      <c r="A12" s="166"/>
      <c r="B12" s="167"/>
      <c r="C12" s="174"/>
      <c r="D12" s="169">
        <v>44263</v>
      </c>
      <c r="E12" s="170"/>
      <c r="F12" s="171">
        <v>119602</v>
      </c>
      <c r="G12" s="172"/>
      <c r="H12" s="173"/>
    </row>
    <row r="13" spans="1:8" x14ac:dyDescent="0.15">
      <c r="A13" s="154"/>
      <c r="B13" s="159"/>
      <c r="C13" s="175"/>
      <c r="D13" s="176">
        <v>102188</v>
      </c>
      <c r="E13" s="177"/>
      <c r="F13" s="178">
        <v>280706</v>
      </c>
      <c r="G13" s="179"/>
      <c r="H13" s="165"/>
    </row>
    <row r="14" spans="1:8" x14ac:dyDescent="0.15">
      <c r="A14" s="166"/>
      <c r="B14" s="167"/>
      <c r="C14" s="168"/>
      <c r="D14" s="169">
        <v>50518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5.28</v>
      </c>
      <c r="C19" s="180">
        <f>ROUND(VALUE(SUBSTITUTE(実質収支比率等に係る経年分析!G$48,"▲","-")),2)</f>
        <v>4.5599999999999996</v>
      </c>
      <c r="D19" s="180">
        <f>ROUND(VALUE(SUBSTITUTE(実質収支比率等に係る経年分析!H$48,"▲","-")),2)</f>
        <v>4.9800000000000004</v>
      </c>
      <c r="E19" s="180">
        <f>ROUND(VALUE(SUBSTITUTE(実質収支比率等に係る経年分析!I$48,"▲","-")),2)</f>
        <v>6.28</v>
      </c>
      <c r="F19" s="180">
        <f>ROUND(VALUE(SUBSTITUTE(実質収支比率等に係る経年分析!J$48,"▲","-")),2)</f>
        <v>3.16</v>
      </c>
    </row>
    <row r="20" spans="1:11" x14ac:dyDescent="0.15">
      <c r="A20" s="180" t="s">
        <v>55</v>
      </c>
      <c r="B20" s="180">
        <f>ROUND(VALUE(SUBSTITUTE(実質収支比率等に係る経年分析!F$47,"▲","-")),2)</f>
        <v>36.020000000000003</v>
      </c>
      <c r="C20" s="180">
        <f>ROUND(VALUE(SUBSTITUTE(実質収支比率等に係る経年分析!G$47,"▲","-")),2)</f>
        <v>39.840000000000003</v>
      </c>
      <c r="D20" s="180">
        <f>ROUND(VALUE(SUBSTITUTE(実質収支比率等に係る経年分析!H$47,"▲","-")),2)</f>
        <v>42.86</v>
      </c>
      <c r="E20" s="180">
        <f>ROUND(VALUE(SUBSTITUTE(実質収支比率等に係る経年分析!I$47,"▲","-")),2)</f>
        <v>44.35</v>
      </c>
      <c r="F20" s="180">
        <f>ROUND(VALUE(SUBSTITUTE(実質収支比率等に係る経年分析!J$47,"▲","-")),2)</f>
        <v>46.12</v>
      </c>
    </row>
    <row r="21" spans="1:11" x14ac:dyDescent="0.15">
      <c r="A21" s="180" t="s">
        <v>56</v>
      </c>
      <c r="B21" s="180">
        <f>IF(ISNUMBER(VALUE(SUBSTITUTE(実質収支比率等に係る経年分析!F$49,"▲","-"))),ROUND(VALUE(SUBSTITUTE(実質収支比率等に係る経年分析!F$49,"▲","-")),2),NA())</f>
        <v>8.2200000000000006</v>
      </c>
      <c r="C21" s="180">
        <f>IF(ISNUMBER(VALUE(SUBSTITUTE(実質収支比率等に係る経年分析!G$49,"▲","-"))),ROUND(VALUE(SUBSTITUTE(実質収支比率等に係る経年分析!G$49,"▲","-")),2),NA())</f>
        <v>6.22</v>
      </c>
      <c r="D21" s="180">
        <f>IF(ISNUMBER(VALUE(SUBSTITUTE(実質収支比率等に係る経年分析!H$49,"▲","-"))),ROUND(VALUE(SUBSTITUTE(実質収支比率等に係る経年分析!H$49,"▲","-")),2),NA())</f>
        <v>6.44</v>
      </c>
      <c r="E21" s="180">
        <f>IF(ISNUMBER(VALUE(SUBSTITUTE(実質収支比率等に係る経年分析!I$49,"▲","-"))),ROUND(VALUE(SUBSTITUTE(実質収支比率等に係る経年分析!I$49,"▲","-")),2),NA())</f>
        <v>5.18</v>
      </c>
      <c r="F21" s="180">
        <f>IF(ISNUMBER(VALUE(SUBSTITUTE(実質収支比率等に係る経年分析!J$49,"▲","-"))),ROUND(VALUE(SUBSTITUTE(実質収支比率等に係る経年分析!J$49,"▲","-")),2),NA())</f>
        <v>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2.5099999999999998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354</v>
      </c>
      <c r="E42" s="182"/>
      <c r="F42" s="182"/>
      <c r="G42" s="182">
        <f>'実質公債費比率（分子）の構造'!L$52</f>
        <v>340</v>
      </c>
      <c r="H42" s="182"/>
      <c r="I42" s="182"/>
      <c r="J42" s="182">
        <f>'実質公債費比率（分子）の構造'!M$52</f>
        <v>343</v>
      </c>
      <c r="K42" s="182"/>
      <c r="L42" s="182"/>
      <c r="M42" s="182">
        <f>'実質公債費比率（分子）の構造'!N$52</f>
        <v>352</v>
      </c>
      <c r="N42" s="182"/>
      <c r="O42" s="182"/>
      <c r="P42" s="182">
        <f>'実質公債費比率（分子）の構造'!O$52</f>
        <v>343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41</v>
      </c>
      <c r="C45" s="182"/>
      <c r="D45" s="182"/>
      <c r="E45" s="182">
        <f>'実質公債費比率（分子）の構造'!L$49</f>
        <v>47</v>
      </c>
      <c r="F45" s="182"/>
      <c r="G45" s="182"/>
      <c r="H45" s="182">
        <f>'実質公債費比率（分子）の構造'!M$49</f>
        <v>47</v>
      </c>
      <c r="I45" s="182"/>
      <c r="J45" s="182"/>
      <c r="K45" s="182">
        <f>'実質公債費比率（分子）の構造'!N$49</f>
        <v>46</v>
      </c>
      <c r="L45" s="182"/>
      <c r="M45" s="182"/>
      <c r="N45" s="182">
        <f>'実質公債費比率（分子）の構造'!O$49</f>
        <v>42</v>
      </c>
      <c r="O45" s="182"/>
      <c r="P45" s="182"/>
    </row>
    <row r="46" spans="1:16" x14ac:dyDescent="0.15">
      <c r="A46" s="182" t="s">
        <v>67</v>
      </c>
      <c r="B46" s="182">
        <f>'実質公債費比率（分子）の構造'!K$48</f>
        <v>140</v>
      </c>
      <c r="C46" s="182"/>
      <c r="D46" s="182"/>
      <c r="E46" s="182">
        <f>'実質公債費比率（分子）の構造'!L$48</f>
        <v>143</v>
      </c>
      <c r="F46" s="182"/>
      <c r="G46" s="182"/>
      <c r="H46" s="182">
        <f>'実質公債費比率（分子）の構造'!M$48</f>
        <v>164</v>
      </c>
      <c r="I46" s="182"/>
      <c r="J46" s="182"/>
      <c r="K46" s="182">
        <f>'実質公債費比率（分子）の構造'!N$48</f>
        <v>174</v>
      </c>
      <c r="L46" s="182"/>
      <c r="M46" s="182"/>
      <c r="N46" s="182">
        <f>'実質公債費比率（分子）の構造'!O$48</f>
        <v>183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385</v>
      </c>
      <c r="C49" s="182"/>
      <c r="D49" s="182"/>
      <c r="E49" s="182">
        <f>'実質公債費比率（分子）の構造'!L$45</f>
        <v>331</v>
      </c>
      <c r="F49" s="182"/>
      <c r="G49" s="182"/>
      <c r="H49" s="182">
        <f>'実質公債費比率（分子）の構造'!M$45</f>
        <v>310</v>
      </c>
      <c r="I49" s="182"/>
      <c r="J49" s="182"/>
      <c r="K49" s="182">
        <f>'実質公債費比率（分子）の構造'!N$45</f>
        <v>343</v>
      </c>
      <c r="L49" s="182"/>
      <c r="M49" s="182"/>
      <c r="N49" s="182">
        <f>'実質公債費比率（分子）の構造'!O$45</f>
        <v>325</v>
      </c>
      <c r="O49" s="182"/>
      <c r="P49" s="182"/>
    </row>
    <row r="50" spans="1:16" x14ac:dyDescent="0.15">
      <c r="A50" s="182" t="s">
        <v>71</v>
      </c>
      <c r="B50" s="182" t="e">
        <f>NA()</f>
        <v>#N/A</v>
      </c>
      <c r="C50" s="182">
        <f>IF(ISNUMBER('実質公債費比率（分子）の構造'!K$53),'実質公債費比率（分子）の構造'!K$53,NA())</f>
        <v>212</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207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3929</v>
      </c>
      <c r="E56" s="181"/>
      <c r="F56" s="181"/>
      <c r="G56" s="181">
        <f>'将来負担比率（分子）の構造'!J$52</f>
        <v>3853</v>
      </c>
      <c r="H56" s="181"/>
      <c r="I56" s="181"/>
      <c r="J56" s="181">
        <f>'将来負担比率（分子）の構造'!K$52</f>
        <v>3780</v>
      </c>
      <c r="K56" s="181"/>
      <c r="L56" s="181"/>
      <c r="M56" s="181">
        <f>'将来負担比率（分子）の構造'!L$52</f>
        <v>3767</v>
      </c>
      <c r="N56" s="181"/>
      <c r="O56" s="181"/>
      <c r="P56" s="181">
        <f>'将来負担比率（分子）の構造'!M$52</f>
        <v>3726</v>
      </c>
    </row>
    <row r="57" spans="1:16" x14ac:dyDescent="0.15">
      <c r="A57" s="181" t="s">
        <v>42</v>
      </c>
      <c r="B57" s="181"/>
      <c r="C57" s="181"/>
      <c r="D57" s="181">
        <f>'将来負担比率（分子）の構造'!I$51</f>
        <v>15</v>
      </c>
      <c r="E57" s="181"/>
      <c r="F57" s="181"/>
      <c r="G57" s="181">
        <f>'将来負担比率（分子）の構造'!J$51</f>
        <v>11</v>
      </c>
      <c r="H57" s="181"/>
      <c r="I57" s="181"/>
      <c r="J57" s="181">
        <f>'将来負担比率（分子）の構造'!K$51</f>
        <v>7</v>
      </c>
      <c r="K57" s="181"/>
      <c r="L57" s="181"/>
      <c r="M57" s="181">
        <f>'将来負担比率（分子）の構造'!L$51</f>
        <v>24</v>
      </c>
      <c r="N57" s="181"/>
      <c r="O57" s="181"/>
      <c r="P57" s="181">
        <f>'将来負担比率（分子）の構造'!M$51</f>
        <v>43</v>
      </c>
    </row>
    <row r="58" spans="1:16" x14ac:dyDescent="0.15">
      <c r="A58" s="181" t="s">
        <v>41</v>
      </c>
      <c r="B58" s="181"/>
      <c r="C58" s="181"/>
      <c r="D58" s="181">
        <f>'将来負担比率（分子）の構造'!I$50</f>
        <v>1720</v>
      </c>
      <c r="E58" s="181"/>
      <c r="F58" s="181"/>
      <c r="G58" s="181">
        <f>'将来負担比率（分子）の構造'!J$50</f>
        <v>1828</v>
      </c>
      <c r="H58" s="181"/>
      <c r="I58" s="181"/>
      <c r="J58" s="181">
        <f>'将来負担比率（分子）の構造'!K$50</f>
        <v>1860</v>
      </c>
      <c r="K58" s="181"/>
      <c r="L58" s="181"/>
      <c r="M58" s="181">
        <f>'将来負担比率（分子）の構造'!L$50</f>
        <v>1874</v>
      </c>
      <c r="N58" s="181"/>
      <c r="O58" s="181"/>
      <c r="P58" s="181">
        <f>'将来負担比率（分子）の構造'!M$50</f>
        <v>1909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584</v>
      </c>
      <c r="F62" s="181"/>
      <c r="G62" s="181"/>
      <c r="H62" s="181">
        <f>'将来負担比率（分子）の構造'!K$45</f>
        <v>581</v>
      </c>
      <c r="I62" s="181"/>
      <c r="J62" s="181"/>
      <c r="K62" s="181">
        <f>'将来負担比率（分子）の構造'!L$45</f>
        <v>489</v>
      </c>
      <c r="L62" s="181"/>
      <c r="M62" s="181"/>
      <c r="N62" s="181">
        <f>'将来負担比率（分子）の構造'!M$45</f>
        <v>474</v>
      </c>
      <c r="O62" s="181"/>
      <c r="P62" s="181"/>
    </row>
    <row r="63" spans="1:16" x14ac:dyDescent="0.15">
      <c r="A63" s="181" t="s">
        <v>34</v>
      </c>
      <c r="B63" s="181">
        <f>'将来負担比率（分子）の構造'!I$44</f>
        <v>343</v>
      </c>
      <c r="C63" s="181"/>
      <c r="D63" s="181"/>
      <c r="E63" s="181">
        <f>'将来負担比率（分子）の構造'!J$44</f>
        <v>265</v>
      </c>
      <c r="F63" s="181"/>
      <c r="G63" s="181"/>
      <c r="H63" s="181">
        <f>'将来負担比率（分子）の構造'!K$44</f>
        <v>213</v>
      </c>
      <c r="I63" s="181"/>
      <c r="J63" s="181"/>
      <c r="K63" s="181">
        <f>'将来負担比率（分子）の構造'!L$44</f>
        <v>179</v>
      </c>
      <c r="L63" s="181"/>
      <c r="M63" s="181"/>
      <c r="N63" s="181">
        <f>'将来負担比率（分子）の構造'!M$44</f>
        <v>163</v>
      </c>
      <c r="O63" s="181"/>
      <c r="P63" s="181"/>
    </row>
    <row r="64" spans="1:16" x14ac:dyDescent="0.15">
      <c r="A64" s="181" t="s">
        <v>33</v>
      </c>
      <c r="B64" s="181">
        <f>'将来負担比率（分子）の構造'!I$43</f>
        <v>2522</v>
      </c>
      <c r="C64" s="181"/>
      <c r="D64" s="181"/>
      <c r="E64" s="181">
        <f>'将来負担比率（分子）の構造'!J$43</f>
        <v>2473</v>
      </c>
      <c r="F64" s="181"/>
      <c r="G64" s="181"/>
      <c r="H64" s="181">
        <f>'将来負担比率（分子）の構造'!K$43</f>
        <v>2583</v>
      </c>
      <c r="I64" s="181"/>
      <c r="J64" s="181"/>
      <c r="K64" s="181">
        <f>'将来負担比率（分子）の構造'!L$43</f>
        <v>2572</v>
      </c>
      <c r="L64" s="181"/>
      <c r="M64" s="181"/>
      <c r="N64" s="181">
        <f>'将来負担比率（分子）の構造'!M$43</f>
        <v>2619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3503</v>
      </c>
      <c r="C66" s="181"/>
      <c r="D66" s="181"/>
      <c r="E66" s="181">
        <f>'将来負担比率（分子）の構造'!J$41</f>
        <v>3681</v>
      </c>
      <c r="F66" s="181"/>
      <c r="G66" s="181"/>
      <c r="H66" s="181">
        <f>'将来負担比率（分子）の構造'!K$41</f>
        <v>3606</v>
      </c>
      <c r="I66" s="181"/>
      <c r="J66" s="181"/>
      <c r="K66" s="181">
        <f>'将来負担比率（分子）の構造'!L$41</f>
        <v>3602</v>
      </c>
      <c r="L66" s="181"/>
      <c r="M66" s="181"/>
      <c r="N66" s="181">
        <f>'将来負担比率（分子）の構造'!M$41</f>
        <v>3556</v>
      </c>
      <c r="O66" s="181"/>
      <c r="P66" s="181"/>
    </row>
    <row r="67" spans="1:16" x14ac:dyDescent="0.15">
      <c r="A67" s="181" t="s">
        <v>75</v>
      </c>
      <c r="B67" s="181" t="e">
        <f>NA()</f>
        <v>#N/A</v>
      </c>
      <c r="C67" s="181">
        <f>IF(ISNUMBER('将来負担比率（分子）の構造'!I$53), IF('将来負担比率（分子）の構造'!I$53 &lt; 0, 0, '将来負担比率（分子）の構造'!I$53), NA())</f>
        <v>1307</v>
      </c>
      <c r="D67" s="181" t="e">
        <f>NA()</f>
        <v>#N/A</v>
      </c>
      <c r="E67" s="181" t="e">
        <f>NA()</f>
        <v>#N/A</v>
      </c>
      <c r="F67" s="181">
        <f>IF(ISNUMBER('将来負担比率（分子）の構造'!J$53), IF('将来負担比率（分子）の構造'!J$53 &lt; 0, 0, '将来負担比率（分子）の構造'!J$53), NA())</f>
        <v>1310</v>
      </c>
      <c r="G67" s="181" t="e">
        <f>NA()</f>
        <v>#N/A</v>
      </c>
      <c r="H67" s="181" t="e">
        <f>NA()</f>
        <v>#N/A</v>
      </c>
      <c r="I67" s="181">
        <f>IF(ISNUMBER('将来負担比率（分子）の構造'!K$53), IF('将来負担比率（分子）の構造'!K$53 &lt; 0, 0, '将来負担比率（分子）の構造'!K$53), NA())</f>
        <v>1335</v>
      </c>
      <c r="J67" s="181" t="e">
        <f>NA()</f>
        <v>#N/A</v>
      </c>
      <c r="K67" s="181" t="e">
        <f>NA()</f>
        <v>#N/A</v>
      </c>
      <c r="L67" s="181">
        <f>IF(ISNUMBER('将来負担比率（分子）の構造'!L$53), IF('将来負担比率（分子）の構造'!L$53 &lt; 0, 0, '将来負担比率（分子）の構造'!L$53), NA())</f>
        <v>1178</v>
      </c>
      <c r="M67" s="181" t="e">
        <f>NA()</f>
        <v>#N/A</v>
      </c>
      <c r="N67" s="181" t="e">
        <f>NA()</f>
        <v>#N/A</v>
      </c>
      <c r="O67" s="181">
        <f>IF(ISNUMBER('将来負担比率（分子）の構造'!M$53), IF('将来負担比率（分子）の構造'!M$53 &lt; 0, 0, '将来負担比率（分子）の構造'!M$53), NA())</f>
        <v>1134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865</v>
      </c>
      <c r="C72" s="185">
        <f>基金残高に係る経年分析!G55</f>
        <v>889</v>
      </c>
      <c r="D72" s="185">
        <f>基金残高に係る経年分析!H55</f>
        <v>920</v>
      </c>
    </row>
    <row r="73" spans="1:16" x14ac:dyDescent="0.15">
      <c r="A73" s="184" t="s">
        <v>78</v>
      </c>
      <c r="B73" s="185">
        <f>基金残高に係る経年分析!F56</f>
        <v>559</v>
      </c>
      <c r="C73" s="185">
        <f>基金残高に係る経年分析!G56</f>
        <v>537</v>
      </c>
      <c r="D73" s="185">
        <f>基金残高に係る経年分析!H56</f>
        <v>485</v>
      </c>
    </row>
    <row r="74" spans="1:16" x14ac:dyDescent="0.15">
      <c r="A74" s="184" t="s">
        <v>79</v>
      </c>
      <c r="B74" s="185">
        <f>基金残高に係る経年分析!F57</f>
        <v>307</v>
      </c>
      <c r="C74" s="185">
        <f>基金残高に係る経年分析!G57</f>
        <v>294</v>
      </c>
      <c r="D74" s="185">
        <f>基金残高に係る経年分析!H57</f>
        <v>331</v>
      </c>
    </row>
  </sheetData>
  <sheetProtection algorithmName="SHA-512" hashValue="5dUi+lDtD1Tqsangv1ozNlxTZHwkOQwJ0+P84DbD8uWZ9GrAumQ2pZMauMdkm7FcvM8Fd2qPq0Ve7OkrDFbCTA==" saltValue="j80bggyd4oXqIpNAeZRT7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dcterms:modified xsi:type="dcterms:W3CDTF">2021-10-14T06:29:10Z</dcterms:modified>
</cp:coreProperties>
</file>