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各課専用\自治振興課\07税財政担当（地方公営企業）\経営比較分析表\令和７年度\06 HPアップ版（最終版はココに保存！）\26 与謝野町\"/>
    </mc:Choice>
  </mc:AlternateContent>
  <xr:revisionPtr revIDLastSave="0" documentId="13_ncr:1_{14648BC4-8CF5-4AD5-9C8C-D2B130C2579C}" xr6:coauthVersionLast="47" xr6:coauthVersionMax="47" xr10:uidLastSave="{00000000-0000-0000-0000-000000000000}"/>
  <workbookProtection workbookAlgorithmName="SHA-512" workbookHashValue="ysEyaZgCNDfKrnJi0RWW3kIXjglWU1kMy7+IOg3lLK4pi0FdF6sOjg2qtgDoMuyzqNvUGP46eYaIkkDiv/EzrQ==" workbookSaltValue="cz5Fta26AiSITIVX/5h6bQ=="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I85" i="4"/>
  <c r="G85" i="4"/>
  <c r="F85" i="4"/>
  <c r="AT10" i="4"/>
  <c r="I10" i="4"/>
</calcChain>
</file>

<file path=xl/sharedStrings.xml><?xml version="1.0" encoding="utf-8"?>
<sst xmlns="http://schemas.openxmlformats.org/spreadsheetml/2006/main" count="319" uniqueCount="115">
  <si>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</si>
  <si>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</si>
  <si>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</si>
  <si>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</si>
  <si>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</si>
  <si>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</si>
  <si>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</si>
  <si>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</si>
  <si>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</si>
  <si>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</si>
  <si>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</si>
  <si>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</si>
  <si>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</si>
  <si>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</si>
  <si>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</si>
  <si>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</si>
  <si>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</si>
  <si>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</si>
  <si>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</si>
  <si>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</si>
  <si>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</si>
  <si>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</si>
  <si>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</si>
  <si>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</si>
  <si>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</si>
  <si>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</si>
  <si>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</si>
  <si>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</si>
  <si>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</si>
  <si>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</si>
  <si>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</si>
  <si>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</si>
  <si>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</si>
  <si>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</si>
  <si>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</si>
  <si>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</si>
  <si>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</si>
  <si>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</si>
  <si>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</si>
  <si>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</si>
  <si>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</si>
  <si>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</si>
  <si>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</si>
  <si>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</si>
  <si>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</si>
  <si>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</si>
  <si>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</si>
  <si>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</si>
  <si>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</si>
  <si>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</si>
  <si>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</si>
  <si>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</si>
  <si>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</si>
  <si>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</si>
  <si>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</si>
  <si>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</si>
  <si>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</si>
  <si>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</si>
  <si>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</si>
  <si>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</si>
  <si>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</si>
  <si>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</si>
  <si>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</si>
  <si>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</si>
  <si>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</si>
  <si>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</si>
  <si>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</si>
  <si>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</si>
  <si>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</si>
  <si>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</si>
  <si>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</si>
  <si>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</si>
  <si>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</si>
  <si>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</si>
  <si>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</si>
  <si>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</si>
  <si>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</si>
  <si>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</si>
  <si>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</si>
  <si>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</si>
  <si>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</si>
  <si>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</si>
  <si>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</si>
  <si>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</si>
  <si>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</si>
  <si>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</si>
  <si>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</si>
  <si>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</si>
  <si>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</si>
  <si>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</si>
  <si>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</si>
  <si>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</si>
  <si>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</si>
  <si>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</si>
  <si>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</si>
  <si>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</si>
  <si>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与謝野町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</si>
  <si>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</si>
  <si>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</si>
  <si>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</si>
  <si>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</si>
  <si>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</si>
  <si>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</si>
  <si>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</si>
  <si>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</si>
  <si>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</si>
  <si>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</si>
  <si>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</si>
  <si>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</si>
  <si>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</si>
  <si>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</si>
  <si>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</si>
  <si>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①有形固定資産減価償却率、⓶管渠老朽化率、⓷管渠改善率　　　　　　　　　　　　　　　　　　　　　　　　　　　　　　　　　　　　　　　⓵⓶⓷ともに、供用開始（平成15年3月31日）から、21年が経過するも、法定耐用年数（50年）の関係から低く、管渠施設を直ちに更新しなければならない状況ではない。下水道経営戦略による中長期的経営指針の下、下水道ストックマネジメント計画により現状把握の上、適切に更新を進めていくことで、老朽化に対応していく。</t>
    <rPh sb="1" eb="3">
      <t>ユウケイ</t>
    </rPh>
    <rPh sb="3" eb="7">
      <t>コテイシサン</t>
    </rPh>
    <rPh sb="7" eb="9">
      <t>ゲンカ</t>
    </rPh>
    <rPh sb="9" eb="12">
      <t>ショウキャクリツ</t>
    </rPh>
    <rPh sb="14" eb="16">
      <t>カンキョ</t>
    </rPh>
    <rPh sb="16" eb="19">
      <t>ロウキュウカ</t>
    </rPh>
    <rPh sb="19" eb="20">
      <t>リツ</t>
    </rPh>
    <rPh sb="22" eb="24">
      <t>カンキョ</t>
    </rPh>
    <rPh sb="24" eb="27">
      <t>カイゼンリツ</t>
    </rPh>
    <rPh sb="73" eb="77">
      <t>キョウヨウカイシ</t>
    </rPh>
    <rPh sb="78" eb="80">
      <t>ヘイセイ</t>
    </rPh>
    <rPh sb="82" eb="83">
      <t>ネン</t>
    </rPh>
    <rPh sb="84" eb="85">
      <t>ガツ</t>
    </rPh>
    <rPh sb="87" eb="88">
      <t>ニチ</t>
    </rPh>
    <rPh sb="94" eb="95">
      <t>ネン</t>
    </rPh>
    <rPh sb="96" eb="98">
      <t>ケイカ</t>
    </rPh>
    <rPh sb="102" eb="108">
      <t>ホウテイタイヨウネンスウ</t>
    </rPh>
    <rPh sb="111" eb="112">
      <t>ネン</t>
    </rPh>
    <rPh sb="114" eb="116">
      <t>カンケイ</t>
    </rPh>
    <rPh sb="118" eb="119">
      <t>ヒク</t>
    </rPh>
    <rPh sb="121" eb="123">
      <t>カンキョ</t>
    </rPh>
    <rPh sb="123" eb="125">
      <t>シセツ</t>
    </rPh>
    <rPh sb="126" eb="127">
      <t>タダ</t>
    </rPh>
    <rPh sb="129" eb="131">
      <t>コウシン</t>
    </rPh>
    <rPh sb="140" eb="142">
      <t>ジョウキョウ</t>
    </rPh>
    <rPh sb="147" eb="150">
      <t>ゲスイドウ</t>
    </rPh>
    <rPh sb="150" eb="154">
      <t>ケイエイセンリャク</t>
    </rPh>
    <rPh sb="157" eb="161">
      <t>チュウチョウキテキ</t>
    </rPh>
    <rPh sb="161" eb="163">
      <t>ケイエイ</t>
    </rPh>
    <rPh sb="163" eb="165">
      <t>シシン</t>
    </rPh>
    <rPh sb="166" eb="167">
      <t>シタ</t>
    </rPh>
    <rPh sb="168" eb="171">
      <t>ゲスイドウ</t>
    </rPh>
    <rPh sb="181" eb="183">
      <t>ケイカク</t>
    </rPh>
    <rPh sb="186" eb="188">
      <t>ゲンジョウ</t>
    </rPh>
    <rPh sb="188" eb="190">
      <t>ハアク</t>
    </rPh>
    <rPh sb="191" eb="192">
      <t>ウエ</t>
    </rPh>
    <rPh sb="193" eb="195">
      <t>テキセツ</t>
    </rPh>
    <rPh sb="196" eb="198">
      <t>コウシン</t>
    </rPh>
    <rPh sb="199" eb="200">
      <t>スス</t>
    </rPh>
    <rPh sb="208" eb="211">
      <t>ロウキュウカ</t>
    </rPh>
    <rPh sb="212" eb="214">
      <t>タイオウ</t>
    </rPh>
    <phoneticPr fontId="4"/>
  </si>
  <si>
    <t>　農業集落排水事業を将来にわたり安定的に継続していくため、下水道経営戦略を中長期的な経営指針とし、汚水処理費削減、適切な料金改定等により、引き続き経営改善につとめていく。大規模投資は一定完了しているが、供用開始から21年が経過する中で、処理場施設、管渠施設の長寿命化や更新の時期も見据える必要性もあり、下水道ストックマネジメント計画により、長期的な視点で下水道施設全体の老朽化進捗状況を考慮しながら、施設の点検・調査、修繕、更新を進めていく。</t>
    <rPh sb="1" eb="7">
      <t>ノウギョウシュウラクハイスイ</t>
    </rPh>
    <rPh sb="118" eb="121">
      <t>ショリジョウ</t>
    </rPh>
    <rPh sb="121" eb="123">
      <t>シセツ</t>
    </rPh>
    <rPh sb="137" eb="139">
      <t>ジキ</t>
    </rPh>
    <rPh sb="140" eb="142">
      <t>ミス</t>
    </rPh>
    <rPh sb="144" eb="146">
      <t>ヒツヨウ</t>
    </rPh>
    <rPh sb="146" eb="147">
      <t>セイ</t>
    </rPh>
    <phoneticPr fontId="4"/>
  </si>
  <si>
    <t xml:space="preserve"> 当町の農業集落排水事業は令和6年4月に公営企業会計に移行した。初年度のため、前年度以前の推移とは比較出来ないことを前提とする。
① 経常収支比率
 100％を下回る。農集排エリアは汚水処理原価が高いが、下水道区域と同等の使用料を採用していること、処理区域内の人口一人当たりの投資額が大きいことで効率の悪い経営状況である。
② 累積欠損金比率
 公営企業会計初年度であり、繰越欠損金は無いが、処理場経費を使用料収入で賄えておらず、当年度未処理欠損金が生じている。
③ 流動比率
 保有現金に対し、過去の排水処理施設整備投資に係る企業債償還が大きいため、100％を大きく下回っている。
⑤ 経費回収率
 100％を下回っているため、汚水処理費の削減に努めるとともに適正な使用料水準の設定により、収支改善が必要である。
⑥ 汚水処理原価
 処理場経費を使用料収入で賄えていないことから、適正な使用料水準の設定により、抑えていく必要がある。
⑧ 水洗化率
 既に整備工事が完了しており、大きな上昇を見込めないが、継続して生活環境の改善、公共用水域の水質保全等の必要性の広報等により、未接続世帯の接続を進めていく。
</t>
    <rPh sb="4" eb="10">
      <t>ノウギョウシュウラクハイスイ</t>
    </rPh>
    <rPh sb="80" eb="82">
      <t>シタマワ</t>
    </rPh>
    <rPh sb="84" eb="86">
      <t>ノウシュウ</t>
    </rPh>
    <rPh sb="95" eb="97">
      <t>ゲンカ</t>
    </rPh>
    <rPh sb="173" eb="177">
      <t>コウエイキギョウ</t>
    </rPh>
    <rPh sb="177" eb="179">
      <t>カイケイ</t>
    </rPh>
    <rPh sb="179" eb="182">
      <t>ショネンド</t>
    </rPh>
    <rPh sb="186" eb="188">
      <t>クリコシ</t>
    </rPh>
    <rPh sb="188" eb="190">
      <t>ケツソン</t>
    </rPh>
    <rPh sb="190" eb="191">
      <t>キン</t>
    </rPh>
    <rPh sb="192" eb="193">
      <t>ナ</t>
    </rPh>
    <rPh sb="196" eb="201">
      <t>ショリジョウケイヒ</t>
    </rPh>
    <rPh sb="202" eb="205">
      <t>シヨウリョウ</t>
    </rPh>
    <rPh sb="205" eb="207">
      <t>シュウニュウ</t>
    </rPh>
    <rPh sb="208" eb="209">
      <t>マカナ</t>
    </rPh>
    <rPh sb="215" eb="218">
      <t>トウネンド</t>
    </rPh>
    <rPh sb="218" eb="221">
      <t>ミショリ</t>
    </rPh>
    <rPh sb="221" eb="224">
      <t>ケッソンキン</t>
    </rPh>
    <rPh sb="225" eb="226">
      <t>ショウ</t>
    </rPh>
    <rPh sb="251" eb="255">
      <t>ハイスイショリ</t>
    </rPh>
    <rPh sb="255" eb="257">
      <t>シセツ</t>
    </rPh>
    <rPh sb="368" eb="373">
      <t>ショリジョウケイヒ</t>
    </rPh>
    <rPh sb="374" eb="377">
      <t>シヨウリョウ</t>
    </rPh>
    <rPh sb="377" eb="379">
      <t>シュウニュウ</t>
    </rPh>
    <rPh sb="380" eb="381">
      <t>マカナ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</si>
</sst>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E49-4806-8EEC-E737A6E9A8B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BE49-4806-8EEC-E737A6E9A8B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18.18</c:v>
                </c:pt>
              </c:numCache>
            </c:numRef>
          </c:val>
          <c:extLst>
            <c:ext xmlns:c16="http://schemas.microsoft.com/office/drawing/2014/chart" uri="{C3380CC4-5D6E-409C-BE32-E72D297353CC}">
              <c16:uniqueId val="{00000000-2C85-4B4A-BADD-E99B0D899EE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2C85-4B4A-BADD-E99B0D899EE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81.03</c:v>
                </c:pt>
              </c:numCache>
            </c:numRef>
          </c:val>
          <c:extLst>
            <c:ext xmlns:c16="http://schemas.microsoft.com/office/drawing/2014/chart" uri="{C3380CC4-5D6E-409C-BE32-E72D297353CC}">
              <c16:uniqueId val="{00000000-C99E-4ECC-B7F1-6A481206AB5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C99E-4ECC-B7F1-6A481206AB5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85.99</c:v>
                </c:pt>
              </c:numCache>
            </c:numRef>
          </c:val>
          <c:extLst>
            <c:ext xmlns:c16="http://schemas.microsoft.com/office/drawing/2014/chart" uri="{C3380CC4-5D6E-409C-BE32-E72D297353CC}">
              <c16:uniqueId val="{00000000-FFCD-43AD-B958-7FC27C73950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FFCD-43AD-B958-7FC27C73950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4.9000000000000004</c:v>
                </c:pt>
              </c:numCache>
            </c:numRef>
          </c:val>
          <c:extLst>
            <c:ext xmlns:c16="http://schemas.microsoft.com/office/drawing/2014/chart" uri="{C3380CC4-5D6E-409C-BE32-E72D297353CC}">
              <c16:uniqueId val="{00000000-3634-482A-BF05-4D5A1B366DF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3634-482A-BF05-4D5A1B366DF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4D1-426C-A0CD-8CCD6FEF271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54D1-426C-A0CD-8CCD6FEF271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182.08</c:v>
                </c:pt>
              </c:numCache>
            </c:numRef>
          </c:val>
          <c:extLst>
            <c:ext xmlns:c16="http://schemas.microsoft.com/office/drawing/2014/chart" uri="{C3380CC4-5D6E-409C-BE32-E72D297353CC}">
              <c16:uniqueId val="{00000000-70BD-4013-929C-4475146C66C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70BD-4013-929C-4475146C66C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31.65</c:v>
                </c:pt>
              </c:numCache>
            </c:numRef>
          </c:val>
          <c:extLst>
            <c:ext xmlns:c16="http://schemas.microsoft.com/office/drawing/2014/chart" uri="{C3380CC4-5D6E-409C-BE32-E72D297353CC}">
              <c16:uniqueId val="{00000000-C63E-4326-8156-A41A071AE98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C63E-4326-8156-A41A071AE98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FBE-45C8-AF5E-A8F3FFB5C7D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AFBE-45C8-AF5E-A8F3FFB5C7D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21.45</c:v>
                </c:pt>
              </c:numCache>
            </c:numRef>
          </c:val>
          <c:extLst>
            <c:ext xmlns:c16="http://schemas.microsoft.com/office/drawing/2014/chart" uri="{C3380CC4-5D6E-409C-BE32-E72D297353CC}">
              <c16:uniqueId val="{00000000-3252-4518-ACF0-75A17628C24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3252-4518-ACF0-75A17628C24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775.38</c:v>
                </c:pt>
              </c:numCache>
            </c:numRef>
          </c:val>
          <c:extLst>
            <c:ext xmlns:c16="http://schemas.microsoft.com/office/drawing/2014/chart" uri="{C3380CC4-5D6E-409C-BE32-E72D297353CC}">
              <c16:uniqueId val="{00000000-90DB-4565-B945-C86C0CC8FC9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90DB-4565-B945-C86C0CC8FC9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45" sqref="BL45:BZ4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京都府　与謝野町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19402</v>
      </c>
      <c r="AM8" s="41"/>
      <c r="AN8" s="41"/>
      <c r="AO8" s="41"/>
      <c r="AP8" s="41"/>
      <c r="AQ8" s="41"/>
      <c r="AR8" s="41"/>
      <c r="AS8" s="41"/>
      <c r="AT8" s="34">
        <f>データ!T6</f>
        <v>108.38</v>
      </c>
      <c r="AU8" s="34"/>
      <c r="AV8" s="34"/>
      <c r="AW8" s="34"/>
      <c r="AX8" s="34"/>
      <c r="AY8" s="34"/>
      <c r="AZ8" s="34"/>
      <c r="BA8" s="34"/>
      <c r="BB8" s="34">
        <f>データ!U6</f>
        <v>179.02</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62.75</v>
      </c>
      <c r="J10" s="34"/>
      <c r="K10" s="34"/>
      <c r="L10" s="34"/>
      <c r="M10" s="34"/>
      <c r="N10" s="34"/>
      <c r="O10" s="34"/>
      <c r="P10" s="34">
        <f>データ!P6</f>
        <v>1.02</v>
      </c>
      <c r="Q10" s="34"/>
      <c r="R10" s="34"/>
      <c r="S10" s="34"/>
      <c r="T10" s="34"/>
      <c r="U10" s="34"/>
      <c r="V10" s="34"/>
      <c r="W10" s="34">
        <f>データ!Q6</f>
        <v>96.15</v>
      </c>
      <c r="X10" s="34"/>
      <c r="Y10" s="34"/>
      <c r="Z10" s="34"/>
      <c r="AA10" s="34"/>
      <c r="AB10" s="34"/>
      <c r="AC10" s="34"/>
      <c r="AD10" s="41">
        <f>データ!R6</f>
        <v>3355</v>
      </c>
      <c r="AE10" s="41"/>
      <c r="AF10" s="41"/>
      <c r="AG10" s="41"/>
      <c r="AH10" s="41"/>
      <c r="AI10" s="41"/>
      <c r="AJ10" s="41"/>
      <c r="AK10" s="2"/>
      <c r="AL10" s="41">
        <f>データ!V6</f>
        <v>195</v>
      </c>
      <c r="AM10" s="41"/>
      <c r="AN10" s="41"/>
      <c r="AO10" s="41"/>
      <c r="AP10" s="41"/>
      <c r="AQ10" s="41"/>
      <c r="AR10" s="41"/>
      <c r="AS10" s="41"/>
      <c r="AT10" s="34">
        <f>データ!W6</f>
        <v>7.0000000000000007E-2</v>
      </c>
      <c r="AU10" s="34"/>
      <c r="AV10" s="34"/>
      <c r="AW10" s="34"/>
      <c r="AX10" s="34"/>
      <c r="AY10" s="34"/>
      <c r="AZ10" s="34"/>
      <c r="BA10" s="34"/>
      <c r="BB10" s="34">
        <f>データ!X6</f>
        <v>2785.71</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112</v>
      </c>
      <c r="BM47" s="71"/>
      <c r="BN47" s="71"/>
      <c r="BO47" s="71"/>
      <c r="BP47" s="71"/>
      <c r="BQ47" s="71"/>
      <c r="BR47" s="71"/>
      <c r="BS47" s="71"/>
      <c r="BT47" s="71"/>
      <c r="BU47" s="71"/>
      <c r="BV47" s="71"/>
      <c r="BW47" s="71"/>
      <c r="BX47" s="71"/>
      <c r="BY47" s="71"/>
      <c r="BZ47" s="7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0"/>
      <c r="BM60" s="71"/>
      <c r="BN60" s="71"/>
      <c r="BO60" s="71"/>
      <c r="BP60" s="71"/>
      <c r="BQ60" s="71"/>
      <c r="BR60" s="71"/>
      <c r="BS60" s="71"/>
      <c r="BT60" s="71"/>
      <c r="BU60" s="71"/>
      <c r="BV60" s="71"/>
      <c r="BW60" s="71"/>
      <c r="BX60" s="71"/>
      <c r="BY60" s="71"/>
      <c r="BZ60" s="7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0"/>
      <c r="BM61" s="71"/>
      <c r="BN61" s="71"/>
      <c r="BO61" s="71"/>
      <c r="BP61" s="71"/>
      <c r="BQ61" s="71"/>
      <c r="BR61" s="71"/>
      <c r="BS61" s="71"/>
      <c r="BT61" s="71"/>
      <c r="BU61" s="71"/>
      <c r="BV61" s="71"/>
      <c r="BW61" s="71"/>
      <c r="BX61" s="71"/>
      <c r="BY61" s="71"/>
      <c r="BZ61" s="7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113</v>
      </c>
      <c r="BM66" s="71"/>
      <c r="BN66" s="71"/>
      <c r="BO66" s="71"/>
      <c r="BP66" s="71"/>
      <c r="BQ66" s="71"/>
      <c r="BR66" s="71"/>
      <c r="BS66" s="71"/>
      <c r="BT66" s="71"/>
      <c r="BU66" s="71"/>
      <c r="BV66" s="71"/>
      <c r="BW66" s="71"/>
      <c r="BX66" s="71"/>
      <c r="BY66" s="71"/>
      <c r="BZ66" s="7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2">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tUg/tASmdpKQJG/Dd7yBjBPf0I6vmKFL6oaV4WwizYzRm7+DusH0d3+jEtKlGhFKn/RyROmbabrWr4KRk1d5mw==" saltValue="OtY3sHzmyfVE5I7gY1ITL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264652</v>
      </c>
      <c r="D6" s="19">
        <f t="shared" si="3"/>
        <v>46</v>
      </c>
      <c r="E6" s="19">
        <f t="shared" si="3"/>
        <v>17</v>
      </c>
      <c r="F6" s="19">
        <f t="shared" si="3"/>
        <v>5</v>
      </c>
      <c r="G6" s="19">
        <f t="shared" si="3"/>
        <v>0</v>
      </c>
      <c r="H6" s="19" t="str">
        <f t="shared" si="3"/>
        <v>京都府　与謝野町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62.75</v>
      </c>
      <c r="P6" s="20">
        <f t="shared" si="3"/>
        <v>1.02</v>
      </c>
      <c r="Q6" s="20">
        <f t="shared" si="3"/>
        <v>96.15</v>
      </c>
      <c r="R6" s="20">
        <f t="shared" si="3"/>
        <v>3355</v>
      </c>
      <c r="S6" s="20">
        <f t="shared" si="3"/>
        <v>19402</v>
      </c>
      <c r="T6" s="20">
        <f t="shared" si="3"/>
        <v>108.38</v>
      </c>
      <c r="U6" s="20">
        <f t="shared" si="3"/>
        <v>179.02</v>
      </c>
      <c r="V6" s="20">
        <f t="shared" si="3"/>
        <v>195</v>
      </c>
      <c r="W6" s="20">
        <f t="shared" si="3"/>
        <v>7.0000000000000007E-2</v>
      </c>
      <c r="X6" s="20">
        <f t="shared" si="3"/>
        <v>2785.71</v>
      </c>
      <c r="Y6" s="21" t="str">
        <f>IF(Y7="",NA(),Y7)</f>
        <v>-</v>
      </c>
      <c r="Z6" s="21" t="str">
        <f t="shared" ref="Z6:AH6" si="4">IF(Z7="",NA(),Z7)</f>
        <v>-</v>
      </c>
      <c r="AA6" s="21" t="str">
        <f t="shared" si="4"/>
        <v>-</v>
      </c>
      <c r="AB6" s="21" t="str">
        <f t="shared" si="4"/>
        <v>-</v>
      </c>
      <c r="AC6" s="21">
        <f t="shared" si="4"/>
        <v>85.99</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1">
        <f t="shared" si="5"/>
        <v>182.08</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31.65</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21.45</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775.38</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18.18</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81.03</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4.9000000000000004</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2">
      <c r="A7" s="14"/>
      <c r="B7" s="23">
        <v>2024</v>
      </c>
      <c r="C7" s="23">
        <v>264652</v>
      </c>
      <c r="D7" s="23">
        <v>46</v>
      </c>
      <c r="E7" s="23">
        <v>17</v>
      </c>
      <c r="F7" s="23">
        <v>5</v>
      </c>
      <c r="G7" s="23">
        <v>0</v>
      </c>
      <c r="H7" s="23" t="s">
        <v>96</v>
      </c>
      <c r="I7" s="23" t="s">
        <v>97</v>
      </c>
      <c r="J7" s="23" t="s">
        <v>98</v>
      </c>
      <c r="K7" s="23" t="s">
        <v>99</v>
      </c>
      <c r="L7" s="23" t="s">
        <v>100</v>
      </c>
      <c r="M7" s="23" t="s">
        <v>101</v>
      </c>
      <c r="N7" s="24" t="s">
        <v>102</v>
      </c>
      <c r="O7" s="24">
        <v>62.75</v>
      </c>
      <c r="P7" s="24">
        <v>1.02</v>
      </c>
      <c r="Q7" s="24">
        <v>96.15</v>
      </c>
      <c r="R7" s="24">
        <v>3355</v>
      </c>
      <c r="S7" s="24">
        <v>19402</v>
      </c>
      <c r="T7" s="24">
        <v>108.38</v>
      </c>
      <c r="U7" s="24">
        <v>179.02</v>
      </c>
      <c r="V7" s="24">
        <v>195</v>
      </c>
      <c r="W7" s="24">
        <v>7.0000000000000007E-2</v>
      </c>
      <c r="X7" s="24">
        <v>2785.71</v>
      </c>
      <c r="Y7" s="24" t="s">
        <v>102</v>
      </c>
      <c r="Z7" s="24" t="s">
        <v>102</v>
      </c>
      <c r="AA7" s="24" t="s">
        <v>102</v>
      </c>
      <c r="AB7" s="24" t="s">
        <v>102</v>
      </c>
      <c r="AC7" s="24">
        <v>85.99</v>
      </c>
      <c r="AD7" s="24" t="s">
        <v>102</v>
      </c>
      <c r="AE7" s="24" t="s">
        <v>102</v>
      </c>
      <c r="AF7" s="24" t="s">
        <v>102</v>
      </c>
      <c r="AG7" s="24" t="s">
        <v>102</v>
      </c>
      <c r="AH7" s="24">
        <v>106.62</v>
      </c>
      <c r="AI7" s="24">
        <v>104.3</v>
      </c>
      <c r="AJ7" s="24" t="s">
        <v>102</v>
      </c>
      <c r="AK7" s="24" t="s">
        <v>102</v>
      </c>
      <c r="AL7" s="24" t="s">
        <v>102</v>
      </c>
      <c r="AM7" s="24" t="s">
        <v>102</v>
      </c>
      <c r="AN7" s="24">
        <v>182.08</v>
      </c>
      <c r="AO7" s="24" t="s">
        <v>102</v>
      </c>
      <c r="AP7" s="24" t="s">
        <v>102</v>
      </c>
      <c r="AQ7" s="24" t="s">
        <v>102</v>
      </c>
      <c r="AR7" s="24" t="s">
        <v>102</v>
      </c>
      <c r="AS7" s="24">
        <v>107.99</v>
      </c>
      <c r="AT7" s="24">
        <v>102.74</v>
      </c>
      <c r="AU7" s="24" t="s">
        <v>102</v>
      </c>
      <c r="AV7" s="24" t="s">
        <v>102</v>
      </c>
      <c r="AW7" s="24" t="s">
        <v>102</v>
      </c>
      <c r="AX7" s="24" t="s">
        <v>102</v>
      </c>
      <c r="AY7" s="24">
        <v>31.65</v>
      </c>
      <c r="AZ7" s="24" t="s">
        <v>102</v>
      </c>
      <c r="BA7" s="24" t="s">
        <v>102</v>
      </c>
      <c r="BB7" s="24" t="s">
        <v>102</v>
      </c>
      <c r="BC7" s="24" t="s">
        <v>102</v>
      </c>
      <c r="BD7" s="24">
        <v>58.25</v>
      </c>
      <c r="BE7" s="24">
        <v>47.19</v>
      </c>
      <c r="BF7" s="24" t="s">
        <v>102</v>
      </c>
      <c r="BG7" s="24" t="s">
        <v>102</v>
      </c>
      <c r="BH7" s="24" t="s">
        <v>102</v>
      </c>
      <c r="BI7" s="24" t="s">
        <v>102</v>
      </c>
      <c r="BJ7" s="24">
        <v>0</v>
      </c>
      <c r="BK7" s="24" t="s">
        <v>102</v>
      </c>
      <c r="BL7" s="24" t="s">
        <v>102</v>
      </c>
      <c r="BM7" s="24" t="s">
        <v>102</v>
      </c>
      <c r="BN7" s="24" t="s">
        <v>102</v>
      </c>
      <c r="BO7" s="24">
        <v>791.46</v>
      </c>
      <c r="BP7" s="24">
        <v>798.1</v>
      </c>
      <c r="BQ7" s="24" t="s">
        <v>102</v>
      </c>
      <c r="BR7" s="24" t="s">
        <v>102</v>
      </c>
      <c r="BS7" s="24" t="s">
        <v>102</v>
      </c>
      <c r="BT7" s="24" t="s">
        <v>102</v>
      </c>
      <c r="BU7" s="24">
        <v>21.45</v>
      </c>
      <c r="BV7" s="24" t="s">
        <v>102</v>
      </c>
      <c r="BW7" s="24" t="s">
        <v>102</v>
      </c>
      <c r="BX7" s="24" t="s">
        <v>102</v>
      </c>
      <c r="BY7" s="24" t="s">
        <v>102</v>
      </c>
      <c r="BZ7" s="24">
        <v>47.96</v>
      </c>
      <c r="CA7" s="24">
        <v>54.51</v>
      </c>
      <c r="CB7" s="24" t="s">
        <v>102</v>
      </c>
      <c r="CC7" s="24" t="s">
        <v>102</v>
      </c>
      <c r="CD7" s="24" t="s">
        <v>102</v>
      </c>
      <c r="CE7" s="24" t="s">
        <v>102</v>
      </c>
      <c r="CF7" s="24">
        <v>775.38</v>
      </c>
      <c r="CG7" s="24" t="s">
        <v>102</v>
      </c>
      <c r="CH7" s="24" t="s">
        <v>102</v>
      </c>
      <c r="CI7" s="24" t="s">
        <v>102</v>
      </c>
      <c r="CJ7" s="24" t="s">
        <v>102</v>
      </c>
      <c r="CK7" s="24">
        <v>325.85000000000002</v>
      </c>
      <c r="CL7" s="24">
        <v>286.33</v>
      </c>
      <c r="CM7" s="24" t="s">
        <v>102</v>
      </c>
      <c r="CN7" s="24" t="s">
        <v>102</v>
      </c>
      <c r="CO7" s="24" t="s">
        <v>102</v>
      </c>
      <c r="CP7" s="24" t="s">
        <v>102</v>
      </c>
      <c r="CQ7" s="24">
        <v>18.18</v>
      </c>
      <c r="CR7" s="24" t="s">
        <v>102</v>
      </c>
      <c r="CS7" s="24" t="s">
        <v>102</v>
      </c>
      <c r="CT7" s="24" t="s">
        <v>102</v>
      </c>
      <c r="CU7" s="24" t="s">
        <v>102</v>
      </c>
      <c r="CV7" s="24">
        <v>45.32</v>
      </c>
      <c r="CW7" s="24">
        <v>49.92</v>
      </c>
      <c r="CX7" s="24" t="s">
        <v>102</v>
      </c>
      <c r="CY7" s="24" t="s">
        <v>102</v>
      </c>
      <c r="CZ7" s="24" t="s">
        <v>102</v>
      </c>
      <c r="DA7" s="24" t="s">
        <v>102</v>
      </c>
      <c r="DB7" s="24">
        <v>81.03</v>
      </c>
      <c r="DC7" s="24" t="s">
        <v>102</v>
      </c>
      <c r="DD7" s="24" t="s">
        <v>102</v>
      </c>
      <c r="DE7" s="24" t="s">
        <v>102</v>
      </c>
      <c r="DF7" s="24" t="s">
        <v>102</v>
      </c>
      <c r="DG7" s="24">
        <v>83.54</v>
      </c>
      <c r="DH7" s="24">
        <v>87.8</v>
      </c>
      <c r="DI7" s="24" t="s">
        <v>102</v>
      </c>
      <c r="DJ7" s="24" t="s">
        <v>102</v>
      </c>
      <c r="DK7" s="24" t="s">
        <v>102</v>
      </c>
      <c r="DL7" s="24" t="s">
        <v>102</v>
      </c>
      <c r="DM7" s="24">
        <v>4.9000000000000004</v>
      </c>
      <c r="DN7" s="24" t="s">
        <v>102</v>
      </c>
      <c r="DO7" s="24" t="s">
        <v>102</v>
      </c>
      <c r="DP7" s="24" t="s">
        <v>102</v>
      </c>
      <c r="DQ7" s="24" t="s">
        <v>102</v>
      </c>
      <c r="DR7" s="24">
        <v>24.53</v>
      </c>
      <c r="DS7" s="24">
        <v>28.46</v>
      </c>
      <c r="DT7" s="24" t="s">
        <v>102</v>
      </c>
      <c r="DU7" s="24" t="s">
        <v>102</v>
      </c>
      <c r="DV7" s="24" t="s">
        <v>102</v>
      </c>
      <c r="DW7" s="24" t="s">
        <v>102</v>
      </c>
      <c r="DX7" s="24">
        <v>0</v>
      </c>
      <c r="DY7" s="24" t="s">
        <v>102</v>
      </c>
      <c r="DZ7" s="24" t="s">
        <v>102</v>
      </c>
      <c r="EA7" s="24" t="s">
        <v>102</v>
      </c>
      <c r="EB7" s="24" t="s">
        <v>102</v>
      </c>
      <c r="EC7" s="24">
        <v>0</v>
      </c>
      <c r="ED7" s="24">
        <v>0.03</v>
      </c>
      <c r="EE7" s="24" t="s">
        <v>102</v>
      </c>
      <c r="EF7" s="24" t="s">
        <v>102</v>
      </c>
      <c r="EG7" s="24" t="s">
        <v>102</v>
      </c>
      <c r="EH7" s="24" t="s">
        <v>102</v>
      </c>
      <c r="EI7" s="24">
        <v>0</v>
      </c>
      <c r="EJ7" s="24" t="s">
        <v>102</v>
      </c>
      <c r="EK7" s="24" t="s">
        <v>102</v>
      </c>
      <c r="EL7" s="24" t="s">
        <v>102</v>
      </c>
      <c r="EM7" s="24" t="s">
        <v>102</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桑原　成史朗</cp:lastModifiedBy>
  <cp:lastPrinted>2026-02-02T02:31:07Z</cp:lastPrinted>
  <dcterms:created xsi:type="dcterms:W3CDTF">2025-12-23T06:21:30Z</dcterms:created>
  <dcterms:modified xsi:type="dcterms:W3CDTF">2026-02-17T23:48:02Z</dcterms:modified>
  <cp:category/>
</cp:coreProperties>
</file>