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hoIV05XIMTVdXhCemTbxt/JVX5UQmxfAYX/jTu8hs0gmisFa5PoPhifWRyxrYupjmxXYkr4e59SfB9yhwWC7g==" workbookSaltValue="FXywor8fJ52usANJ6ZE/d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<sst xmlns="http://schemas.openxmlformats.org/spreadsheetml/2006/main" xmlns:r="http://schemas.openxmlformats.org/officeDocument/2006/relationships" count="114" uniqueCount="114">
  <si>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</si>
  <si>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</si>
  <si>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</si>
  <si>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</si>
  <si>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</si>
  <si>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</si>
  <si>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</si>
  <si>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</si>
  <si>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</si>
  <si>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</si>
  <si>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</si>
  <si>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</si>
  <si>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</si>
  <si>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</si>
  <si>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</si>
  <si>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</si>
  <si>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</si>
  <si>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</si>
  <si>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</si>
  <si>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</si>
  <si>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</si>
  <si>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</si>
  <si>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</si>
  <si>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</si>
  <si>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</si>
  <si>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</si>
  <si>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</si>
  <si>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</si>
  <si>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</si>
  <si>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</si>
  <si>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</si>
  <si>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</si>
  <si>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</si>
  <si>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</si>
  <si>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</si>
  <si>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</si>
  <si>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</si>
  <si>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</si>
  <si>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</si>
  <si>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</si>
  <si>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</si>
  <si>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</si>
  <si>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</si>
  <si>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</si>
  <si>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</si>
  <si>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</si>
  <si>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</si>
  <si>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</si>
  <si>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</si>
  <si>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</si>
  <si>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</si>
  <si>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</si>
  <si>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</si>
  <si>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</si>
  <si>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</si>
  <si>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</si>
  <si>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</si>
  <si>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</si>
  <si>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</si>
  <si>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</si>
  <si>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</si>
  <si>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</si>
  <si>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</si>
  <si>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</si>
  <si>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</si>
  <si>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</si>
  <si>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</si>
  <si>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</si>
  <si>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</si>
  <si>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</si>
  <si>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</si>
  <si>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</si>
  <si>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</si>
  <si>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</si>
  <si>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</si>
  <si>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</si>
  <si>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</si>
  <si>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</si>
  <si>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</si>
  <si>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</si>
  <si>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</si>
  <si>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</si>
  <si>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</si>
  <si>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</si>
  <si>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</si>
  <si>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</si>
  <si>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</si>
  <si>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</si>
  <si>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</si>
  <si>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</si>
  <si>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</si>
  <si>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</si>
  <si>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</si>
  <si>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</si>
  <si>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</si>
  <si>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精華町</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</si>
  <si>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</si>
  <si>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</si>
  <si>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</si>
  <si>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</si>
  <si>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</si>
  <si>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</si>
  <si>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</si>
  <si>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</si>
  <si>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</si>
  <si>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</si>
  <si>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</si>
  <si>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</si>
  <si>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</si>
  <si>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</si>
  <si>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</si>
  <si>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①は前年度と同程度の水準を保ち、令和6年度においても経常利益が発生したことで、経常収支比率が100％を上回った。
②は令和6年度も未処理欠損金が発生せず、前年度も累積欠損金が発生していないため、引き続き累積欠損金比率は0％となった。
③は前年度に対し流動資産、流動負債ともに増加したが、流動資産が流動負債に比べ大幅に増加したため、流動比率が上昇した。流動資産の増加の主な要因は令和6年度にて資本費平準化債の活用を行ったことで現金預金が増加したことであり、流動負債の増加の主な要因は未払金の増加である。
④は事業開始から短期間で多額の企業債の借入を行っており、類似団体平均や全国平均を大幅に上回っているが、令和2年度から令和6年度まで毎年の借入額が償還額を下回っており企業債残高は減少傾向にある。
⑤及び⑥は下水道使用料の微増により、経費回収率はわずかに改善した一方で、汚水維持管理費が若干増加したことにより、汚水処理原価は微増となった。令和元年度の法適用移行後の経費回収率は100％に達しておらず、今後も基準内繰入の効果的な活用や継続的な経費削減に努めることにより、経費回収率の向上を図る。
⑧は他団体と比較して高い水準にあり、かつ微増傾向である。未整備地区の整備も終盤に差しかかっており、新たに供用開始する地区についても引き続き公共下水道への接続の普及啓発に努める。
</t>
    <rPh sb="2" eb="5">
      <t>ゼンネンド</t>
    </rPh>
    <rPh sb="6" eb="9">
      <t>ドウテイド</t>
    </rPh>
    <rPh sb="10" eb="12">
      <t>スイジュン</t>
    </rPh>
    <rPh sb="13" eb="14">
      <t>タモ</t>
    </rPh>
    <rPh sb="16" eb="18">
      <t>レイワ</t>
    </rPh>
    <rPh sb="19" eb="21">
      <t>ネンド</t>
    </rPh>
    <rPh sb="26" eb="28">
      <t>ケイジョウ</t>
    </rPh>
    <rPh sb="28" eb="30">
      <t>リエキ</t>
    </rPh>
    <rPh sb="31" eb="33">
      <t>ハッセイ</t>
    </rPh>
    <rPh sb="39" eb="45">
      <t>ケイジョウ</t>
    </rPh>
    <rPh sb="51" eb="53">
      <t>ウワマワ</t>
    </rPh>
    <rPh sb="59" eb="61">
      <t>レイワ</t>
    </rPh>
    <rPh sb="62" eb="64">
      <t>ネンド</t>
    </rPh>
    <rPh sb="65" eb="68">
      <t>ミショリ</t>
    </rPh>
    <rPh sb="68" eb="71">
      <t>ケッソンキン</t>
    </rPh>
    <rPh sb="72" eb="74">
      <t>ハッセイ</t>
    </rPh>
    <rPh sb="77" eb="80">
      <t>ゼンネンド</t>
    </rPh>
    <rPh sb="81" eb="83">
      <t>ルイセキ</t>
    </rPh>
    <rPh sb="83" eb="86">
      <t>ケッソンキン</t>
    </rPh>
    <rPh sb="87" eb="89">
      <t>ハッセイ</t>
    </rPh>
    <rPh sb="97" eb="98">
      <t>ヒ</t>
    </rPh>
    <rPh sb="99" eb="100">
      <t>ツヅ</t>
    </rPh>
    <rPh sb="101" eb="106">
      <t>ルイセキケ</t>
    </rPh>
    <rPh sb="106" eb="108">
      <t>ヒリツ</t>
    </rPh>
    <rPh sb="119" eb="122">
      <t>ゼンネンド</t>
    </rPh>
    <rPh sb="123" eb="124">
      <t>タイ</t>
    </rPh>
    <rPh sb="125" eb="127">
      <t>リュウドウ</t>
    </rPh>
    <rPh sb="127" eb="129">
      <t>シサン</t>
    </rPh>
    <rPh sb="130" eb="132">
      <t>リュウドウ</t>
    </rPh>
    <rPh sb="132" eb="134">
      <t>フサイ</t>
    </rPh>
    <rPh sb="137" eb="139">
      <t>ゾウカ</t>
    </rPh>
    <rPh sb="143" eb="145">
      <t>リュウドウ</t>
    </rPh>
    <rPh sb="145" eb="147">
      <t>シサン</t>
    </rPh>
    <rPh sb="148" eb="152">
      <t>リュウド</t>
    </rPh>
    <rPh sb="153" eb="154">
      <t>クラ</t>
    </rPh>
    <rPh sb="155" eb="157">
      <t>オオハバ</t>
    </rPh>
    <rPh sb="158" eb="160">
      <t>ゾウカ</t>
    </rPh>
    <rPh sb="165" eb="169">
      <t>リュウドウヒリツ</t>
    </rPh>
    <rPh sb="170" eb="172">
      <t>ジョウショウ</t>
    </rPh>
    <rPh sb="175" eb="177">
      <t>リュウドウ</t>
    </rPh>
    <rPh sb="177" eb="179">
      <t>シサン</t>
    </rPh>
    <rPh sb="180" eb="182">
      <t>ゾウカ</t>
    </rPh>
    <rPh sb="183" eb="184">
      <t>オモ</t>
    </rPh>
    <rPh sb="185" eb="187">
      <t>ヨウイン</t>
    </rPh>
    <rPh sb="188" eb="190">
      <t>レイワ</t>
    </rPh>
    <rPh sb="191" eb="193">
      <t>ネン</t>
    </rPh>
    <rPh sb="195" eb="198">
      <t>シホン</t>
    </rPh>
    <rPh sb="198" eb="202">
      <t>ヘイジ</t>
    </rPh>
    <rPh sb="203" eb="205">
      <t>カツヨウ</t>
    </rPh>
    <rPh sb="206" eb="207">
      <t>オコナ</t>
    </rPh>
    <rPh sb="212" eb="214">
      <t>ゲンキン</t>
    </rPh>
    <rPh sb="214" eb="216">
      <t>ヨキン</t>
    </rPh>
    <rPh sb="217" eb="219">
      <t>ゾウカ</t>
    </rPh>
    <rPh sb="227" eb="229">
      <t>リュウドウ</t>
    </rPh>
    <rPh sb="229" eb="231">
      <t>フサイ</t>
    </rPh>
    <rPh sb="232" eb="234">
      <t>ゾウカ</t>
    </rPh>
    <rPh sb="235" eb="236">
      <t>オモ</t>
    </rPh>
    <rPh sb="237" eb="239">
      <t>ヨウイン</t>
    </rPh>
    <rPh sb="240" eb="242">
      <t>ミバラ</t>
    </rPh>
    <rPh sb="242" eb="243">
      <t>キン</t>
    </rPh>
    <rPh sb="244" eb="246">
      <t>ゾウカ</t>
    </rPh>
    <rPh sb="253" eb="255">
      <t>ジギョウ</t>
    </rPh>
    <rPh sb="255" eb="257">
      <t>カイシ</t>
    </rPh>
    <rPh sb="259" eb="262">
      <t>タンキカン</t>
    </rPh>
    <rPh sb="263" eb="265">
      <t>タガク</t>
    </rPh>
    <rPh sb="266" eb="269">
      <t>キギ</t>
    </rPh>
    <rPh sb="270" eb="272">
      <t>カリイレ</t>
    </rPh>
    <rPh sb="273" eb="274">
      <t>オコナ</t>
    </rPh>
    <rPh sb="279" eb="281">
      <t>ルイジ</t>
    </rPh>
    <rPh sb="281" eb="283">
      <t>ダンタイ</t>
    </rPh>
    <rPh sb="283" eb="285">
      <t>ヘイキン</t>
    </rPh>
    <rPh sb="286" eb="290">
      <t>ゼンコ</t>
    </rPh>
    <rPh sb="291" eb="293">
      <t>オオハバ</t>
    </rPh>
    <rPh sb="294" eb="296">
      <t>ウワマワ</t>
    </rPh>
    <rPh sb="302" eb="304">
      <t>レイワ</t>
    </rPh>
    <rPh sb="305" eb="307">
      <t>ネンド</t>
    </rPh>
    <rPh sb="309" eb="311">
      <t>レイワ</t>
    </rPh>
    <rPh sb="312" eb="314">
      <t>ネン</t>
    </rPh>
    <rPh sb="316" eb="318">
      <t>マイトシ</t>
    </rPh>
    <rPh sb="319" eb="322">
      <t>カリイ</t>
    </rPh>
    <rPh sb="323" eb="326">
      <t>ショウ</t>
    </rPh>
    <rPh sb="327" eb="329">
      <t>シタマワ</t>
    </rPh>
    <rPh sb="333" eb="336">
      <t>キギ</t>
    </rPh>
    <rPh sb="336" eb="338">
      <t>ザンダカ</t>
    </rPh>
    <rPh sb="339" eb="341">
      <t>ゲンショウ</t>
    </rPh>
    <rPh sb="341" eb="343">
      <t>ケイコウ</t>
    </rPh>
    <rPh sb="349" eb="350">
      <t>オヨ</t>
    </rPh>
    <rPh sb="353" eb="356">
      <t>ゲスイドウ</t>
    </rPh>
    <rPh sb="356" eb="359">
      <t>シヨウリョウ</t>
    </rPh>
    <rPh sb="360" eb="362">
      <t>ビゾウ</t>
    </rPh>
    <rPh sb="366" eb="371">
      <t>ケイヒカイ</t>
    </rPh>
    <rPh sb="376" eb="378">
      <t>カイゼン</t>
    </rPh>
    <rPh sb="380" eb="382">
      <t>イッポウ</t>
    </rPh>
    <rPh sb="384" eb="386">
      <t>オスイ</t>
    </rPh>
    <rPh sb="386" eb="391">
      <t>イジカン</t>
    </rPh>
    <rPh sb="392" eb="396">
      <t>ジャッ</t>
    </rPh>
    <rPh sb="404" eb="410">
      <t>オスイショリ</t>
    </rPh>
    <rPh sb="411" eb="413">
      <t>ビゾウ</t>
    </rPh>
    <rPh sb="418" eb="420">
      <t>レイワ</t>
    </rPh>
    <rPh sb="420" eb="422">
      <t>ガンネン</t>
    </rPh>
    <rPh sb="422" eb="423">
      <t>ド</t>
    </rPh>
    <rPh sb="424" eb="425">
      <t>ホウ</t>
    </rPh>
    <rPh sb="425" eb="427">
      <t>テキヨウ</t>
    </rPh>
    <rPh sb="427" eb="430">
      <t>イコウ</t>
    </rPh>
    <rPh sb="431" eb="436">
      <t>ケイヒカイ</t>
    </rPh>
    <rPh sb="442" eb="443">
      <t>タッ</t>
    </rPh>
    <rPh sb="449" eb="451">
      <t>コンゴ</t>
    </rPh>
    <rPh sb="452" eb="455">
      <t>キジ</t>
    </rPh>
    <rPh sb="455" eb="457">
      <t>クリイレ</t>
    </rPh>
    <rPh sb="458" eb="461">
      <t>コウカテキ</t>
    </rPh>
    <rPh sb="462" eb="464">
      <t>カツヨウ</t>
    </rPh>
    <rPh sb="465" eb="468">
      <t>ケイゾクテキ</t>
    </rPh>
    <rPh sb="469" eb="473">
      <t>ケイヒサ</t>
    </rPh>
    <rPh sb="474" eb="475">
      <t>ツト</t>
    </rPh>
    <rPh sb="483" eb="488">
      <t>ケイヒカイシュウリツ</t>
    </rPh>
    <rPh sb="489" eb="491">
      <t>コウジョウ</t>
    </rPh>
    <rPh sb="492" eb="493">
      <t>ハカ</t>
    </rPh>
    <rPh sb="498" eb="501">
      <t>ホカダ</t>
    </rPh>
    <rPh sb="502" eb="504">
      <t>ヒカク</t>
    </rPh>
    <rPh sb="506" eb="507">
      <t>タカ</t>
    </rPh>
    <rPh sb="508" eb="510">
      <t>ス</t>
    </rPh>
    <rPh sb="516" eb="518">
      <t>ビゾウ</t>
    </rPh>
    <rPh sb="518" eb="520">
      <t>ケイコウ</t>
    </rPh>
    <rPh sb="524" eb="527">
      <t>ミセイビ</t>
    </rPh>
    <rPh sb="527" eb="529">
      <t>チク</t>
    </rPh>
    <rPh sb="530" eb="532">
      <t>セイビ</t>
    </rPh>
    <rPh sb="533" eb="535">
      <t>シュウバン</t>
    </rPh>
    <rPh sb="536" eb="537">
      <t>サ</t>
    </rPh>
    <rPh sb="545" eb="546">
      <t>アラ</t>
    </rPh>
    <rPh sb="548" eb="552">
      <t>キョウヨ</t>
    </rPh>
    <rPh sb="554" eb="556">
      <t>チク</t>
    </rPh>
    <rPh sb="561" eb="562">
      <t>ヒ</t>
    </rPh>
    <rPh sb="563" eb="564">
      <t>ツヅ</t>
    </rPh>
    <rPh sb="565" eb="570">
      <t>コウキョウ</t>
    </rPh>
    <rPh sb="572" eb="574">
      <t>セツゾク</t>
    </rPh>
    <rPh sb="575" eb="577">
      <t>フキュウ</t>
    </rPh>
    <rPh sb="577" eb="579">
      <t>ケイハツ</t>
    </rPh>
    <rPh sb="580" eb="581">
      <t>ツト</t>
    </rPh>
    <phoneticPr fontId="1"/>
  </si>
  <si>
    <t>昭和63年の供用開始から令和6年度末時点で法定耐用年数を経過した管渠及び施設はないが、令和6年度からストックマネジメント計画の作成を開始しており、雨水ポンプ場をはじめとした施設の老朽化状況の把握を行い、更新または長寿命化等の効率・効果的な方策を検討するなど、今後の更新時に備える。</t>
    <rPh sb="0" eb="2">
      <t>ショウワ</t>
    </rPh>
    <rPh sb="4" eb="5">
      <t>ネン</t>
    </rPh>
    <rPh sb="6" eb="8">
      <t>キョウヨウ</t>
    </rPh>
    <rPh sb="8" eb="10">
      <t>カイシ</t>
    </rPh>
    <rPh sb="12" eb="14">
      <t>レイワ</t>
    </rPh>
    <rPh sb="15" eb="17">
      <t>ネ</t>
    </rPh>
    <rPh sb="17" eb="18">
      <t>マツ</t>
    </rPh>
    <rPh sb="18" eb="20">
      <t>ジテン</t>
    </rPh>
    <rPh sb="21" eb="23">
      <t>ホウテイ</t>
    </rPh>
    <rPh sb="23" eb="27">
      <t>タイヨウネンスウ</t>
    </rPh>
    <rPh sb="28" eb="30">
      <t>ケイカ</t>
    </rPh>
    <rPh sb="32" eb="34">
      <t>カンキョ</t>
    </rPh>
    <rPh sb="36" eb="38">
      <t>シセツ</t>
    </rPh>
    <rPh sb="43" eb="45">
      <t>レイワ</t>
    </rPh>
    <rPh sb="46" eb="48">
      <t>ネン</t>
    </rPh>
    <rPh sb="60" eb="62">
      <t>ケイカク</t>
    </rPh>
    <rPh sb="63" eb="65">
      <t>サクセイ</t>
    </rPh>
    <rPh sb="66" eb="68">
      <t>カイシ</t>
    </rPh>
    <rPh sb="73" eb="75">
      <t>ウスイ</t>
    </rPh>
    <rPh sb="86" eb="88">
      <t>シセツ</t>
    </rPh>
    <rPh sb="89" eb="92">
      <t>ロウキュウカ</t>
    </rPh>
    <rPh sb="92" eb="94">
      <t>ジョウキョウ</t>
    </rPh>
    <rPh sb="95" eb="97">
      <t>ハアク</t>
    </rPh>
    <rPh sb="98" eb="99">
      <t>オコナ</t>
    </rPh>
    <rPh sb="101" eb="103">
      <t>コウシン</t>
    </rPh>
    <rPh sb="106" eb="110">
      <t>チョウジュミョウカ</t>
    </rPh>
    <rPh sb="110" eb="111">
      <t>ナド</t>
    </rPh>
    <rPh sb="112" eb="114">
      <t>コウリツ</t>
    </rPh>
    <rPh sb="115" eb="118">
      <t>コウカテキ</t>
    </rPh>
    <rPh sb="119" eb="121">
      <t>ホウサク</t>
    </rPh>
    <rPh sb="122" eb="124">
      <t>ケントウ</t>
    </rPh>
    <rPh sb="129" eb="131">
      <t>コンゴ</t>
    </rPh>
    <rPh sb="132" eb="134">
      <t>コウシン</t>
    </rPh>
    <rPh sb="134" eb="135">
      <t>ジ</t>
    </rPh>
    <rPh sb="136" eb="137">
      <t>ソナ</t>
    </rPh>
    <phoneticPr fontId="1"/>
  </si>
  <si>
    <t>令和2年度以降、経費回収率は99％を維持しており、他の指標においても前年度と同程度の水準を保っているが、物価高騰による営業費用の増加が見込まれること、また令和6年度にて一般会計からの基準外繰入を削減したことを考慮すると、今後資金繰りに苦慮することが見込まれることから、公共下水道事業の安定的な経営を維持するため、経費削減や適正な使用料水準について今後検討する等の対策が必要である。</t>
    <rPh sb="0" eb="2">
      <t>レイワ</t>
    </rPh>
    <rPh sb="3" eb="5">
      <t>ネンド</t>
    </rPh>
    <rPh sb="5" eb="7">
      <t>イコウ</t>
    </rPh>
    <rPh sb="8" eb="13">
      <t>ケイヒカイ</t>
    </rPh>
    <rPh sb="18" eb="20">
      <t>イジ</t>
    </rPh>
    <rPh sb="25" eb="26">
      <t>ホカ</t>
    </rPh>
    <rPh sb="27" eb="29">
      <t>シヒョウ</t>
    </rPh>
    <rPh sb="34" eb="37">
      <t>ゼンネンド</t>
    </rPh>
    <rPh sb="38" eb="41">
      <t>ドウテイド</t>
    </rPh>
    <rPh sb="42" eb="44">
      <t>スイジュン</t>
    </rPh>
    <rPh sb="45" eb="46">
      <t>タモ</t>
    </rPh>
    <rPh sb="52" eb="56">
      <t>ブッカコウトウ</t>
    </rPh>
    <rPh sb="57" eb="63">
      <t>ヨルエイギョウヒヨウ</t>
    </rPh>
    <rPh sb="64" eb="66">
      <t>ゾウカ</t>
    </rPh>
    <rPh sb="67" eb="69">
      <t>ミコ</t>
    </rPh>
    <rPh sb="91" eb="94">
      <t>キジ</t>
    </rPh>
    <rPh sb="104" eb="106">
      <t>コウリョ</t>
    </rPh>
    <rPh sb="110" eb="112">
      <t>コンゴ</t>
    </rPh>
    <rPh sb="112" eb="116">
      <t>シキング</t>
    </rPh>
    <rPh sb="117" eb="119">
      <t>クリョ</t>
    </rPh>
    <rPh sb="124" eb="126">
      <t>ミコ</t>
    </rPh>
    <rPh sb="134" eb="139">
      <t>コウキョウ</t>
    </rPh>
    <rPh sb="139" eb="141">
      <t>ジギョウ</t>
    </rPh>
    <rPh sb="142" eb="144">
      <t>アンテイ</t>
    </rPh>
    <rPh sb="144" eb="145">
      <t>テキ</t>
    </rPh>
    <rPh sb="146" eb="148">
      <t>ケイエイ</t>
    </rPh>
    <rPh sb="149" eb="151">
      <t>イジ</t>
    </rPh>
    <rPh sb="156" eb="158">
      <t>ケイヒ</t>
    </rPh>
    <rPh sb="158" eb="160">
      <t>サクゲン</t>
    </rPh>
    <rPh sb="161" eb="163">
      <t>テキセイ</t>
    </rPh>
    <rPh sb="164" eb="167">
      <t>シヨウリョウ</t>
    </rPh>
    <rPh sb="167" eb="169">
      <t>スイジュン</t>
    </rPh>
    <rPh sb="173" eb="175">
      <t>コンゴ</t>
    </rPh>
    <rPh sb="175" eb="177">
      <t>ケントウ</t>
    </rPh>
    <rPh sb="179" eb="180">
      <t>ナド</t>
    </rPh>
    <rPh sb="181" eb="183">
      <t>タイサク</t>
    </rPh>
    <rPh sb="184" eb="186">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</si>
</sst>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0.17</c:v>
                </c:pt>
                <c:pt idx="2">
                  <c:v>0.13</c:v>
                </c:pt>
                <c:pt idx="3">
                  <c:v>6.e-002</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65.28</c:v>
                </c:pt>
                <c:pt idx="1">
                  <c:v>64.92</c:v>
                </c:pt>
                <c:pt idx="2">
                  <c:v>64.14</c:v>
                </c:pt>
                <c:pt idx="3">
                  <c:v>63.71</c:v>
                </c:pt>
                <c:pt idx="4">
                  <c:v>64.95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96.78</c:v>
                </c:pt>
                <c:pt idx="1">
                  <c:v>96.85</c:v>
                </c:pt>
                <c:pt idx="2">
                  <c:v>96.98</c:v>
                </c:pt>
                <c:pt idx="3">
                  <c:v>97.08</c:v>
                </c:pt>
                <c:pt idx="4">
                  <c:v>97.15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92.72</c:v>
                </c:pt>
                <c:pt idx="1">
                  <c:v>92.88</c:v>
                </c:pt>
                <c:pt idx="2">
                  <c:v>92.9</c:v>
                </c:pt>
                <c:pt idx="3">
                  <c:v>92.89</c:v>
                </c:pt>
                <c:pt idx="4">
                  <c:v>93.08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105.68</c:v>
                </c:pt>
                <c:pt idx="1">
                  <c:v>100.34</c:v>
                </c:pt>
                <c:pt idx="2">
                  <c:v>100.72</c:v>
                </c:pt>
                <c:pt idx="3">
                  <c:v>101.04</c:v>
                </c:pt>
                <c:pt idx="4">
                  <c:v>100.46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107.85</c:v>
                </c:pt>
                <c:pt idx="1">
                  <c:v>108.04</c:v>
                </c:pt>
                <c:pt idx="2">
                  <c:v>107.49</c:v>
                </c:pt>
                <c:pt idx="3">
                  <c:v>107.64</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41.39</c:v>
                </c:pt>
                <c:pt idx="1">
                  <c:v>42.96</c:v>
                </c:pt>
                <c:pt idx="2">
                  <c:v>44.57</c:v>
                </c:pt>
                <c:pt idx="3">
                  <c:v>45.23</c:v>
                </c:pt>
                <c:pt idx="4">
                  <c:v>46.84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23.79</c:v>
                </c:pt>
                <c:pt idx="1">
                  <c:v>25.66</c:v>
                </c:pt>
                <c:pt idx="2">
                  <c:v>27.46</c:v>
                </c:pt>
                <c:pt idx="3">
                  <c:v>29.93</c:v>
                </c:pt>
                <c:pt idx="4">
                  <c:v>31.89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1.22</c:v>
                </c:pt>
                <c:pt idx="1">
                  <c:v>1.61</c:v>
                </c:pt>
                <c:pt idx="2">
                  <c:v>2.08</c:v>
                </c:pt>
                <c:pt idx="3">
                  <c:v>2.74</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4.72</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4.72</c:v>
                </c:pt>
                <c:pt idx="1">
                  <c:v>4.49</c:v>
                </c:pt>
                <c:pt idx="2">
                  <c:v>5.41</c:v>
                </c:pt>
                <c:pt idx="3">
                  <c:v>5.61</c:v>
                </c:pt>
                <c:pt idx="4">
                  <c:v>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20.62</c:v>
                </c:pt>
                <c:pt idx="1">
                  <c:v>33.35</c:v>
                </c:pt>
                <c:pt idx="2">
                  <c:v>40.98</c:v>
                </c:pt>
                <c:pt idx="3">
                  <c:v>32.57</c:v>
                </c:pt>
                <c:pt idx="4">
                  <c:v>39.520000000000003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67.930000000000007</c:v>
                </c:pt>
                <c:pt idx="1">
                  <c:v>68.53</c:v>
                </c:pt>
                <c:pt idx="2">
                  <c:v>69.180000000000007</c:v>
                </c:pt>
                <c:pt idx="3">
                  <c:v>76.319999999999993</c:v>
                </c:pt>
                <c:pt idx="4">
                  <c:v>80.33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1535.28</c:v>
                </c:pt>
                <c:pt idx="1">
                  <c:v>1497.57</c:v>
                </c:pt>
                <c:pt idx="2">
                  <c:v>1465.14</c:v>
                </c:pt>
                <c:pt idx="3">
                  <c:v>1442.67</c:v>
                </c:pt>
                <c:pt idx="4">
                  <c:v>1382.23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857.88</c:v>
                </c:pt>
                <c:pt idx="1">
                  <c:v>825.1</c:v>
                </c:pt>
                <c:pt idx="2">
                  <c:v>789.87</c:v>
                </c:pt>
                <c:pt idx="3">
                  <c:v>749.43</c:v>
                </c:pt>
                <c:pt idx="4">
                  <c:v>698.04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99.21</c:v>
                </c:pt>
                <c:pt idx="1">
                  <c:v>99.08</c:v>
                </c:pt>
                <c:pt idx="2">
                  <c:v>99.11</c:v>
                </c:pt>
                <c:pt idx="3">
                  <c:v>99.04</c:v>
                </c:pt>
                <c:pt idx="4">
                  <c:v>99.07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94.97</c:v>
                </c:pt>
                <c:pt idx="1">
                  <c:v>97.07</c:v>
                </c:pt>
                <c:pt idx="2">
                  <c:v>98.06</c:v>
                </c:pt>
                <c:pt idx="3">
                  <c:v>98.46</c:v>
                </c:pt>
                <c:pt idx="4">
                  <c:v>97.98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152.93</c:v>
                </c:pt>
                <c:pt idx="1">
                  <c:v>153.22999999999999</c:v>
                </c:pt>
                <c:pt idx="2">
                  <c:v>153.44999999999999</c:v>
                </c:pt>
                <c:pt idx="3">
                  <c:v>153.62</c:v>
                </c:pt>
                <c:pt idx="4">
                  <c:v>154.07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159.49</c:v>
                </c:pt>
                <c:pt idx="1">
                  <c:v>157.81</c:v>
                </c:pt>
                <c:pt idx="2">
                  <c:v>157.37</c:v>
                </c:pt>
                <c:pt idx="3">
                  <c:v>157.44999999999999</c:v>
                </c:pt>
                <c:pt idx="4">
                  <c:v>159.75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58" workbookViewId="0">
      <selection activeCell="BK18" sqref="BK18"/>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精華町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36210</v>
      </c>
      <c r="AM8" s="21"/>
      <c r="AN8" s="21"/>
      <c r="AO8" s="21"/>
      <c r="AP8" s="21"/>
      <c r="AQ8" s="21"/>
      <c r="AR8" s="21"/>
      <c r="AS8" s="21"/>
      <c r="AT8" s="7">
        <f>データ!T6</f>
        <v>25.68</v>
      </c>
      <c r="AU8" s="7"/>
      <c r="AV8" s="7"/>
      <c r="AW8" s="7"/>
      <c r="AX8" s="7"/>
      <c r="AY8" s="7"/>
      <c r="AZ8" s="7"/>
      <c r="BA8" s="7"/>
      <c r="BB8" s="7">
        <f>データ!U6</f>
        <v>1410.05</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72.59</v>
      </c>
      <c r="J10" s="7"/>
      <c r="K10" s="7"/>
      <c r="L10" s="7"/>
      <c r="M10" s="7"/>
      <c r="N10" s="7"/>
      <c r="O10" s="7"/>
      <c r="P10" s="7">
        <f>データ!P6</f>
        <v>99.33</v>
      </c>
      <c r="Q10" s="7"/>
      <c r="R10" s="7"/>
      <c r="S10" s="7"/>
      <c r="T10" s="7"/>
      <c r="U10" s="7"/>
      <c r="V10" s="7"/>
      <c r="W10" s="7">
        <f>データ!Q6</f>
        <v>109.26</v>
      </c>
      <c r="X10" s="7"/>
      <c r="Y10" s="7"/>
      <c r="Z10" s="7"/>
      <c r="AA10" s="7"/>
      <c r="AB10" s="7"/>
      <c r="AC10" s="7"/>
      <c r="AD10" s="21">
        <f>データ!R6</f>
        <v>3025</v>
      </c>
      <c r="AE10" s="21"/>
      <c r="AF10" s="21"/>
      <c r="AG10" s="21"/>
      <c r="AH10" s="21"/>
      <c r="AI10" s="21"/>
      <c r="AJ10" s="21"/>
      <c r="AK10" s="2"/>
      <c r="AL10" s="21">
        <f>データ!V6</f>
        <v>35763</v>
      </c>
      <c r="AM10" s="21"/>
      <c r="AN10" s="21"/>
      <c r="AO10" s="21"/>
      <c r="AP10" s="21"/>
      <c r="AQ10" s="21"/>
      <c r="AR10" s="21"/>
      <c r="AS10" s="21"/>
      <c r="AT10" s="7">
        <f>データ!W6</f>
        <v>7.91</v>
      </c>
      <c r="AU10" s="7"/>
      <c r="AV10" s="7"/>
      <c r="AW10" s="7"/>
      <c r="AX10" s="7"/>
      <c r="AY10" s="7"/>
      <c r="AZ10" s="7"/>
      <c r="BA10" s="7"/>
      <c r="BB10" s="7">
        <f>データ!X6</f>
        <v>4521.24</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gOXXjXaEhq3lr55I8Jzfjk+kzeqgzF20zdSRvF4BRiXAg6KlAhboCxbBUh3EdETfOk1QOrQvQgbaUx2Dk7y+Q==" saltValue="n0b0LJCJS1hm9w22b0fJP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62</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7</v>
      </c>
      <c r="N5" s="66" t="s">
        <v>73</v>
      </c>
      <c r="O5" s="66" t="s">
        <v>74</v>
      </c>
      <c r="P5" s="66" t="s">
        <v>75</v>
      </c>
      <c r="Q5" s="66" t="s">
        <v>76</v>
      </c>
      <c r="R5" s="66" t="s">
        <v>77</v>
      </c>
      <c r="S5" s="66" t="s">
        <v>78</v>
      </c>
      <c r="T5" s="66" t="s">
        <v>79</v>
      </c>
      <c r="U5" s="66" t="s">
        <v>1</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45</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2024</v>
      </c>
      <c r="C6" s="61">
        <f t="shared" si="1"/>
        <v>263664</v>
      </c>
      <c r="D6" s="61">
        <f t="shared" si="1"/>
        <v>46</v>
      </c>
      <c r="E6" s="61">
        <f t="shared" si="1"/>
        <v>17</v>
      </c>
      <c r="F6" s="61">
        <f t="shared" si="1"/>
        <v>1</v>
      </c>
      <c r="G6" s="61">
        <f t="shared" si="1"/>
        <v>0</v>
      </c>
      <c r="H6" s="61" t="str">
        <f t="shared" si="1"/>
        <v>京都府　精華町</v>
      </c>
      <c r="I6" s="61" t="str">
        <f t="shared" si="1"/>
        <v>法適用</v>
      </c>
      <c r="J6" s="61" t="str">
        <f t="shared" si="1"/>
        <v>下水道事業</v>
      </c>
      <c r="K6" s="61" t="str">
        <f t="shared" si="1"/>
        <v>公共下水道</v>
      </c>
      <c r="L6" s="61" t="str">
        <f t="shared" si="1"/>
        <v>Bd1</v>
      </c>
      <c r="M6" s="61" t="str">
        <f t="shared" si="1"/>
        <v>非設置</v>
      </c>
      <c r="N6" s="69" t="str">
        <f t="shared" si="1"/>
        <v>-</v>
      </c>
      <c r="O6" s="69">
        <f t="shared" si="1"/>
        <v>72.59</v>
      </c>
      <c r="P6" s="69">
        <f t="shared" si="1"/>
        <v>99.33</v>
      </c>
      <c r="Q6" s="69">
        <f t="shared" si="1"/>
        <v>109.26</v>
      </c>
      <c r="R6" s="69">
        <f t="shared" si="1"/>
        <v>3025</v>
      </c>
      <c r="S6" s="69">
        <f t="shared" si="1"/>
        <v>36210</v>
      </c>
      <c r="T6" s="69">
        <f t="shared" si="1"/>
        <v>25.68</v>
      </c>
      <c r="U6" s="69">
        <f t="shared" si="1"/>
        <v>1410.05</v>
      </c>
      <c r="V6" s="69">
        <f t="shared" si="1"/>
        <v>35763</v>
      </c>
      <c r="W6" s="69">
        <f t="shared" si="1"/>
        <v>7.91</v>
      </c>
      <c r="X6" s="69">
        <f t="shared" si="1"/>
        <v>4521.24</v>
      </c>
      <c r="Y6" s="77">
        <f t="shared" ref="Y6:AH6" si="2">IF(Y7="",NA(),Y7)</f>
        <v>105.68</v>
      </c>
      <c r="Z6" s="77">
        <f t="shared" si="2"/>
        <v>100.34</v>
      </c>
      <c r="AA6" s="77">
        <f t="shared" si="2"/>
        <v>100.72</v>
      </c>
      <c r="AB6" s="77">
        <f t="shared" si="2"/>
        <v>101.04</v>
      </c>
      <c r="AC6" s="77">
        <f t="shared" si="2"/>
        <v>100.46</v>
      </c>
      <c r="AD6" s="77">
        <f t="shared" si="2"/>
        <v>107.85</v>
      </c>
      <c r="AE6" s="77">
        <f t="shared" si="2"/>
        <v>108.04</v>
      </c>
      <c r="AF6" s="77">
        <f t="shared" si="2"/>
        <v>107.49</v>
      </c>
      <c r="AG6" s="77">
        <f t="shared" si="2"/>
        <v>107.64</v>
      </c>
      <c r="AH6" s="77">
        <f t="shared" si="2"/>
        <v>106.35</v>
      </c>
      <c r="AI6" s="69" t="str">
        <f>IF(AI7="","",IF(AI7="-","【-】","【"&amp;SUBSTITUTE(TEXT(AI7,"#,##0.00"),"-","△")&amp;"】"))</f>
        <v>【105.36】</v>
      </c>
      <c r="AJ6" s="77">
        <f t="shared" ref="AJ6:AS6" si="3">IF(AJ7="",NA(),AJ7)</f>
        <v>4.72</v>
      </c>
      <c r="AK6" s="69">
        <f t="shared" si="3"/>
        <v>0</v>
      </c>
      <c r="AL6" s="69">
        <f t="shared" si="3"/>
        <v>0</v>
      </c>
      <c r="AM6" s="69">
        <f t="shared" si="3"/>
        <v>0</v>
      </c>
      <c r="AN6" s="69">
        <f t="shared" si="3"/>
        <v>0</v>
      </c>
      <c r="AO6" s="77">
        <f t="shared" si="3"/>
        <v>4.72</v>
      </c>
      <c r="AP6" s="77">
        <f t="shared" si="3"/>
        <v>4.49</v>
      </c>
      <c r="AQ6" s="77">
        <f t="shared" si="3"/>
        <v>5.41</v>
      </c>
      <c r="AR6" s="77">
        <f t="shared" si="3"/>
        <v>5.61</v>
      </c>
      <c r="AS6" s="77">
        <f t="shared" si="3"/>
        <v>6.26</v>
      </c>
      <c r="AT6" s="69" t="str">
        <f>IF(AT7="","",IF(AT7="-","【-】","【"&amp;SUBSTITUTE(TEXT(AT7,"#,##0.00"),"-","△")&amp;"】"))</f>
        <v>【3.12】</v>
      </c>
      <c r="AU6" s="77">
        <f t="shared" ref="AU6:BD6" si="4">IF(AU7="",NA(),AU7)</f>
        <v>20.62</v>
      </c>
      <c r="AV6" s="77">
        <f t="shared" si="4"/>
        <v>33.35</v>
      </c>
      <c r="AW6" s="77">
        <f t="shared" si="4"/>
        <v>40.98</v>
      </c>
      <c r="AX6" s="77">
        <f t="shared" si="4"/>
        <v>32.57</v>
      </c>
      <c r="AY6" s="77">
        <f t="shared" si="4"/>
        <v>39.520000000000003</v>
      </c>
      <c r="AZ6" s="77">
        <f t="shared" si="4"/>
        <v>67.930000000000007</v>
      </c>
      <c r="BA6" s="77">
        <f t="shared" si="4"/>
        <v>68.53</v>
      </c>
      <c r="BB6" s="77">
        <f t="shared" si="4"/>
        <v>69.180000000000007</v>
      </c>
      <c r="BC6" s="77">
        <f t="shared" si="4"/>
        <v>76.319999999999993</v>
      </c>
      <c r="BD6" s="77">
        <f t="shared" si="4"/>
        <v>80.33</v>
      </c>
      <c r="BE6" s="69" t="str">
        <f>IF(BE7="","",IF(BE7="-","【-】","【"&amp;SUBSTITUTE(TEXT(BE7,"#,##0.00"),"-","△")&amp;"】"))</f>
        <v>【82.75】</v>
      </c>
      <c r="BF6" s="77">
        <f t="shared" ref="BF6:BO6" si="5">IF(BF7="",NA(),BF7)</f>
        <v>1535.28</v>
      </c>
      <c r="BG6" s="77">
        <f t="shared" si="5"/>
        <v>1497.57</v>
      </c>
      <c r="BH6" s="77">
        <f t="shared" si="5"/>
        <v>1465.14</v>
      </c>
      <c r="BI6" s="77">
        <f t="shared" si="5"/>
        <v>1442.67</v>
      </c>
      <c r="BJ6" s="77">
        <f t="shared" si="5"/>
        <v>1382.23</v>
      </c>
      <c r="BK6" s="77">
        <f t="shared" si="5"/>
        <v>857.88</v>
      </c>
      <c r="BL6" s="77">
        <f t="shared" si="5"/>
        <v>825.1</v>
      </c>
      <c r="BM6" s="77">
        <f t="shared" si="5"/>
        <v>789.87</v>
      </c>
      <c r="BN6" s="77">
        <f t="shared" si="5"/>
        <v>749.43</v>
      </c>
      <c r="BO6" s="77">
        <f t="shared" si="5"/>
        <v>698.04</v>
      </c>
      <c r="BP6" s="69" t="str">
        <f>IF(BP7="","",IF(BP7="-","【-】","【"&amp;SUBSTITUTE(TEXT(BP7,"#,##0.00"),"-","△")&amp;"】"))</f>
        <v>【602.56】</v>
      </c>
      <c r="BQ6" s="77">
        <f t="shared" ref="BQ6:BZ6" si="6">IF(BQ7="",NA(),BQ7)</f>
        <v>99.21</v>
      </c>
      <c r="BR6" s="77">
        <f t="shared" si="6"/>
        <v>99.08</v>
      </c>
      <c r="BS6" s="77">
        <f t="shared" si="6"/>
        <v>99.11</v>
      </c>
      <c r="BT6" s="77">
        <f t="shared" si="6"/>
        <v>99.04</v>
      </c>
      <c r="BU6" s="77">
        <f t="shared" si="6"/>
        <v>99.07</v>
      </c>
      <c r="BV6" s="77">
        <f t="shared" si="6"/>
        <v>94.97</v>
      </c>
      <c r="BW6" s="77">
        <f t="shared" si="6"/>
        <v>97.07</v>
      </c>
      <c r="BX6" s="77">
        <f t="shared" si="6"/>
        <v>98.06</v>
      </c>
      <c r="BY6" s="77">
        <f t="shared" si="6"/>
        <v>98.46</v>
      </c>
      <c r="BZ6" s="77">
        <f t="shared" si="6"/>
        <v>97.98</v>
      </c>
      <c r="CA6" s="69" t="str">
        <f>IF(CA7="","",IF(CA7="-","【-】","【"&amp;SUBSTITUTE(TEXT(CA7,"#,##0.00"),"-","△")&amp;"】"))</f>
        <v>【97.94】</v>
      </c>
      <c r="CB6" s="77">
        <f t="shared" ref="CB6:CK6" si="7">IF(CB7="",NA(),CB7)</f>
        <v>152.93</v>
      </c>
      <c r="CC6" s="77">
        <f t="shared" si="7"/>
        <v>153.22999999999999</v>
      </c>
      <c r="CD6" s="77">
        <f t="shared" si="7"/>
        <v>153.44999999999999</v>
      </c>
      <c r="CE6" s="77">
        <f t="shared" si="7"/>
        <v>153.62</v>
      </c>
      <c r="CF6" s="77">
        <f t="shared" si="7"/>
        <v>154.07</v>
      </c>
      <c r="CG6" s="77">
        <f t="shared" si="7"/>
        <v>159.49</v>
      </c>
      <c r="CH6" s="77">
        <f t="shared" si="7"/>
        <v>157.81</v>
      </c>
      <c r="CI6" s="77">
        <f t="shared" si="7"/>
        <v>157.37</v>
      </c>
      <c r="CJ6" s="77">
        <f t="shared" si="7"/>
        <v>157.44999999999999</v>
      </c>
      <c r="CK6" s="77">
        <f t="shared" si="7"/>
        <v>159.75</v>
      </c>
      <c r="CL6" s="69" t="str">
        <f>IF(CL7="","",IF(CL7="-","【-】","【"&amp;SUBSTITUTE(TEXT(CL7,"#,##0.00"),"-","△")&amp;"】"))</f>
        <v>【140.98】</v>
      </c>
      <c r="CM6" s="77" t="str">
        <f t="shared" ref="CM6:CV6" si="8">IF(CM7="",NA(),CM7)</f>
        <v>-</v>
      </c>
      <c r="CN6" s="77" t="str">
        <f t="shared" si="8"/>
        <v>-</v>
      </c>
      <c r="CO6" s="77" t="str">
        <f t="shared" si="8"/>
        <v>-</v>
      </c>
      <c r="CP6" s="77" t="str">
        <f t="shared" si="8"/>
        <v>-</v>
      </c>
      <c r="CQ6" s="77" t="str">
        <f t="shared" si="8"/>
        <v>-</v>
      </c>
      <c r="CR6" s="77">
        <f t="shared" si="8"/>
        <v>65.28</v>
      </c>
      <c r="CS6" s="77">
        <f t="shared" si="8"/>
        <v>64.92</v>
      </c>
      <c r="CT6" s="77">
        <f t="shared" si="8"/>
        <v>64.14</v>
      </c>
      <c r="CU6" s="77">
        <f t="shared" si="8"/>
        <v>63.71</v>
      </c>
      <c r="CV6" s="77">
        <f t="shared" si="8"/>
        <v>64.95</v>
      </c>
      <c r="CW6" s="69" t="str">
        <f>IF(CW7="","",IF(CW7="-","【-】","【"&amp;SUBSTITUTE(TEXT(CW7,"#,##0.00"),"-","△")&amp;"】"))</f>
        <v>【60.13】</v>
      </c>
      <c r="CX6" s="77">
        <f t="shared" ref="CX6:DG6" si="9">IF(CX7="",NA(),CX7)</f>
        <v>96.78</v>
      </c>
      <c r="CY6" s="77">
        <f t="shared" si="9"/>
        <v>96.85</v>
      </c>
      <c r="CZ6" s="77">
        <f t="shared" si="9"/>
        <v>96.98</v>
      </c>
      <c r="DA6" s="77">
        <f t="shared" si="9"/>
        <v>97.08</v>
      </c>
      <c r="DB6" s="77">
        <f t="shared" si="9"/>
        <v>97.15</v>
      </c>
      <c r="DC6" s="77">
        <f t="shared" si="9"/>
        <v>92.72</v>
      </c>
      <c r="DD6" s="77">
        <f t="shared" si="9"/>
        <v>92.88</v>
      </c>
      <c r="DE6" s="77">
        <f t="shared" si="9"/>
        <v>92.9</v>
      </c>
      <c r="DF6" s="77">
        <f t="shared" si="9"/>
        <v>92.89</v>
      </c>
      <c r="DG6" s="77">
        <f t="shared" si="9"/>
        <v>93.08</v>
      </c>
      <c r="DH6" s="69" t="str">
        <f>IF(DH7="","",IF(DH7="-","【-】","【"&amp;SUBSTITUTE(TEXT(DH7,"#,##0.00"),"-","△")&amp;"】"))</f>
        <v>【96.00】</v>
      </c>
      <c r="DI6" s="77">
        <f t="shared" ref="DI6:DR6" si="10">IF(DI7="",NA(),DI7)</f>
        <v>41.39</v>
      </c>
      <c r="DJ6" s="77">
        <f t="shared" si="10"/>
        <v>42.96</v>
      </c>
      <c r="DK6" s="77">
        <f t="shared" si="10"/>
        <v>44.57</v>
      </c>
      <c r="DL6" s="77">
        <f t="shared" si="10"/>
        <v>45.23</v>
      </c>
      <c r="DM6" s="77">
        <f t="shared" si="10"/>
        <v>46.84</v>
      </c>
      <c r="DN6" s="77">
        <f t="shared" si="10"/>
        <v>23.79</v>
      </c>
      <c r="DO6" s="77">
        <f t="shared" si="10"/>
        <v>25.66</v>
      </c>
      <c r="DP6" s="77">
        <f t="shared" si="10"/>
        <v>27.46</v>
      </c>
      <c r="DQ6" s="77">
        <f t="shared" si="10"/>
        <v>29.93</v>
      </c>
      <c r="DR6" s="77">
        <f t="shared" si="10"/>
        <v>31.89</v>
      </c>
      <c r="DS6" s="69" t="str">
        <f>IF(DS7="","",IF(DS7="-","【-】","【"&amp;SUBSTITUTE(TEXT(DS7,"#,##0.00"),"-","△")&amp;"】"))</f>
        <v>【42.20】</v>
      </c>
      <c r="DT6" s="69">
        <f t="shared" ref="DT6:EC6" si="11">IF(DT7="",NA(),DT7)</f>
        <v>0</v>
      </c>
      <c r="DU6" s="69">
        <f t="shared" si="11"/>
        <v>0</v>
      </c>
      <c r="DV6" s="69">
        <f t="shared" si="11"/>
        <v>0</v>
      </c>
      <c r="DW6" s="69">
        <f t="shared" si="11"/>
        <v>0</v>
      </c>
      <c r="DX6" s="69">
        <f t="shared" si="11"/>
        <v>0</v>
      </c>
      <c r="DY6" s="77">
        <f t="shared" si="11"/>
        <v>1.22</v>
      </c>
      <c r="DZ6" s="77">
        <f t="shared" si="11"/>
        <v>1.61</v>
      </c>
      <c r="EA6" s="77">
        <f t="shared" si="11"/>
        <v>2.08</v>
      </c>
      <c r="EB6" s="77">
        <f t="shared" si="11"/>
        <v>2.74</v>
      </c>
      <c r="EC6" s="77">
        <f t="shared" si="11"/>
        <v>3.24</v>
      </c>
      <c r="ED6" s="69" t="str">
        <f>IF(ED7="","",IF(ED7="-","【-】","【"&amp;SUBSTITUTE(TEXT(ED7,"#,##0.00"),"-","△")&amp;"】"))</f>
        <v>【9.46】</v>
      </c>
      <c r="EE6" s="69">
        <f t="shared" ref="EE6:EN6" si="12">IF(EE7="",NA(),EE7)</f>
        <v>0</v>
      </c>
      <c r="EF6" s="69">
        <f t="shared" si="12"/>
        <v>0</v>
      </c>
      <c r="EG6" s="69">
        <f t="shared" si="12"/>
        <v>0</v>
      </c>
      <c r="EH6" s="69">
        <f t="shared" si="12"/>
        <v>0</v>
      </c>
      <c r="EI6" s="69">
        <f t="shared" si="12"/>
        <v>0</v>
      </c>
      <c r="EJ6" s="77">
        <f t="shared" si="12"/>
        <v>9.e-002</v>
      </c>
      <c r="EK6" s="77">
        <f t="shared" si="12"/>
        <v>0.17</v>
      </c>
      <c r="EL6" s="77">
        <f t="shared" si="12"/>
        <v>0.13</v>
      </c>
      <c r="EM6" s="77">
        <f t="shared" si="12"/>
        <v>6.e-002</v>
      </c>
      <c r="EN6" s="77">
        <f t="shared" si="12"/>
        <v>8.e-002</v>
      </c>
      <c r="EO6" s="69" t="str">
        <f>IF(EO7="","",IF(EO7="-","【-】","【"&amp;SUBSTITUTE(TEXT(EO7,"#,##0.00"),"-","△")&amp;"】"))</f>
        <v>【0.19】</v>
      </c>
    </row>
    <row r="7" spans="1:148" s="55" customFormat="1">
      <c r="A7" s="56"/>
      <c r="B7" s="62">
        <v>2024</v>
      </c>
      <c r="C7" s="62">
        <v>263664</v>
      </c>
      <c r="D7" s="62">
        <v>46</v>
      </c>
      <c r="E7" s="62">
        <v>17</v>
      </c>
      <c r="F7" s="62">
        <v>1</v>
      </c>
      <c r="G7" s="62">
        <v>0</v>
      </c>
      <c r="H7" s="62" t="s">
        <v>95</v>
      </c>
      <c r="I7" s="62" t="s">
        <v>96</v>
      </c>
      <c r="J7" s="62" t="s">
        <v>97</v>
      </c>
      <c r="K7" s="62" t="s">
        <v>98</v>
      </c>
      <c r="L7" s="62" t="s">
        <v>99</v>
      </c>
      <c r="M7" s="62" t="s">
        <v>100</v>
      </c>
      <c r="N7" s="70" t="s">
        <v>101</v>
      </c>
      <c r="O7" s="70">
        <v>72.59</v>
      </c>
      <c r="P7" s="70">
        <v>99.33</v>
      </c>
      <c r="Q7" s="70">
        <v>109.26</v>
      </c>
      <c r="R7" s="70">
        <v>3025</v>
      </c>
      <c r="S7" s="70">
        <v>36210</v>
      </c>
      <c r="T7" s="70">
        <v>25.68</v>
      </c>
      <c r="U7" s="70">
        <v>1410.05</v>
      </c>
      <c r="V7" s="70">
        <v>35763</v>
      </c>
      <c r="W7" s="70">
        <v>7.91</v>
      </c>
      <c r="X7" s="70">
        <v>4521.24</v>
      </c>
      <c r="Y7" s="70">
        <v>105.68</v>
      </c>
      <c r="Z7" s="70">
        <v>100.34</v>
      </c>
      <c r="AA7" s="70">
        <v>100.72</v>
      </c>
      <c r="AB7" s="70">
        <v>101.04</v>
      </c>
      <c r="AC7" s="70">
        <v>100.46</v>
      </c>
      <c r="AD7" s="70">
        <v>107.85</v>
      </c>
      <c r="AE7" s="70">
        <v>108.04</v>
      </c>
      <c r="AF7" s="70">
        <v>107.49</v>
      </c>
      <c r="AG7" s="70">
        <v>107.64</v>
      </c>
      <c r="AH7" s="70">
        <v>106.35</v>
      </c>
      <c r="AI7" s="70">
        <v>105.36</v>
      </c>
      <c r="AJ7" s="70">
        <v>4.72</v>
      </c>
      <c r="AK7" s="70">
        <v>0</v>
      </c>
      <c r="AL7" s="70">
        <v>0</v>
      </c>
      <c r="AM7" s="70">
        <v>0</v>
      </c>
      <c r="AN7" s="70">
        <v>0</v>
      </c>
      <c r="AO7" s="70">
        <v>4.72</v>
      </c>
      <c r="AP7" s="70">
        <v>4.49</v>
      </c>
      <c r="AQ7" s="70">
        <v>5.41</v>
      </c>
      <c r="AR7" s="70">
        <v>5.61</v>
      </c>
      <c r="AS7" s="70">
        <v>6.26</v>
      </c>
      <c r="AT7" s="70">
        <v>3.12</v>
      </c>
      <c r="AU7" s="70">
        <v>20.62</v>
      </c>
      <c r="AV7" s="70">
        <v>33.35</v>
      </c>
      <c r="AW7" s="70">
        <v>40.98</v>
      </c>
      <c r="AX7" s="70">
        <v>32.57</v>
      </c>
      <c r="AY7" s="70">
        <v>39.520000000000003</v>
      </c>
      <c r="AZ7" s="70">
        <v>67.930000000000007</v>
      </c>
      <c r="BA7" s="70">
        <v>68.53</v>
      </c>
      <c r="BB7" s="70">
        <v>69.180000000000007</v>
      </c>
      <c r="BC7" s="70">
        <v>76.319999999999993</v>
      </c>
      <c r="BD7" s="70">
        <v>80.33</v>
      </c>
      <c r="BE7" s="70">
        <v>82.75</v>
      </c>
      <c r="BF7" s="70">
        <v>1535.28</v>
      </c>
      <c r="BG7" s="70">
        <v>1497.57</v>
      </c>
      <c r="BH7" s="70">
        <v>1465.14</v>
      </c>
      <c r="BI7" s="70">
        <v>1442.67</v>
      </c>
      <c r="BJ7" s="70">
        <v>1382.23</v>
      </c>
      <c r="BK7" s="70">
        <v>857.88</v>
      </c>
      <c r="BL7" s="70">
        <v>825.1</v>
      </c>
      <c r="BM7" s="70">
        <v>789.87</v>
      </c>
      <c r="BN7" s="70">
        <v>749.43</v>
      </c>
      <c r="BO7" s="70">
        <v>698.04</v>
      </c>
      <c r="BP7" s="70">
        <v>602.55999999999995</v>
      </c>
      <c r="BQ7" s="70">
        <v>99.21</v>
      </c>
      <c r="BR7" s="70">
        <v>99.08</v>
      </c>
      <c r="BS7" s="70">
        <v>99.11</v>
      </c>
      <c r="BT7" s="70">
        <v>99.04</v>
      </c>
      <c r="BU7" s="70">
        <v>99.07</v>
      </c>
      <c r="BV7" s="70">
        <v>94.97</v>
      </c>
      <c r="BW7" s="70">
        <v>97.07</v>
      </c>
      <c r="BX7" s="70">
        <v>98.06</v>
      </c>
      <c r="BY7" s="70">
        <v>98.46</v>
      </c>
      <c r="BZ7" s="70">
        <v>97.98</v>
      </c>
      <c r="CA7" s="70">
        <v>97.94</v>
      </c>
      <c r="CB7" s="70">
        <v>152.93</v>
      </c>
      <c r="CC7" s="70">
        <v>153.22999999999999</v>
      </c>
      <c r="CD7" s="70">
        <v>153.44999999999999</v>
      </c>
      <c r="CE7" s="70">
        <v>153.62</v>
      </c>
      <c r="CF7" s="70">
        <v>154.07</v>
      </c>
      <c r="CG7" s="70">
        <v>159.49</v>
      </c>
      <c r="CH7" s="70">
        <v>157.81</v>
      </c>
      <c r="CI7" s="70">
        <v>157.37</v>
      </c>
      <c r="CJ7" s="70">
        <v>157.44999999999999</v>
      </c>
      <c r="CK7" s="70">
        <v>159.75</v>
      </c>
      <c r="CL7" s="70">
        <v>140.97999999999999</v>
      </c>
      <c r="CM7" s="70" t="s">
        <v>101</v>
      </c>
      <c r="CN7" s="70" t="s">
        <v>101</v>
      </c>
      <c r="CO7" s="70" t="s">
        <v>101</v>
      </c>
      <c r="CP7" s="70" t="s">
        <v>101</v>
      </c>
      <c r="CQ7" s="70" t="s">
        <v>101</v>
      </c>
      <c r="CR7" s="70">
        <v>65.28</v>
      </c>
      <c r="CS7" s="70">
        <v>64.92</v>
      </c>
      <c r="CT7" s="70">
        <v>64.14</v>
      </c>
      <c r="CU7" s="70">
        <v>63.71</v>
      </c>
      <c r="CV7" s="70">
        <v>64.95</v>
      </c>
      <c r="CW7" s="70">
        <v>60.13</v>
      </c>
      <c r="CX7" s="70">
        <v>96.78</v>
      </c>
      <c r="CY7" s="70">
        <v>96.85</v>
      </c>
      <c r="CZ7" s="70">
        <v>96.98</v>
      </c>
      <c r="DA7" s="70">
        <v>97.08</v>
      </c>
      <c r="DB7" s="70">
        <v>97.15</v>
      </c>
      <c r="DC7" s="70">
        <v>92.72</v>
      </c>
      <c r="DD7" s="70">
        <v>92.88</v>
      </c>
      <c r="DE7" s="70">
        <v>92.9</v>
      </c>
      <c r="DF7" s="70">
        <v>92.89</v>
      </c>
      <c r="DG7" s="70">
        <v>93.08</v>
      </c>
      <c r="DH7" s="70">
        <v>96</v>
      </c>
      <c r="DI7" s="70">
        <v>41.39</v>
      </c>
      <c r="DJ7" s="70">
        <v>42.96</v>
      </c>
      <c r="DK7" s="70">
        <v>44.57</v>
      </c>
      <c r="DL7" s="70">
        <v>45.23</v>
      </c>
      <c r="DM7" s="70">
        <v>46.84</v>
      </c>
      <c r="DN7" s="70">
        <v>23.79</v>
      </c>
      <c r="DO7" s="70">
        <v>25.66</v>
      </c>
      <c r="DP7" s="70">
        <v>27.46</v>
      </c>
      <c r="DQ7" s="70">
        <v>29.93</v>
      </c>
      <c r="DR7" s="70">
        <v>31.89</v>
      </c>
      <c r="DS7" s="70">
        <v>42.2</v>
      </c>
      <c r="DT7" s="70">
        <v>0</v>
      </c>
      <c r="DU7" s="70">
        <v>0</v>
      </c>
      <c r="DV7" s="70">
        <v>0</v>
      </c>
      <c r="DW7" s="70">
        <v>0</v>
      </c>
      <c r="DX7" s="70">
        <v>0</v>
      </c>
      <c r="DY7" s="70">
        <v>1.22</v>
      </c>
      <c r="DZ7" s="70">
        <v>1.61</v>
      </c>
      <c r="EA7" s="70">
        <v>2.08</v>
      </c>
      <c r="EB7" s="70">
        <v>2.74</v>
      </c>
      <c r="EC7" s="70">
        <v>3.24</v>
      </c>
      <c r="ED7" s="70">
        <v>9.4600000000000009</v>
      </c>
      <c r="EE7" s="70">
        <v>0</v>
      </c>
      <c r="EF7" s="70">
        <v>0</v>
      </c>
      <c r="EG7" s="70">
        <v>0</v>
      </c>
      <c r="EH7" s="70">
        <v>0</v>
      </c>
      <c r="EI7" s="70">
        <v>0</v>
      </c>
      <c r="EJ7" s="70">
        <v>9.e-002</v>
      </c>
      <c r="EK7" s="70">
        <v>0.17</v>
      </c>
      <c r="EL7" s="70">
        <v>0.13</v>
      </c>
      <c r="EM7" s="70">
        <v>6.e-002</v>
      </c>
      <c r="EN7" s="70">
        <v>8.e-002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米田 翼</cp:lastModifiedBy>
  <dcterms:created xsi:type="dcterms:W3CDTF">2025-12-23T06:02:50Z</dcterms:created>
  <dcterms:modified xsi:type="dcterms:W3CDTF">2026-02-05T08:02:42Z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2026-02-05T08:02:42Z</vt:filetime>
  </property>
</Properties>
</file>