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XW0EGBhw1lVPxpXlmkjHxlA7eVrcG+NYSI9OmdwEDhXwjUcJwZ50QopJfqY6GmCNRidWmm0yJT1l3LfZGFMohQ==" workbookSaltValue="1S2vxwXi9oMJ3K8olTwMM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<sst xmlns="http://schemas.openxmlformats.org/spreadsheetml/2006/main" xmlns:r="http://schemas.openxmlformats.org/officeDocument/2006/relationships" count="111" uniqueCount="111">
  <si>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</si>
  <si>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</si>
  <si>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</si>
  <si>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</si>
  <si>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</si>
  <si>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</si>
  <si>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</si>
  <si>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</si>
  <si>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</si>
  <si>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</si>
  <si>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</si>
  <si>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</si>
  <si>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</si>
  <si>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</si>
  <si>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</si>
  <si>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</si>
  <si>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</si>
  <si>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</si>
  <si>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</si>
  <si>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</si>
  <si>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</si>
  <si>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</si>
  <si>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</si>
  <si>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</si>
  <si>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</si>
  <si>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</si>
  <si>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</si>
  <si>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</si>
  <si>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</si>
  <si>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</si>
  <si>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</si>
  <si>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</si>
  <si>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</si>
  <si>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</si>
  <si>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</si>
  <si>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</si>
  <si>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</si>
  <si>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</si>
  <si>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</si>
  <si>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</si>
  <si>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</si>
  <si>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</si>
  <si>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</si>
  <si>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</si>
  <si>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</si>
  <si>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</si>
  <si>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</si>
  <si>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</si>
  <si>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</si>
  <si>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</si>
  <si>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</si>
  <si>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</si>
  <si>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</si>
  <si>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</si>
  <si>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</si>
  <si>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</si>
  <si>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</si>
  <si>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</si>
  <si>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</si>
  <si>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</si>
  <si>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</si>
  <si>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</si>
  <si>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</si>
  <si>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</si>
  <si>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</si>
  <si>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</si>
  <si>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</si>
  <si>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</si>
  <si>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</si>
  <si>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</si>
  <si>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</si>
  <si>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</si>
  <si>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</si>
  <si>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</si>
  <si>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</si>
  <si>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</si>
  <si>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</si>
  <si>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</si>
  <si>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</si>
  <si>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</si>
  <si>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</si>
  <si>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</si>
  <si>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</si>
  <si>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</si>
  <si>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</si>
  <si>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</si>
  <si>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</si>
  <si>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</si>
  <si>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</si>
  <si>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</si>
  <si>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</si>
  <si>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</si>
  <si>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</si>
  <si>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</si>
  <si>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精華町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</si>
  <si>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</si>
  <si>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</si>
  <si>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</si>
  <si>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</si>
  <si>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</si>
  <si>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</si>
  <si>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</si>
  <si>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</si>
  <si>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</si>
  <si>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</si>
  <si>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</si>
  <si>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</si>
  <si>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</si>
  <si>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①有形固定資産減価償却率は、耐用年数未満ではあるものの、取得からの経過年数の長い資産が微増傾向にある中、管路については、下水道管の布設工事に併せて老朽化した水道管の更新を行うことで、費用面や工程面において効率的な管更新の実施を図っている状況であり、②管路経年化率及び③管路更新率は平均値よりも低い水準となっている。今後も急激な財政負担とならないよう、計画的な更新を図っていく必要があることから、ストックマネジメント策定に向けて、現状の把握から進めている状況である。
　</t>
    <rPh sb="2" eb="4">
      <t>ユウケイ</t>
    </rPh>
    <rPh sb="4" eb="6">
      <t>コテイ</t>
    </rPh>
    <rPh sb="6" eb="8">
      <t>シサン</t>
    </rPh>
    <rPh sb="8" eb="10">
      <t>ゲンカ</t>
    </rPh>
    <rPh sb="10" eb="12">
      <t>ショウキャク</t>
    </rPh>
    <rPh sb="12" eb="13">
      <t>リツ</t>
    </rPh>
    <rPh sb="15" eb="17">
      <t>タイヨウ</t>
    </rPh>
    <rPh sb="17" eb="19">
      <t>ネンスウ</t>
    </rPh>
    <rPh sb="19" eb="21">
      <t>ミマン</t>
    </rPh>
    <rPh sb="29" eb="31">
      <t>シュトク</t>
    </rPh>
    <rPh sb="34" eb="36">
      <t>ケイカ</t>
    </rPh>
    <rPh sb="36" eb="38">
      <t>ネンスウ</t>
    </rPh>
    <rPh sb="39" eb="40">
      <t>ナガ</t>
    </rPh>
    <rPh sb="41" eb="43">
      <t>シサン</t>
    </rPh>
    <rPh sb="44" eb="46">
      <t>ビゾウ</t>
    </rPh>
    <rPh sb="46" eb="48">
      <t>ケイコウ</t>
    </rPh>
    <rPh sb="51" eb="52">
      <t>ナカ</t>
    </rPh>
    <rPh sb="53" eb="55">
      <t>カンロ</t>
    </rPh>
    <rPh sb="119" eb="121">
      <t>ジョウキョウ</t>
    </rPh>
    <rPh sb="132" eb="133">
      <t>オヨ</t>
    </rPh>
    <rPh sb="158" eb="160">
      <t>コンゴ</t>
    </rPh>
    <rPh sb="161" eb="163">
      <t>キュウゲキ</t>
    </rPh>
    <rPh sb="164" eb="166">
      <t>ザイセイ</t>
    </rPh>
    <rPh sb="166" eb="168">
      <t>フタン</t>
    </rPh>
    <rPh sb="208" eb="210">
      <t>サクテイ</t>
    </rPh>
    <rPh sb="211" eb="212">
      <t>ム</t>
    </rPh>
    <rPh sb="215" eb="217">
      <t>ゲンジョウ</t>
    </rPh>
    <rPh sb="218" eb="220">
      <t>ハアク</t>
    </rPh>
    <rPh sb="222" eb="223">
      <t>スス</t>
    </rPh>
    <rPh sb="227" eb="229">
      <t>ジョウキョウ</t>
    </rPh>
    <phoneticPr fontId="1"/>
  </si>
  <si>
    <t>　本町の水道事業は、給水原価が供給単価を上回り、料金回収率が60％前後を推移する状態が続いた中で、令和6年10月分より水道料金の改定を行ったことで、料金回収率が上昇し経常収支比率が好転したものの、平均値を下回る料金回収率や令和4年度から発生している欠損金など、依然として厳しい経営状況に直面している。令和6年度は料金改定の影響が下半期にのみ現れているが、通年に渡り改定の影響を受けることとなる令和7年度以降の経営効果の分析・評価を行い、健全で安定的な経営を目指して引き続き様々な経費削減に積極的に取り組むことで、収支双方からの効果的な経営改善を図っていく必要がある。</t>
    <rPh sb="74" eb="76">
      <t>リョウキン</t>
    </rPh>
    <rPh sb="76" eb="78">
      <t>カイシュウ</t>
    </rPh>
    <rPh sb="78" eb="79">
      <t>リツ</t>
    </rPh>
    <rPh sb="80" eb="82">
      <t>ジョウショウ</t>
    </rPh>
    <rPh sb="98" eb="101">
      <t>ヘイキンチ</t>
    </rPh>
    <rPh sb="102" eb="104">
      <t>シタマワ</t>
    </rPh>
    <rPh sb="105" eb="107">
      <t>リョウキン</t>
    </rPh>
    <rPh sb="107" eb="109">
      <t>カイシュウ</t>
    </rPh>
    <rPh sb="109" eb="110">
      <t>リツ</t>
    </rPh>
    <rPh sb="111" eb="113">
      <t>レイワ</t>
    </rPh>
    <rPh sb="114" eb="116">
      <t>ネンド</t>
    </rPh>
    <rPh sb="118" eb="120">
      <t>ハッセイ</t>
    </rPh>
    <rPh sb="124" eb="127">
      <t>ケッソンキン</t>
    </rPh>
    <rPh sb="135" eb="136">
      <t>キビ</t>
    </rPh>
    <rPh sb="140" eb="142">
      <t>ジョウキョウ</t>
    </rPh>
    <rPh sb="143" eb="145">
      <t>チョクメン</t>
    </rPh>
    <rPh sb="177" eb="179">
      <t>ツウネン</t>
    </rPh>
    <rPh sb="180" eb="181">
      <t>ワタ</t>
    </rPh>
    <rPh sb="182" eb="184">
      <t>カイテイ</t>
    </rPh>
    <rPh sb="185" eb="187">
      <t>エイキョウ</t>
    </rPh>
    <rPh sb="188" eb="189">
      <t>ウ</t>
    </rPh>
    <rPh sb="196" eb="198">
      <t>レイワ</t>
    </rPh>
    <rPh sb="199" eb="201">
      <t>ネンド</t>
    </rPh>
    <rPh sb="201" eb="203">
      <t>イコウ</t>
    </rPh>
    <rPh sb="215" eb="216">
      <t>オコナ</t>
    </rPh>
    <rPh sb="228" eb="230">
      <t>メザ</t>
    </rPh>
    <phoneticPr fontId="1"/>
  </si>
  <si>
    <t xml:space="preserve">　①経常収支比率は、令和5年度より費用の削減が図れたと共に、令和6年10月分より水道料金の改定を行ったことなどで収益が増加したことにより、約4％回復したものの、前年度に引き続き経常損失が発生した。
　②累積欠損金比率は、令和6年度も純損失を計上したものの、主に料金改定の影響を受けて営業収益が増加したことから、令和5年度より減少した。令和7年度は料金改定の影響が通年に現れることから、更なる改善は見込まれるものの引き続き動向を注視していく。
　③流動比率は、100％を大きく上回っており、現状では短期的な債務に対し、これに応ずべき現預金等の流動資産を十分に有している。
　④企業債残高対給水収益比率は、令和2年度に企業債の償還を完了して以降、新たな借り入れを行っていないためゼロである。
　⑥給水原価は主に令和5年度と比較し経常費用が減少したことで低下した一方、供給単価（令和6年度は136.87円）が料金改定により増加したものの、依然として給水原価を下回ったことで、⑤料金回収率は67.21％となり、平均値よりは低いものの令和5年度と比較し10.7％改善した。
　⑦施設利用率は、令和5年度より一日平均配水量が増加したことにより微増となった。現状は、季節による水需要の変動を考慮しても最大77％の利用率であり、将来の給水人口の動向を踏まえ、適切な施設規模の検討を今後進めていく必要がある。
　⑧有収率は、計画的な管更新の実施などにより漏水発生が抑えられ、過去5年間において95％以上の水準を維持できている。
</t>
    <rPh sb="10" eb="12">
      <t>レイワ</t>
    </rPh>
    <rPh sb="17" eb="19">
      <t>ヒヨウ</t>
    </rPh>
    <rPh sb="20" eb="22">
      <t>サクゲン</t>
    </rPh>
    <rPh sb="23" eb="24">
      <t>ハカ</t>
    </rPh>
    <rPh sb="27" eb="28">
      <t>トモ</t>
    </rPh>
    <rPh sb="56" eb="58">
      <t>シュウエキ</t>
    </rPh>
    <rPh sb="59" eb="61">
      <t>ゾウカ</t>
    </rPh>
    <rPh sb="69" eb="70">
      <t>ヤク</t>
    </rPh>
    <rPh sb="72" eb="74">
      <t>カイフク</t>
    </rPh>
    <rPh sb="80" eb="81">
      <t>マエ</t>
    </rPh>
    <rPh sb="81" eb="83">
      <t>ネンド</t>
    </rPh>
    <rPh sb="84" eb="85">
      <t>ヒ</t>
    </rPh>
    <rPh sb="86" eb="87">
      <t>ツヅ</t>
    </rPh>
    <rPh sb="101" eb="103">
      <t>ルイセキ</t>
    </rPh>
    <rPh sb="103" eb="105">
      <t>ケッソン</t>
    </rPh>
    <rPh sb="105" eb="106">
      <t>キン</t>
    </rPh>
    <rPh sb="106" eb="108">
      <t>ヒリツ</t>
    </rPh>
    <rPh sb="110" eb="112">
      <t>レイワ</t>
    </rPh>
    <rPh sb="113" eb="115">
      <t>ネンド</t>
    </rPh>
    <rPh sb="116" eb="117">
      <t>ジュン</t>
    </rPh>
    <rPh sb="117" eb="119">
      <t>ソンシツ</t>
    </rPh>
    <rPh sb="120" eb="122">
      <t>ケイジョウ</t>
    </rPh>
    <rPh sb="128" eb="129">
      <t>オモ</t>
    </rPh>
    <rPh sb="130" eb="132">
      <t>リョウキン</t>
    </rPh>
    <rPh sb="132" eb="134">
      <t>カイテイ</t>
    </rPh>
    <rPh sb="135" eb="137">
      <t>エイキョウ</t>
    </rPh>
    <rPh sb="138" eb="139">
      <t>ウ</t>
    </rPh>
    <rPh sb="141" eb="143">
      <t>エイギョウ</t>
    </rPh>
    <rPh sb="143" eb="145">
      <t>シュウエキ</t>
    </rPh>
    <rPh sb="146" eb="148">
      <t>ゾウカ</t>
    </rPh>
    <rPh sb="155" eb="157">
      <t>レイワ</t>
    </rPh>
    <rPh sb="158" eb="160">
      <t>ネンド</t>
    </rPh>
    <rPh sb="162" eb="164">
      <t>ゲンショウ</t>
    </rPh>
    <rPh sb="167" eb="169">
      <t>レイワ</t>
    </rPh>
    <rPh sb="170" eb="172">
      <t>ネンド</t>
    </rPh>
    <rPh sb="173" eb="175">
      <t>リョウキン</t>
    </rPh>
    <rPh sb="175" eb="177">
      <t>カイテイ</t>
    </rPh>
    <rPh sb="178" eb="180">
      <t>エイキョウ</t>
    </rPh>
    <rPh sb="181" eb="183">
      <t>ツウネン</t>
    </rPh>
    <rPh sb="184" eb="185">
      <t>アラワ</t>
    </rPh>
    <rPh sb="192" eb="193">
      <t>サラ</t>
    </rPh>
    <rPh sb="195" eb="197">
      <t>カイゼン</t>
    </rPh>
    <rPh sb="198" eb="200">
      <t>ミコ</t>
    </rPh>
    <rPh sb="206" eb="207">
      <t>ヒ</t>
    </rPh>
    <rPh sb="208" eb="209">
      <t>ツヅ</t>
    </rPh>
    <rPh sb="210" eb="212">
      <t>ドウコウ</t>
    </rPh>
    <rPh sb="213" eb="215">
      <t>チュウシ</t>
    </rPh>
    <rPh sb="318" eb="320">
      <t>イコウ</t>
    </rPh>
    <rPh sb="321" eb="322">
      <t>アラ</t>
    </rPh>
    <rPh sb="324" eb="325">
      <t>カ</t>
    </rPh>
    <rPh sb="326" eb="327">
      <t>イ</t>
    </rPh>
    <rPh sb="329" eb="330">
      <t>オコナ</t>
    </rPh>
    <rPh sb="346" eb="348">
      <t>キュウスイ</t>
    </rPh>
    <rPh sb="348" eb="350">
      <t>ゲンカ</t>
    </rPh>
    <rPh sb="351" eb="352">
      <t>オモ</t>
    </rPh>
    <rPh sb="359" eb="361">
      <t>ヒカク</t>
    </rPh>
    <rPh sb="362" eb="364">
      <t>ケイジョウ</t>
    </rPh>
    <rPh sb="367" eb="369">
      <t>ゲンショウ</t>
    </rPh>
    <rPh sb="374" eb="376">
      <t>テイカ</t>
    </rPh>
    <rPh sb="378" eb="380">
      <t>イッポウ</t>
    </rPh>
    <rPh sb="401" eb="403">
      <t>リョウキン</t>
    </rPh>
    <rPh sb="403" eb="405">
      <t>カイテイ</t>
    </rPh>
    <rPh sb="408" eb="410">
      <t>ゾウカ</t>
    </rPh>
    <rPh sb="416" eb="418">
      <t>イゼン</t>
    </rPh>
    <rPh sb="421" eb="423">
      <t>キュウスイ</t>
    </rPh>
    <rPh sb="423" eb="425">
      <t>ゲンカ</t>
    </rPh>
    <rPh sb="426" eb="427">
      <t>シタ</t>
    </rPh>
    <rPh sb="451" eb="453">
      <t>ヘイキン</t>
    </rPh>
    <rPh sb="453" eb="454">
      <t>アタイ</t>
    </rPh>
    <rPh sb="457" eb="458">
      <t>ヒク</t>
    </rPh>
    <rPh sb="462" eb="464">
      <t>レイワ</t>
    </rPh>
    <rPh sb="465" eb="467">
      <t>ネンド</t>
    </rPh>
    <rPh sb="468" eb="470">
      <t>ヒカク</t>
    </rPh>
    <rPh sb="476" eb="478">
      <t>カイゼン</t>
    </rPh>
    <rPh sb="491" eb="493">
      <t>レイワ</t>
    </rPh>
    <rPh sb="506" eb="508">
      <t>ゾウカ</t>
    </rPh>
    <rPh sb="516" eb="517">
      <t>ゾウ</t>
    </rPh>
    <rPh sb="522" eb="524">
      <t>ゲンジョウ</t>
    </rPh>
    <rPh sb="556" eb="558">
      <t>ショウライ</t>
    </rPh>
    <rPh sb="559" eb="561">
      <t>キュウスイ</t>
    </rPh>
    <rPh sb="561" eb="563">
      <t>ジンコウ</t>
    </rPh>
    <rPh sb="564" eb="566">
      <t>ドウコウ</t>
    </rPh>
    <rPh sb="567" eb="568">
      <t>フ</t>
    </rPh>
    <rPh sb="571" eb="573">
      <t>テキセツ</t>
    </rPh>
    <rPh sb="574" eb="576">
      <t>シセツ</t>
    </rPh>
    <rPh sb="576" eb="578">
      <t>キボ</t>
    </rPh>
    <rPh sb="579" eb="581">
      <t>ケントウ</t>
    </rPh>
    <rPh sb="582" eb="584">
      <t>コンゴ</t>
    </rPh>
    <rPh sb="584" eb="585">
      <t>スス</t>
    </rPh>
    <rPh sb="589" eb="591">
      <t>ヒツヨウ</t>
    </rPh>
    <rPh sb="628" eb="630">
      <t>カコ</t>
    </rPh>
    <rPh sb="631" eb="633">
      <t>ネンカン</t>
    </rPh>
    <rPh sb="640" eb="642">
      <t>イジョウ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</si>
</sst>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8.e-002</c:v>
                </c:pt>
                <c:pt idx="1">
                  <c:v>0.16</c:v>
                </c:pt>
                <c:pt idx="2">
                  <c:v>0.35</c:v>
                </c:pt>
                <c:pt idx="3">
                  <c:v>0.1</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67.400000000000006</c:v>
                </c:pt>
                <c:pt idx="1">
                  <c:v>66.27</c:v>
                </c:pt>
                <c:pt idx="2">
                  <c:v>64.63</c:v>
                </c:pt>
                <c:pt idx="3">
                  <c:v>63.86</c:v>
                </c:pt>
                <c:pt idx="4">
                  <c:v>64.209999999999994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95.98</c:v>
                </c:pt>
                <c:pt idx="1">
                  <c:v>96.09</c:v>
                </c:pt>
                <c:pt idx="2">
                  <c:v>96.13</c:v>
                </c:pt>
                <c:pt idx="3">
                  <c:v>95.79</c:v>
                </c:pt>
                <c:pt idx="4">
                  <c:v>95.89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97.66</c:v>
                </c:pt>
                <c:pt idx="1">
                  <c:v>95.14</c:v>
                </c:pt>
                <c:pt idx="2">
                  <c:v>93.76</c:v>
                </c:pt>
                <c:pt idx="3">
                  <c:v>91.91</c:v>
                </c:pt>
                <c:pt idx="4">
                  <c:v>96.03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46.32</c:v>
                </c:pt>
                <c:pt idx="1">
                  <c:v>48.02</c:v>
                </c:pt>
                <c:pt idx="2">
                  <c:v>49.63</c:v>
                </c:pt>
                <c:pt idx="3">
                  <c:v>51.27</c:v>
                </c:pt>
                <c:pt idx="4">
                  <c:v>52.94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3.5</c:v>
                </c:pt>
                <c:pt idx="1">
                  <c:v>5.0999999999999996</c:v>
                </c:pt>
                <c:pt idx="2">
                  <c:v>6.2</c:v>
                </c:pt>
                <c:pt idx="3">
                  <c:v>6.23</c:v>
                </c:pt>
                <c:pt idx="4">
                  <c:v>6.28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
                  <c:v>0</c:v>
                </c:pt>
                <c:pt idx="1" formatCode="#,##0.00;&quot;△&quot;#,##0.00">
                  <c:v>0</c:v>
                </c:pt>
                <c:pt idx="2">
                  <c:v>6.57</c:v>
                </c:pt>
                <c:pt idx="3">
                  <c:v>16.84</c:v>
                </c:pt>
                <c:pt idx="4">
                  <c:v>11.14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2187.0100000000002</c:v>
                </c:pt>
                <c:pt idx="1">
                  <c:v>1358.83</c:v>
                </c:pt>
                <c:pt idx="2">
                  <c:v>2217.94</c:v>
                </c:pt>
                <c:pt idx="3">
                  <c:v>2521.38</c:v>
                </c:pt>
                <c:pt idx="4">
                  <c:v>1269.6500000000001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58.82</c:v>
                </c:pt>
                <c:pt idx="1">
                  <c:v>62.78</c:v>
                </c:pt>
                <c:pt idx="2">
                  <c:v>61.36</c:v>
                </c:pt>
                <c:pt idx="3">
                  <c:v>56.51</c:v>
                </c:pt>
                <c:pt idx="4">
                  <c:v>67.209999999999994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195.21</c:v>
                </c:pt>
                <c:pt idx="1">
                  <c:v>193.24</c:v>
                </c:pt>
                <c:pt idx="2">
                  <c:v>196.67</c:v>
                </c:pt>
                <c:pt idx="3">
                  <c:v>212.91</c:v>
                </c:pt>
                <c:pt idx="4">
                  <c:v>203.64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A1" zoomScale="110" zoomScaleNormal="110" workbookViewId="0">
      <selection activeCell="BL11" sqref="BL11:BZ1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精華町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36210</v>
      </c>
      <c r="AM8" s="29"/>
      <c r="AN8" s="29"/>
      <c r="AO8" s="29"/>
      <c r="AP8" s="29"/>
      <c r="AQ8" s="29"/>
      <c r="AR8" s="29"/>
      <c r="AS8" s="29"/>
      <c r="AT8" s="7">
        <f>データ!$S$6</f>
        <v>25.68</v>
      </c>
      <c r="AU8" s="15"/>
      <c r="AV8" s="15"/>
      <c r="AW8" s="15"/>
      <c r="AX8" s="15"/>
      <c r="AY8" s="15"/>
      <c r="AZ8" s="15"/>
      <c r="BA8" s="15"/>
      <c r="BB8" s="27">
        <f>データ!$T$6</f>
        <v>1410.05</v>
      </c>
      <c r="BC8" s="27"/>
      <c r="BD8" s="27"/>
      <c r="BE8" s="27"/>
      <c r="BF8" s="27"/>
      <c r="BG8" s="27"/>
      <c r="BH8" s="27"/>
      <c r="BI8" s="27"/>
      <c r="BJ8" s="3"/>
      <c r="BK8" s="3"/>
      <c r="BL8" s="36" t="s">
        <v>15</v>
      </c>
      <c r="BM8" s="47"/>
      <c r="BN8" s="55" t="s">
        <v>21</v>
      </c>
      <c r="BO8" s="55"/>
      <c r="BP8" s="55"/>
      <c r="BQ8" s="55"/>
      <c r="BR8" s="55"/>
      <c r="BS8" s="55"/>
      <c r="BT8" s="55"/>
      <c r="BU8" s="55"/>
      <c r="BV8" s="55"/>
      <c r="BW8" s="55"/>
      <c r="BX8" s="55"/>
      <c r="BY8" s="59"/>
    </row>
    <row r="9" spans="1:78" ht="18.75" customHeight="1">
      <c r="A9" s="2"/>
      <c r="B9" s="5" t="s">
        <v>24</v>
      </c>
      <c r="C9" s="13"/>
      <c r="D9" s="13"/>
      <c r="E9" s="13"/>
      <c r="F9" s="13"/>
      <c r="G9" s="13"/>
      <c r="H9" s="13"/>
      <c r="I9" s="5" t="s">
        <v>25</v>
      </c>
      <c r="J9" s="13"/>
      <c r="K9" s="13"/>
      <c r="L9" s="13"/>
      <c r="M9" s="13"/>
      <c r="N9" s="13"/>
      <c r="O9" s="22"/>
      <c r="P9" s="25" t="s">
        <v>27</v>
      </c>
      <c r="Q9" s="25"/>
      <c r="R9" s="25"/>
      <c r="S9" s="25"/>
      <c r="T9" s="25"/>
      <c r="U9" s="25"/>
      <c r="V9" s="25"/>
      <c r="W9" s="25" t="s">
        <v>22</v>
      </c>
      <c r="X9" s="25"/>
      <c r="Y9" s="25"/>
      <c r="Z9" s="25"/>
      <c r="AA9" s="25"/>
      <c r="AB9" s="25"/>
      <c r="AC9" s="25"/>
      <c r="AD9" s="2"/>
      <c r="AE9" s="2"/>
      <c r="AF9" s="2"/>
      <c r="AG9" s="2"/>
      <c r="AH9" s="2"/>
      <c r="AI9" s="2"/>
      <c r="AJ9" s="2"/>
      <c r="AK9" s="2"/>
      <c r="AL9" s="25" t="s">
        <v>28</v>
      </c>
      <c r="AM9" s="25"/>
      <c r="AN9" s="25"/>
      <c r="AO9" s="25"/>
      <c r="AP9" s="25"/>
      <c r="AQ9" s="25"/>
      <c r="AR9" s="25"/>
      <c r="AS9" s="25"/>
      <c r="AT9" s="5" t="s">
        <v>32</v>
      </c>
      <c r="AU9" s="13"/>
      <c r="AV9" s="13"/>
      <c r="AW9" s="13"/>
      <c r="AX9" s="13"/>
      <c r="AY9" s="13"/>
      <c r="AZ9" s="13"/>
      <c r="BA9" s="13"/>
      <c r="BB9" s="25" t="s">
        <v>1</v>
      </c>
      <c r="BC9" s="25"/>
      <c r="BD9" s="25"/>
      <c r="BE9" s="25"/>
      <c r="BF9" s="25"/>
      <c r="BG9" s="25"/>
      <c r="BH9" s="25"/>
      <c r="BI9" s="25"/>
      <c r="BJ9" s="3"/>
      <c r="BK9" s="3"/>
      <c r="BL9" s="37" t="s">
        <v>33</v>
      </c>
      <c r="BM9" s="48"/>
      <c r="BN9" s="56" t="s">
        <v>35</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88.99</v>
      </c>
      <c r="J10" s="15"/>
      <c r="K10" s="15"/>
      <c r="L10" s="15"/>
      <c r="M10" s="15"/>
      <c r="N10" s="15"/>
      <c r="O10" s="24"/>
      <c r="P10" s="27">
        <f>データ!$P$6</f>
        <v>99.78</v>
      </c>
      <c r="Q10" s="27"/>
      <c r="R10" s="27"/>
      <c r="S10" s="27"/>
      <c r="T10" s="27"/>
      <c r="U10" s="27"/>
      <c r="V10" s="27"/>
      <c r="W10" s="29">
        <f>データ!$Q$6</f>
        <v>2612</v>
      </c>
      <c r="X10" s="29"/>
      <c r="Y10" s="29"/>
      <c r="Z10" s="29"/>
      <c r="AA10" s="29"/>
      <c r="AB10" s="29"/>
      <c r="AC10" s="29"/>
      <c r="AD10" s="2"/>
      <c r="AE10" s="2"/>
      <c r="AF10" s="2"/>
      <c r="AG10" s="2"/>
      <c r="AH10" s="2"/>
      <c r="AI10" s="2"/>
      <c r="AJ10" s="2"/>
      <c r="AK10" s="2"/>
      <c r="AL10" s="29">
        <f>データ!$U$6</f>
        <v>35924</v>
      </c>
      <c r="AM10" s="29"/>
      <c r="AN10" s="29"/>
      <c r="AO10" s="29"/>
      <c r="AP10" s="29"/>
      <c r="AQ10" s="29"/>
      <c r="AR10" s="29"/>
      <c r="AS10" s="29"/>
      <c r="AT10" s="7">
        <f>データ!$V$6</f>
        <v>13.5</v>
      </c>
      <c r="AU10" s="15"/>
      <c r="AV10" s="15"/>
      <c r="AW10" s="15"/>
      <c r="AX10" s="15"/>
      <c r="AY10" s="15"/>
      <c r="AZ10" s="15"/>
      <c r="BA10" s="15"/>
      <c r="BB10" s="27">
        <f>データ!$W$6</f>
        <v>2661.04</v>
      </c>
      <c r="BC10" s="27"/>
      <c r="BD10" s="27"/>
      <c r="BE10" s="27"/>
      <c r="BF10" s="27"/>
      <c r="BG10" s="27"/>
      <c r="BH10" s="27"/>
      <c r="BI10" s="27"/>
      <c r="BJ10" s="2"/>
      <c r="BK10" s="2"/>
      <c r="BL10" s="38" t="s">
        <v>37</v>
      </c>
      <c r="BM10" s="49"/>
      <c r="BN10" s="57" t="s">
        <v>39</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108</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109</v>
      </c>
      <c r="BM66" s="53"/>
      <c r="BN66" s="53"/>
      <c r="BO66" s="53"/>
      <c r="BP66" s="53"/>
      <c r="BQ66" s="53"/>
      <c r="BR66" s="53"/>
      <c r="BS66" s="53"/>
      <c r="BT66" s="53"/>
      <c r="BU66" s="53"/>
      <c r="BV66" s="53"/>
      <c r="BW66" s="53"/>
      <c r="BX66" s="53"/>
      <c r="BY66" s="53"/>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3"/>
      <c r="BN67" s="53"/>
      <c r="BO67" s="53"/>
      <c r="BP67" s="53"/>
      <c r="BQ67" s="53"/>
      <c r="BR67" s="53"/>
      <c r="BS67" s="53"/>
      <c r="BT67" s="53"/>
      <c r="BU67" s="53"/>
      <c r="BV67" s="53"/>
      <c r="BW67" s="53"/>
      <c r="BX67" s="53"/>
      <c r="BY67" s="53"/>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3"/>
      <c r="BN68" s="53"/>
      <c r="BO68" s="53"/>
      <c r="BP68" s="53"/>
      <c r="BQ68" s="53"/>
      <c r="BR68" s="53"/>
      <c r="BS68" s="53"/>
      <c r="BT68" s="53"/>
      <c r="BU68" s="53"/>
      <c r="BV68" s="53"/>
      <c r="BW68" s="53"/>
      <c r="BX68" s="53"/>
      <c r="BY68" s="53"/>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3"/>
      <c r="BN69" s="53"/>
      <c r="BO69" s="53"/>
      <c r="BP69" s="53"/>
      <c r="BQ69" s="53"/>
      <c r="BR69" s="53"/>
      <c r="BS69" s="53"/>
      <c r="BT69" s="53"/>
      <c r="BU69" s="53"/>
      <c r="BV69" s="53"/>
      <c r="BW69" s="53"/>
      <c r="BX69" s="53"/>
      <c r="BY69" s="53"/>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3"/>
      <c r="BN70" s="53"/>
      <c r="BO70" s="53"/>
      <c r="BP70" s="53"/>
      <c r="BQ70" s="53"/>
      <c r="BR70" s="53"/>
      <c r="BS70" s="53"/>
      <c r="BT70" s="53"/>
      <c r="BU70" s="53"/>
      <c r="BV70" s="53"/>
      <c r="BW70" s="53"/>
      <c r="BX70" s="53"/>
      <c r="BY70" s="53"/>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3"/>
      <c r="BN71" s="53"/>
      <c r="BO71" s="53"/>
      <c r="BP71" s="53"/>
      <c r="BQ71" s="53"/>
      <c r="BR71" s="53"/>
      <c r="BS71" s="53"/>
      <c r="BT71" s="53"/>
      <c r="BU71" s="53"/>
      <c r="BV71" s="53"/>
      <c r="BW71" s="53"/>
      <c r="BX71" s="53"/>
      <c r="BY71" s="53"/>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3"/>
      <c r="BN72" s="53"/>
      <c r="BO72" s="53"/>
      <c r="BP72" s="53"/>
      <c r="BQ72" s="53"/>
      <c r="BR72" s="53"/>
      <c r="BS72" s="53"/>
      <c r="BT72" s="53"/>
      <c r="BU72" s="53"/>
      <c r="BV72" s="53"/>
      <c r="BW72" s="53"/>
      <c r="BX72" s="53"/>
      <c r="BY72" s="53"/>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3"/>
      <c r="BN73" s="53"/>
      <c r="BO73" s="53"/>
      <c r="BP73" s="53"/>
      <c r="BQ73" s="53"/>
      <c r="BR73" s="53"/>
      <c r="BS73" s="53"/>
      <c r="BT73" s="53"/>
      <c r="BU73" s="53"/>
      <c r="BV73" s="53"/>
      <c r="BW73" s="53"/>
      <c r="BX73" s="53"/>
      <c r="BY73" s="53"/>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3"/>
      <c r="BN74" s="53"/>
      <c r="BO74" s="53"/>
      <c r="BP74" s="53"/>
      <c r="BQ74" s="53"/>
      <c r="BR74" s="53"/>
      <c r="BS74" s="53"/>
      <c r="BT74" s="53"/>
      <c r="BU74" s="53"/>
      <c r="BV74" s="53"/>
      <c r="BW74" s="53"/>
      <c r="BX74" s="53"/>
      <c r="BY74" s="53"/>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3"/>
      <c r="BN75" s="53"/>
      <c r="BO75" s="53"/>
      <c r="BP75" s="53"/>
      <c r="BQ75" s="53"/>
      <c r="BR75" s="53"/>
      <c r="BS75" s="53"/>
      <c r="BT75" s="53"/>
      <c r="BU75" s="53"/>
      <c r="BV75" s="53"/>
      <c r="BW75" s="53"/>
      <c r="BX75" s="53"/>
      <c r="BY75" s="53"/>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3"/>
      <c r="BN76" s="53"/>
      <c r="BO76" s="53"/>
      <c r="BP76" s="53"/>
      <c r="BQ76" s="53"/>
      <c r="BR76" s="53"/>
      <c r="BS76" s="53"/>
      <c r="BT76" s="53"/>
      <c r="BU76" s="53"/>
      <c r="BV76" s="53"/>
      <c r="BW76" s="53"/>
      <c r="BX76" s="53"/>
      <c r="BY76" s="53"/>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3"/>
      <c r="BN77" s="53"/>
      <c r="BO77" s="53"/>
      <c r="BP77" s="53"/>
      <c r="BQ77" s="53"/>
      <c r="BR77" s="53"/>
      <c r="BS77" s="53"/>
      <c r="BT77" s="53"/>
      <c r="BU77" s="53"/>
      <c r="BV77" s="53"/>
      <c r="BW77" s="53"/>
      <c r="BX77" s="53"/>
      <c r="BY77" s="53"/>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3"/>
      <c r="BN78" s="53"/>
      <c r="BO78" s="53"/>
      <c r="BP78" s="53"/>
      <c r="BQ78" s="53"/>
      <c r="BR78" s="53"/>
      <c r="BS78" s="53"/>
      <c r="BT78" s="53"/>
      <c r="BU78" s="53"/>
      <c r="BV78" s="53"/>
      <c r="BW78" s="53"/>
      <c r="BX78" s="53"/>
      <c r="BY78" s="53"/>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3"/>
      <c r="BN79" s="53"/>
      <c r="BO79" s="53"/>
      <c r="BP79" s="53"/>
      <c r="BQ79" s="53"/>
      <c r="BR79" s="53"/>
      <c r="BS79" s="53"/>
      <c r="BT79" s="53"/>
      <c r="BU79" s="53"/>
      <c r="BV79" s="53"/>
      <c r="BW79" s="53"/>
      <c r="BX79" s="53"/>
      <c r="BY79" s="53"/>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3"/>
      <c r="BN80" s="53"/>
      <c r="BO80" s="53"/>
      <c r="BP80" s="53"/>
      <c r="BQ80" s="53"/>
      <c r="BR80" s="53"/>
      <c r="BS80" s="53"/>
      <c r="BT80" s="53"/>
      <c r="BU80" s="53"/>
      <c r="BV80" s="53"/>
      <c r="BW80" s="53"/>
      <c r="BX80" s="53"/>
      <c r="BY80" s="53"/>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3"/>
      <c r="BN81" s="53"/>
      <c r="BO81" s="53"/>
      <c r="BP81" s="53"/>
      <c r="BQ81" s="53"/>
      <c r="BR81" s="53"/>
      <c r="BS81" s="53"/>
      <c r="BT81" s="53"/>
      <c r="BU81" s="53"/>
      <c r="BV81" s="53"/>
      <c r="BW81" s="53"/>
      <c r="BX81" s="53"/>
      <c r="BY81" s="53"/>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46</v>
      </c>
      <c r="C84" s="12"/>
      <c r="D84" s="12"/>
      <c r="E84" s="12" t="s">
        <v>48</v>
      </c>
      <c r="F84" s="12" t="s">
        <v>50</v>
      </c>
      <c r="G84" s="12" t="s">
        <v>51</v>
      </c>
      <c r="H84" s="12" t="s">
        <v>44</v>
      </c>
      <c r="I84" s="12" t="s">
        <v>11</v>
      </c>
      <c r="J84" s="12" t="s">
        <v>30</v>
      </c>
      <c r="K84" s="12" t="s">
        <v>52</v>
      </c>
      <c r="L84" s="12" t="s">
        <v>54</v>
      </c>
      <c r="M84" s="12" t="s">
        <v>34</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K6Hf7dYzAZzO++T5tyUhDsi56hzann/0HwtX5nfdksGoZQTjh/9yh00AJpOkM+K7V5cH0kGDzTx7p+opMuYWIg==" saltValue="UCPv51KSBvtYHTdUMmAvn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59</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20</v>
      </c>
      <c r="B3" s="70" t="s">
        <v>53</v>
      </c>
      <c r="C3" s="70" t="s">
        <v>61</v>
      </c>
      <c r="D3" s="70" t="s">
        <v>38</v>
      </c>
      <c r="E3" s="70" t="s">
        <v>7</v>
      </c>
      <c r="F3" s="70" t="s">
        <v>6</v>
      </c>
      <c r="G3" s="70" t="s">
        <v>26</v>
      </c>
      <c r="H3" s="77" t="s">
        <v>31</v>
      </c>
      <c r="I3" s="80"/>
      <c r="J3" s="80"/>
      <c r="K3" s="80"/>
      <c r="L3" s="80"/>
      <c r="M3" s="80"/>
      <c r="N3" s="80"/>
      <c r="O3" s="80"/>
      <c r="P3" s="80"/>
      <c r="Q3" s="80"/>
      <c r="R3" s="80"/>
      <c r="S3" s="80"/>
      <c r="T3" s="80"/>
      <c r="U3" s="80"/>
      <c r="V3" s="80"/>
      <c r="W3" s="84"/>
      <c r="X3" s="86" t="s">
        <v>57</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13</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62</v>
      </c>
      <c r="B4" s="71"/>
      <c r="C4" s="71"/>
      <c r="D4" s="71"/>
      <c r="E4" s="71"/>
      <c r="F4" s="71"/>
      <c r="G4" s="71"/>
      <c r="H4" s="78"/>
      <c r="I4" s="81"/>
      <c r="J4" s="81"/>
      <c r="K4" s="81"/>
      <c r="L4" s="81"/>
      <c r="M4" s="81"/>
      <c r="N4" s="81"/>
      <c r="O4" s="81"/>
      <c r="P4" s="81"/>
      <c r="Q4" s="81"/>
      <c r="R4" s="81"/>
      <c r="S4" s="81"/>
      <c r="T4" s="81"/>
      <c r="U4" s="81"/>
      <c r="V4" s="81"/>
      <c r="W4" s="85"/>
      <c r="X4" s="87" t="s">
        <v>55</v>
      </c>
      <c r="Y4" s="87"/>
      <c r="Z4" s="87"/>
      <c r="AA4" s="87"/>
      <c r="AB4" s="87"/>
      <c r="AC4" s="87"/>
      <c r="AD4" s="87"/>
      <c r="AE4" s="87"/>
      <c r="AF4" s="87"/>
      <c r="AG4" s="87"/>
      <c r="AH4" s="87"/>
      <c r="AI4" s="87" t="s">
        <v>47</v>
      </c>
      <c r="AJ4" s="87"/>
      <c r="AK4" s="87"/>
      <c r="AL4" s="87"/>
      <c r="AM4" s="87"/>
      <c r="AN4" s="87"/>
      <c r="AO4" s="87"/>
      <c r="AP4" s="87"/>
      <c r="AQ4" s="87"/>
      <c r="AR4" s="87"/>
      <c r="AS4" s="87"/>
      <c r="AT4" s="87" t="s">
        <v>41</v>
      </c>
      <c r="AU4" s="87"/>
      <c r="AV4" s="87"/>
      <c r="AW4" s="87"/>
      <c r="AX4" s="87"/>
      <c r="AY4" s="87"/>
      <c r="AZ4" s="87"/>
      <c r="BA4" s="87"/>
      <c r="BB4" s="87"/>
      <c r="BC4" s="87"/>
      <c r="BD4" s="87"/>
      <c r="BE4" s="87" t="s">
        <v>4</v>
      </c>
      <c r="BF4" s="87"/>
      <c r="BG4" s="87"/>
      <c r="BH4" s="87"/>
      <c r="BI4" s="87"/>
      <c r="BJ4" s="87"/>
      <c r="BK4" s="87"/>
      <c r="BL4" s="87"/>
      <c r="BM4" s="87"/>
      <c r="BN4" s="87"/>
      <c r="BO4" s="87"/>
      <c r="BP4" s="87" t="s">
        <v>36</v>
      </c>
      <c r="BQ4" s="87"/>
      <c r="BR4" s="87"/>
      <c r="BS4" s="87"/>
      <c r="BT4" s="87"/>
      <c r="BU4" s="87"/>
      <c r="BV4" s="87"/>
      <c r="BW4" s="87"/>
      <c r="BX4" s="87"/>
      <c r="BY4" s="87"/>
      <c r="BZ4" s="87"/>
      <c r="CA4" s="87" t="s">
        <v>63</v>
      </c>
      <c r="CB4" s="87"/>
      <c r="CC4" s="87"/>
      <c r="CD4" s="87"/>
      <c r="CE4" s="87"/>
      <c r="CF4" s="87"/>
      <c r="CG4" s="87"/>
      <c r="CH4" s="87"/>
      <c r="CI4" s="87"/>
      <c r="CJ4" s="87"/>
      <c r="CK4" s="87"/>
      <c r="CL4" s="87" t="s">
        <v>65</v>
      </c>
      <c r="CM4" s="87"/>
      <c r="CN4" s="87"/>
      <c r="CO4" s="87"/>
      <c r="CP4" s="87"/>
      <c r="CQ4" s="87"/>
      <c r="CR4" s="87"/>
      <c r="CS4" s="87"/>
      <c r="CT4" s="87"/>
      <c r="CU4" s="87"/>
      <c r="CV4" s="87"/>
      <c r="CW4" s="87" t="s">
        <v>66</v>
      </c>
      <c r="CX4" s="87"/>
      <c r="CY4" s="87"/>
      <c r="CZ4" s="87"/>
      <c r="DA4" s="87"/>
      <c r="DB4" s="87"/>
      <c r="DC4" s="87"/>
      <c r="DD4" s="87"/>
      <c r="DE4" s="87"/>
      <c r="DF4" s="87"/>
      <c r="DG4" s="87"/>
      <c r="DH4" s="87" t="s">
        <v>67</v>
      </c>
      <c r="DI4" s="87"/>
      <c r="DJ4" s="87"/>
      <c r="DK4" s="87"/>
      <c r="DL4" s="87"/>
      <c r="DM4" s="87"/>
      <c r="DN4" s="87"/>
      <c r="DO4" s="87"/>
      <c r="DP4" s="87"/>
      <c r="DQ4" s="87"/>
      <c r="DR4" s="87"/>
      <c r="DS4" s="87" t="s">
        <v>3</v>
      </c>
      <c r="DT4" s="87"/>
      <c r="DU4" s="87"/>
      <c r="DV4" s="87"/>
      <c r="DW4" s="87"/>
      <c r="DX4" s="87"/>
      <c r="DY4" s="87"/>
      <c r="DZ4" s="87"/>
      <c r="EA4" s="87"/>
      <c r="EB4" s="87"/>
      <c r="EC4" s="87"/>
      <c r="ED4" s="87" t="s">
        <v>68</v>
      </c>
      <c r="EE4" s="87"/>
      <c r="EF4" s="87"/>
      <c r="EG4" s="87"/>
      <c r="EH4" s="87"/>
      <c r="EI4" s="87"/>
      <c r="EJ4" s="87"/>
      <c r="EK4" s="87"/>
      <c r="EL4" s="87"/>
      <c r="EM4" s="87"/>
      <c r="EN4" s="87"/>
    </row>
    <row r="5" spans="1:144">
      <c r="A5" s="68" t="s">
        <v>29</v>
      </c>
      <c r="B5" s="72"/>
      <c r="C5" s="72"/>
      <c r="D5" s="72"/>
      <c r="E5" s="72"/>
      <c r="F5" s="72"/>
      <c r="G5" s="72"/>
      <c r="H5" s="79" t="s">
        <v>60</v>
      </c>
      <c r="I5" s="79" t="s">
        <v>69</v>
      </c>
      <c r="J5" s="79" t="s">
        <v>70</v>
      </c>
      <c r="K5" s="79" t="s">
        <v>71</v>
      </c>
      <c r="L5" s="79" t="s">
        <v>72</v>
      </c>
      <c r="M5" s="79" t="s">
        <v>8</v>
      </c>
      <c r="N5" s="79" t="s">
        <v>73</v>
      </c>
      <c r="O5" s="79" t="s">
        <v>74</v>
      </c>
      <c r="P5" s="79" t="s">
        <v>75</v>
      </c>
      <c r="Q5" s="79" t="s">
        <v>76</v>
      </c>
      <c r="R5" s="79" t="s">
        <v>77</v>
      </c>
      <c r="S5" s="79" t="s">
        <v>78</v>
      </c>
      <c r="T5" s="79" t="s">
        <v>64</v>
      </c>
      <c r="U5" s="79" t="s">
        <v>79</v>
      </c>
      <c r="V5" s="79" t="s">
        <v>80</v>
      </c>
      <c r="W5" s="79" t="s">
        <v>81</v>
      </c>
      <c r="X5" s="79" t="s">
        <v>82</v>
      </c>
      <c r="Y5" s="79" t="s">
        <v>83</v>
      </c>
      <c r="Z5" s="79" t="s">
        <v>84</v>
      </c>
      <c r="AA5" s="79" t="s">
        <v>85</v>
      </c>
      <c r="AB5" s="79" t="s">
        <v>86</v>
      </c>
      <c r="AC5" s="79" t="s">
        <v>88</v>
      </c>
      <c r="AD5" s="79" t="s">
        <v>89</v>
      </c>
      <c r="AE5" s="79" t="s">
        <v>90</v>
      </c>
      <c r="AF5" s="79" t="s">
        <v>91</v>
      </c>
      <c r="AG5" s="79" t="s">
        <v>92</v>
      </c>
      <c r="AH5" s="79" t="s">
        <v>46</v>
      </c>
      <c r="AI5" s="79" t="s">
        <v>82</v>
      </c>
      <c r="AJ5" s="79" t="s">
        <v>83</v>
      </c>
      <c r="AK5" s="79" t="s">
        <v>84</v>
      </c>
      <c r="AL5" s="79" t="s">
        <v>85</v>
      </c>
      <c r="AM5" s="79" t="s">
        <v>86</v>
      </c>
      <c r="AN5" s="79" t="s">
        <v>88</v>
      </c>
      <c r="AO5" s="79" t="s">
        <v>89</v>
      </c>
      <c r="AP5" s="79" t="s">
        <v>90</v>
      </c>
      <c r="AQ5" s="79" t="s">
        <v>91</v>
      </c>
      <c r="AR5" s="79" t="s">
        <v>92</v>
      </c>
      <c r="AS5" s="79" t="s">
        <v>87</v>
      </c>
      <c r="AT5" s="79" t="s">
        <v>82</v>
      </c>
      <c r="AU5" s="79" t="s">
        <v>83</v>
      </c>
      <c r="AV5" s="79" t="s">
        <v>84</v>
      </c>
      <c r="AW5" s="79" t="s">
        <v>85</v>
      </c>
      <c r="AX5" s="79" t="s">
        <v>86</v>
      </c>
      <c r="AY5" s="79" t="s">
        <v>88</v>
      </c>
      <c r="AZ5" s="79" t="s">
        <v>89</v>
      </c>
      <c r="BA5" s="79" t="s">
        <v>90</v>
      </c>
      <c r="BB5" s="79" t="s">
        <v>91</v>
      </c>
      <c r="BC5" s="79" t="s">
        <v>92</v>
      </c>
      <c r="BD5" s="79" t="s">
        <v>87</v>
      </c>
      <c r="BE5" s="79" t="s">
        <v>82</v>
      </c>
      <c r="BF5" s="79" t="s">
        <v>83</v>
      </c>
      <c r="BG5" s="79" t="s">
        <v>84</v>
      </c>
      <c r="BH5" s="79" t="s">
        <v>85</v>
      </c>
      <c r="BI5" s="79" t="s">
        <v>86</v>
      </c>
      <c r="BJ5" s="79" t="s">
        <v>88</v>
      </c>
      <c r="BK5" s="79" t="s">
        <v>89</v>
      </c>
      <c r="BL5" s="79" t="s">
        <v>90</v>
      </c>
      <c r="BM5" s="79" t="s">
        <v>91</v>
      </c>
      <c r="BN5" s="79" t="s">
        <v>92</v>
      </c>
      <c r="BO5" s="79" t="s">
        <v>87</v>
      </c>
      <c r="BP5" s="79" t="s">
        <v>82</v>
      </c>
      <c r="BQ5" s="79" t="s">
        <v>83</v>
      </c>
      <c r="BR5" s="79" t="s">
        <v>84</v>
      </c>
      <c r="BS5" s="79" t="s">
        <v>85</v>
      </c>
      <c r="BT5" s="79" t="s">
        <v>86</v>
      </c>
      <c r="BU5" s="79" t="s">
        <v>88</v>
      </c>
      <c r="BV5" s="79" t="s">
        <v>89</v>
      </c>
      <c r="BW5" s="79" t="s">
        <v>90</v>
      </c>
      <c r="BX5" s="79" t="s">
        <v>91</v>
      </c>
      <c r="BY5" s="79" t="s">
        <v>92</v>
      </c>
      <c r="BZ5" s="79" t="s">
        <v>87</v>
      </c>
      <c r="CA5" s="79" t="s">
        <v>82</v>
      </c>
      <c r="CB5" s="79" t="s">
        <v>83</v>
      </c>
      <c r="CC5" s="79" t="s">
        <v>84</v>
      </c>
      <c r="CD5" s="79" t="s">
        <v>85</v>
      </c>
      <c r="CE5" s="79" t="s">
        <v>86</v>
      </c>
      <c r="CF5" s="79" t="s">
        <v>88</v>
      </c>
      <c r="CG5" s="79" t="s">
        <v>89</v>
      </c>
      <c r="CH5" s="79" t="s">
        <v>90</v>
      </c>
      <c r="CI5" s="79" t="s">
        <v>91</v>
      </c>
      <c r="CJ5" s="79" t="s">
        <v>92</v>
      </c>
      <c r="CK5" s="79" t="s">
        <v>87</v>
      </c>
      <c r="CL5" s="79" t="s">
        <v>82</v>
      </c>
      <c r="CM5" s="79" t="s">
        <v>83</v>
      </c>
      <c r="CN5" s="79" t="s">
        <v>84</v>
      </c>
      <c r="CO5" s="79" t="s">
        <v>85</v>
      </c>
      <c r="CP5" s="79" t="s">
        <v>86</v>
      </c>
      <c r="CQ5" s="79" t="s">
        <v>88</v>
      </c>
      <c r="CR5" s="79" t="s">
        <v>89</v>
      </c>
      <c r="CS5" s="79" t="s">
        <v>90</v>
      </c>
      <c r="CT5" s="79" t="s">
        <v>91</v>
      </c>
      <c r="CU5" s="79" t="s">
        <v>92</v>
      </c>
      <c r="CV5" s="79" t="s">
        <v>87</v>
      </c>
      <c r="CW5" s="79" t="s">
        <v>82</v>
      </c>
      <c r="CX5" s="79" t="s">
        <v>83</v>
      </c>
      <c r="CY5" s="79" t="s">
        <v>84</v>
      </c>
      <c r="CZ5" s="79" t="s">
        <v>85</v>
      </c>
      <c r="DA5" s="79" t="s">
        <v>86</v>
      </c>
      <c r="DB5" s="79" t="s">
        <v>88</v>
      </c>
      <c r="DC5" s="79" t="s">
        <v>89</v>
      </c>
      <c r="DD5" s="79" t="s">
        <v>90</v>
      </c>
      <c r="DE5" s="79" t="s">
        <v>91</v>
      </c>
      <c r="DF5" s="79" t="s">
        <v>92</v>
      </c>
      <c r="DG5" s="79" t="s">
        <v>87</v>
      </c>
      <c r="DH5" s="79" t="s">
        <v>82</v>
      </c>
      <c r="DI5" s="79" t="s">
        <v>83</v>
      </c>
      <c r="DJ5" s="79" t="s">
        <v>84</v>
      </c>
      <c r="DK5" s="79" t="s">
        <v>85</v>
      </c>
      <c r="DL5" s="79" t="s">
        <v>86</v>
      </c>
      <c r="DM5" s="79" t="s">
        <v>88</v>
      </c>
      <c r="DN5" s="79" t="s">
        <v>89</v>
      </c>
      <c r="DO5" s="79" t="s">
        <v>90</v>
      </c>
      <c r="DP5" s="79" t="s">
        <v>91</v>
      </c>
      <c r="DQ5" s="79" t="s">
        <v>92</v>
      </c>
      <c r="DR5" s="79" t="s">
        <v>87</v>
      </c>
      <c r="DS5" s="79" t="s">
        <v>82</v>
      </c>
      <c r="DT5" s="79" t="s">
        <v>83</v>
      </c>
      <c r="DU5" s="79" t="s">
        <v>84</v>
      </c>
      <c r="DV5" s="79" t="s">
        <v>85</v>
      </c>
      <c r="DW5" s="79" t="s">
        <v>86</v>
      </c>
      <c r="DX5" s="79" t="s">
        <v>88</v>
      </c>
      <c r="DY5" s="79" t="s">
        <v>89</v>
      </c>
      <c r="DZ5" s="79" t="s">
        <v>90</v>
      </c>
      <c r="EA5" s="79" t="s">
        <v>91</v>
      </c>
      <c r="EB5" s="79" t="s">
        <v>92</v>
      </c>
      <c r="EC5" s="79" t="s">
        <v>87</v>
      </c>
      <c r="ED5" s="79" t="s">
        <v>82</v>
      </c>
      <c r="EE5" s="79" t="s">
        <v>83</v>
      </c>
      <c r="EF5" s="79" t="s">
        <v>84</v>
      </c>
      <c r="EG5" s="79" t="s">
        <v>85</v>
      </c>
      <c r="EH5" s="79" t="s">
        <v>86</v>
      </c>
      <c r="EI5" s="79" t="s">
        <v>88</v>
      </c>
      <c r="EJ5" s="79" t="s">
        <v>89</v>
      </c>
      <c r="EK5" s="79" t="s">
        <v>90</v>
      </c>
      <c r="EL5" s="79" t="s">
        <v>91</v>
      </c>
      <c r="EM5" s="79" t="s">
        <v>92</v>
      </c>
      <c r="EN5" s="79" t="s">
        <v>87</v>
      </c>
    </row>
    <row r="6" spans="1:144" s="67" customFormat="1">
      <c r="A6" s="68" t="s">
        <v>93</v>
      </c>
      <c r="B6" s="73">
        <f t="shared" ref="B6:W6" si="1">B7</f>
        <v>2024</v>
      </c>
      <c r="C6" s="73">
        <f t="shared" si="1"/>
        <v>263664</v>
      </c>
      <c r="D6" s="73">
        <f t="shared" si="1"/>
        <v>46</v>
      </c>
      <c r="E6" s="73">
        <f t="shared" si="1"/>
        <v>1</v>
      </c>
      <c r="F6" s="73">
        <f t="shared" si="1"/>
        <v>0</v>
      </c>
      <c r="G6" s="73">
        <f t="shared" si="1"/>
        <v>1</v>
      </c>
      <c r="H6" s="73" t="str">
        <f t="shared" si="1"/>
        <v>京都府　精華町</v>
      </c>
      <c r="I6" s="73" t="str">
        <f t="shared" si="1"/>
        <v>法適用</v>
      </c>
      <c r="J6" s="73" t="str">
        <f t="shared" si="1"/>
        <v>水道事業</v>
      </c>
      <c r="K6" s="73" t="str">
        <f t="shared" si="1"/>
        <v>末端給水事業</v>
      </c>
      <c r="L6" s="73" t="str">
        <f t="shared" si="1"/>
        <v>A5</v>
      </c>
      <c r="M6" s="73" t="str">
        <f t="shared" si="1"/>
        <v>非設置</v>
      </c>
      <c r="N6" s="82" t="str">
        <f t="shared" si="1"/>
        <v>-</v>
      </c>
      <c r="O6" s="82">
        <f t="shared" si="1"/>
        <v>88.99</v>
      </c>
      <c r="P6" s="82">
        <f t="shared" si="1"/>
        <v>99.78</v>
      </c>
      <c r="Q6" s="82">
        <f t="shared" si="1"/>
        <v>2612</v>
      </c>
      <c r="R6" s="82">
        <f t="shared" si="1"/>
        <v>36210</v>
      </c>
      <c r="S6" s="82">
        <f t="shared" si="1"/>
        <v>25.68</v>
      </c>
      <c r="T6" s="82">
        <f t="shared" si="1"/>
        <v>1410.05</v>
      </c>
      <c r="U6" s="82">
        <f t="shared" si="1"/>
        <v>35924</v>
      </c>
      <c r="V6" s="82">
        <f t="shared" si="1"/>
        <v>13.5</v>
      </c>
      <c r="W6" s="82">
        <f t="shared" si="1"/>
        <v>2661.04</v>
      </c>
      <c r="X6" s="88">
        <f t="shared" ref="X6:AG6" si="2">IF(X7="",NA(),X7)</f>
        <v>97.66</v>
      </c>
      <c r="Y6" s="88">
        <f t="shared" si="2"/>
        <v>95.14</v>
      </c>
      <c r="Z6" s="88">
        <f t="shared" si="2"/>
        <v>93.76</v>
      </c>
      <c r="AA6" s="88">
        <f t="shared" si="2"/>
        <v>91.91</v>
      </c>
      <c r="AB6" s="88">
        <f t="shared" si="2"/>
        <v>96.03</v>
      </c>
      <c r="AC6" s="88">
        <f t="shared" si="2"/>
        <v>108.83</v>
      </c>
      <c r="AD6" s="88">
        <f t="shared" si="2"/>
        <v>109.23</v>
      </c>
      <c r="AE6" s="88">
        <f t="shared" si="2"/>
        <v>108.04</v>
      </c>
      <c r="AF6" s="88">
        <f t="shared" si="2"/>
        <v>107.49</v>
      </c>
      <c r="AG6" s="88">
        <f t="shared" si="2"/>
        <v>107.15</v>
      </c>
      <c r="AH6" s="82" t="str">
        <f>IF(AH7="","",IF(AH7="-","【-】","【"&amp;SUBSTITUTE(TEXT(AH7,"#,##0.00"),"-","△")&amp;"】"))</f>
        <v>【107.26】</v>
      </c>
      <c r="AI6" s="82">
        <f t="shared" ref="AI6:AR6" si="3">IF(AI7="",NA(),AI7)</f>
        <v>0</v>
      </c>
      <c r="AJ6" s="82">
        <f t="shared" si="3"/>
        <v>0</v>
      </c>
      <c r="AK6" s="88">
        <f t="shared" si="3"/>
        <v>6.57</v>
      </c>
      <c r="AL6" s="88">
        <f t="shared" si="3"/>
        <v>16.84</v>
      </c>
      <c r="AM6" s="88">
        <f t="shared" si="3"/>
        <v>11.14</v>
      </c>
      <c r="AN6" s="88">
        <f t="shared" si="3"/>
        <v>4.34</v>
      </c>
      <c r="AO6" s="88">
        <f t="shared" si="3"/>
        <v>4.6900000000000004</v>
      </c>
      <c r="AP6" s="88">
        <f t="shared" si="3"/>
        <v>4.72</v>
      </c>
      <c r="AQ6" s="88">
        <f t="shared" si="3"/>
        <v>5.76</v>
      </c>
      <c r="AR6" s="88">
        <f t="shared" si="3"/>
        <v>4.74</v>
      </c>
      <c r="AS6" s="82" t="str">
        <f>IF(AS7="","",IF(AS7="-","【-】","【"&amp;SUBSTITUTE(TEXT(AS7,"#,##0.00"),"-","△")&amp;"】"))</f>
        <v>【1.61】</v>
      </c>
      <c r="AT6" s="88">
        <f t="shared" ref="AT6:BC6" si="4">IF(AT7="",NA(),AT7)</f>
        <v>2187.0100000000002</v>
      </c>
      <c r="AU6" s="88">
        <f t="shared" si="4"/>
        <v>1358.83</v>
      </c>
      <c r="AV6" s="88">
        <f t="shared" si="4"/>
        <v>2217.94</v>
      </c>
      <c r="AW6" s="88">
        <f t="shared" si="4"/>
        <v>2521.38</v>
      </c>
      <c r="AX6" s="88">
        <f t="shared" si="4"/>
        <v>1269.6500000000001</v>
      </c>
      <c r="AY6" s="88">
        <f t="shared" si="4"/>
        <v>327.77</v>
      </c>
      <c r="AZ6" s="88">
        <f t="shared" si="4"/>
        <v>338.02</v>
      </c>
      <c r="BA6" s="88">
        <f t="shared" si="4"/>
        <v>345.94</v>
      </c>
      <c r="BB6" s="88">
        <f t="shared" si="4"/>
        <v>329.7</v>
      </c>
      <c r="BC6" s="88">
        <f t="shared" si="4"/>
        <v>319.99</v>
      </c>
      <c r="BD6" s="82" t="str">
        <f>IF(BD7="","",IF(BD7="-","【-】","【"&amp;SUBSTITUTE(TEXT(BD7,"#,##0.00"),"-","△")&amp;"】"))</f>
        <v>【239.69】</v>
      </c>
      <c r="BE6" s="82">
        <f t="shared" ref="BE6:BN6" si="5">IF(BE7="",NA(),BE7)</f>
        <v>0</v>
      </c>
      <c r="BF6" s="82">
        <f t="shared" si="5"/>
        <v>0</v>
      </c>
      <c r="BG6" s="82">
        <f t="shared" si="5"/>
        <v>0</v>
      </c>
      <c r="BH6" s="82">
        <f t="shared" si="5"/>
        <v>0</v>
      </c>
      <c r="BI6" s="82">
        <f t="shared" si="5"/>
        <v>0</v>
      </c>
      <c r="BJ6" s="88">
        <f t="shared" si="5"/>
        <v>397.1</v>
      </c>
      <c r="BK6" s="88">
        <f t="shared" si="5"/>
        <v>379.91</v>
      </c>
      <c r="BL6" s="88">
        <f t="shared" si="5"/>
        <v>386.61</v>
      </c>
      <c r="BM6" s="88">
        <f t="shared" si="5"/>
        <v>381.56</v>
      </c>
      <c r="BN6" s="88">
        <f t="shared" si="5"/>
        <v>365.55</v>
      </c>
      <c r="BO6" s="82" t="str">
        <f>IF(BO7="","",IF(BO7="-","【-】","【"&amp;SUBSTITUTE(TEXT(BO7,"#,##0.00"),"-","△")&amp;"】"))</f>
        <v>【264.86】</v>
      </c>
      <c r="BP6" s="88">
        <f t="shared" ref="BP6:BY6" si="6">IF(BP7="",NA(),BP7)</f>
        <v>58.82</v>
      </c>
      <c r="BQ6" s="88">
        <f t="shared" si="6"/>
        <v>62.78</v>
      </c>
      <c r="BR6" s="88">
        <f t="shared" si="6"/>
        <v>61.36</v>
      </c>
      <c r="BS6" s="88">
        <f t="shared" si="6"/>
        <v>56.51</v>
      </c>
      <c r="BT6" s="88">
        <f t="shared" si="6"/>
        <v>67.209999999999994</v>
      </c>
      <c r="BU6" s="88">
        <f t="shared" si="6"/>
        <v>95.79</v>
      </c>
      <c r="BV6" s="88">
        <f t="shared" si="6"/>
        <v>98.3</v>
      </c>
      <c r="BW6" s="88">
        <f t="shared" si="6"/>
        <v>93.82</v>
      </c>
      <c r="BX6" s="88">
        <f t="shared" si="6"/>
        <v>95.04</v>
      </c>
      <c r="BY6" s="88">
        <f t="shared" si="6"/>
        <v>95.42</v>
      </c>
      <c r="BZ6" s="82" t="str">
        <f>IF(BZ7="","",IF(BZ7="-","【-】","【"&amp;SUBSTITUTE(TEXT(BZ7,"#,##0.00"),"-","△")&amp;"】"))</f>
        <v>【97.59】</v>
      </c>
      <c r="CA6" s="88">
        <f t="shared" ref="CA6:CJ6" si="7">IF(CA7="",NA(),CA7)</f>
        <v>195.21</v>
      </c>
      <c r="CB6" s="88">
        <f t="shared" si="7"/>
        <v>193.24</v>
      </c>
      <c r="CC6" s="88">
        <f t="shared" si="7"/>
        <v>196.67</v>
      </c>
      <c r="CD6" s="88">
        <f t="shared" si="7"/>
        <v>212.91</v>
      </c>
      <c r="CE6" s="88">
        <f t="shared" si="7"/>
        <v>203.64</v>
      </c>
      <c r="CF6" s="88">
        <f t="shared" si="7"/>
        <v>171.13</v>
      </c>
      <c r="CG6" s="88">
        <f t="shared" si="7"/>
        <v>173.7</v>
      </c>
      <c r="CH6" s="88">
        <f t="shared" si="7"/>
        <v>178.94</v>
      </c>
      <c r="CI6" s="88">
        <f t="shared" si="7"/>
        <v>180.19</v>
      </c>
      <c r="CJ6" s="88">
        <f t="shared" si="7"/>
        <v>184.25</v>
      </c>
      <c r="CK6" s="82" t="str">
        <f>IF(CK7="","",IF(CK7="-","【-】","【"&amp;SUBSTITUTE(TEXT(CK7,"#,##0.00"),"-","△")&amp;"】"))</f>
        <v>【181.66】</v>
      </c>
      <c r="CL6" s="88">
        <f t="shared" ref="CL6:CU6" si="8">IF(CL7="",NA(),CL7)</f>
        <v>67.400000000000006</v>
      </c>
      <c r="CM6" s="88">
        <f t="shared" si="8"/>
        <v>66.27</v>
      </c>
      <c r="CN6" s="88">
        <f t="shared" si="8"/>
        <v>64.63</v>
      </c>
      <c r="CO6" s="88">
        <f t="shared" si="8"/>
        <v>63.86</v>
      </c>
      <c r="CP6" s="88">
        <f t="shared" si="8"/>
        <v>64.209999999999994</v>
      </c>
      <c r="CQ6" s="88">
        <f t="shared" si="8"/>
        <v>60.12</v>
      </c>
      <c r="CR6" s="88">
        <f t="shared" si="8"/>
        <v>60.34</v>
      </c>
      <c r="CS6" s="88">
        <f t="shared" si="8"/>
        <v>59.54</v>
      </c>
      <c r="CT6" s="88">
        <f t="shared" si="8"/>
        <v>59.26</v>
      </c>
      <c r="CU6" s="88">
        <f t="shared" si="8"/>
        <v>60.44</v>
      </c>
      <c r="CV6" s="82" t="str">
        <f>IF(CV7="","",IF(CV7="-","【-】","【"&amp;SUBSTITUTE(TEXT(CV7,"#,##0.00"),"-","△")&amp;"】"))</f>
        <v>【60.21】</v>
      </c>
      <c r="CW6" s="88">
        <f t="shared" ref="CW6:DF6" si="9">IF(CW7="",NA(),CW7)</f>
        <v>95.98</v>
      </c>
      <c r="CX6" s="88">
        <f t="shared" si="9"/>
        <v>96.09</v>
      </c>
      <c r="CY6" s="88">
        <f t="shared" si="9"/>
        <v>96.13</v>
      </c>
      <c r="CZ6" s="88">
        <f t="shared" si="9"/>
        <v>95.79</v>
      </c>
      <c r="DA6" s="88">
        <f t="shared" si="9"/>
        <v>95.89</v>
      </c>
      <c r="DB6" s="88">
        <f t="shared" si="9"/>
        <v>84.24</v>
      </c>
      <c r="DC6" s="88">
        <f t="shared" si="9"/>
        <v>84.19</v>
      </c>
      <c r="DD6" s="88">
        <f t="shared" si="9"/>
        <v>83.93</v>
      </c>
      <c r="DE6" s="88">
        <f t="shared" si="9"/>
        <v>83.84</v>
      </c>
      <c r="DF6" s="88">
        <f t="shared" si="9"/>
        <v>83.39</v>
      </c>
      <c r="DG6" s="82" t="str">
        <f>IF(DG7="","",IF(DG7="-","【-】","【"&amp;SUBSTITUTE(TEXT(DG7,"#,##0.00"),"-","△")&amp;"】"))</f>
        <v>【89.21】</v>
      </c>
      <c r="DH6" s="88">
        <f t="shared" ref="DH6:DQ6" si="10">IF(DH7="",NA(),DH7)</f>
        <v>46.32</v>
      </c>
      <c r="DI6" s="88">
        <f t="shared" si="10"/>
        <v>48.02</v>
      </c>
      <c r="DJ6" s="88">
        <f t="shared" si="10"/>
        <v>49.63</v>
      </c>
      <c r="DK6" s="88">
        <f t="shared" si="10"/>
        <v>51.27</v>
      </c>
      <c r="DL6" s="88">
        <f t="shared" si="10"/>
        <v>52.94</v>
      </c>
      <c r="DM6" s="88">
        <f t="shared" si="10"/>
        <v>48.83</v>
      </c>
      <c r="DN6" s="88">
        <f t="shared" si="10"/>
        <v>49.96</v>
      </c>
      <c r="DO6" s="88">
        <f t="shared" si="10"/>
        <v>50.82</v>
      </c>
      <c r="DP6" s="88">
        <f t="shared" si="10"/>
        <v>51.82</v>
      </c>
      <c r="DQ6" s="88">
        <f t="shared" si="10"/>
        <v>52.53</v>
      </c>
      <c r="DR6" s="82" t="str">
        <f>IF(DR7="","",IF(DR7="-","【-】","【"&amp;SUBSTITUTE(TEXT(DR7,"#,##0.00"),"-","△")&amp;"】"))</f>
        <v>【52.41】</v>
      </c>
      <c r="DS6" s="88">
        <f t="shared" ref="DS6:EB6" si="11">IF(DS7="",NA(),DS7)</f>
        <v>3.5</v>
      </c>
      <c r="DT6" s="88">
        <f t="shared" si="11"/>
        <v>5.0999999999999996</v>
      </c>
      <c r="DU6" s="88">
        <f t="shared" si="11"/>
        <v>6.2</v>
      </c>
      <c r="DV6" s="88">
        <f t="shared" si="11"/>
        <v>6.23</v>
      </c>
      <c r="DW6" s="88">
        <f t="shared" si="11"/>
        <v>6.28</v>
      </c>
      <c r="DX6" s="88">
        <f t="shared" si="11"/>
        <v>18.18</v>
      </c>
      <c r="DY6" s="88">
        <f t="shared" si="11"/>
        <v>19.32</v>
      </c>
      <c r="DZ6" s="88">
        <f t="shared" si="11"/>
        <v>21.16</v>
      </c>
      <c r="EA6" s="88">
        <f t="shared" si="11"/>
        <v>22.72</v>
      </c>
      <c r="EB6" s="88">
        <f t="shared" si="11"/>
        <v>24.16</v>
      </c>
      <c r="EC6" s="82" t="str">
        <f>IF(EC7="","",IF(EC7="-","【-】","【"&amp;SUBSTITUTE(TEXT(EC7,"#,##0.00"),"-","△")&amp;"】"))</f>
        <v>【26.78】</v>
      </c>
      <c r="ED6" s="88">
        <f t="shared" ref="ED6:EM6" si="12">IF(ED7="",NA(),ED7)</f>
        <v>8.e-002</v>
      </c>
      <c r="EE6" s="88">
        <f t="shared" si="12"/>
        <v>0.16</v>
      </c>
      <c r="EF6" s="88">
        <f t="shared" si="12"/>
        <v>0.35</v>
      </c>
      <c r="EG6" s="88">
        <f t="shared" si="12"/>
        <v>0.1</v>
      </c>
      <c r="EH6" s="82">
        <f t="shared" si="12"/>
        <v>0</v>
      </c>
      <c r="EI6" s="88">
        <f t="shared" si="12"/>
        <v>0.56999999999999995</v>
      </c>
      <c r="EJ6" s="88">
        <f t="shared" si="12"/>
        <v>0.52</v>
      </c>
      <c r="EK6" s="88">
        <f t="shared" si="12"/>
        <v>0.48</v>
      </c>
      <c r="EL6" s="88">
        <f t="shared" si="12"/>
        <v>0.48</v>
      </c>
      <c r="EM6" s="88">
        <f t="shared" si="12"/>
        <v>0.46</v>
      </c>
      <c r="EN6" s="82" t="str">
        <f>IF(EN7="","",IF(EN7="-","【-】","【"&amp;SUBSTITUTE(TEXT(EN7,"#,##0.00"),"-","△")&amp;"】"))</f>
        <v>【0.59】</v>
      </c>
    </row>
    <row r="7" spans="1:144" s="67" customFormat="1">
      <c r="A7" s="68"/>
      <c r="B7" s="74">
        <v>2024</v>
      </c>
      <c r="C7" s="74">
        <v>263664</v>
      </c>
      <c r="D7" s="74">
        <v>46</v>
      </c>
      <c r="E7" s="74">
        <v>1</v>
      </c>
      <c r="F7" s="74">
        <v>0</v>
      </c>
      <c r="G7" s="74">
        <v>1</v>
      </c>
      <c r="H7" s="74" t="s">
        <v>94</v>
      </c>
      <c r="I7" s="74" t="s">
        <v>95</v>
      </c>
      <c r="J7" s="74" t="s">
        <v>96</v>
      </c>
      <c r="K7" s="74" t="s">
        <v>97</v>
      </c>
      <c r="L7" s="74" t="s">
        <v>23</v>
      </c>
      <c r="M7" s="74" t="s">
        <v>0</v>
      </c>
      <c r="N7" s="83" t="s">
        <v>98</v>
      </c>
      <c r="O7" s="83">
        <v>88.99</v>
      </c>
      <c r="P7" s="83">
        <v>99.78</v>
      </c>
      <c r="Q7" s="83">
        <v>2612</v>
      </c>
      <c r="R7" s="83">
        <v>36210</v>
      </c>
      <c r="S7" s="83">
        <v>25.68</v>
      </c>
      <c r="T7" s="83">
        <v>1410.05</v>
      </c>
      <c r="U7" s="83">
        <v>35924</v>
      </c>
      <c r="V7" s="83">
        <v>13.5</v>
      </c>
      <c r="W7" s="83">
        <v>2661.04</v>
      </c>
      <c r="X7" s="83">
        <v>97.66</v>
      </c>
      <c r="Y7" s="83">
        <v>95.14</v>
      </c>
      <c r="Z7" s="83">
        <v>93.76</v>
      </c>
      <c r="AA7" s="83">
        <v>91.91</v>
      </c>
      <c r="AB7" s="83">
        <v>96.03</v>
      </c>
      <c r="AC7" s="83">
        <v>108.83</v>
      </c>
      <c r="AD7" s="83">
        <v>109.23</v>
      </c>
      <c r="AE7" s="83">
        <v>108.04</v>
      </c>
      <c r="AF7" s="83">
        <v>107.49</v>
      </c>
      <c r="AG7" s="83">
        <v>107.15</v>
      </c>
      <c r="AH7" s="83">
        <v>107.26</v>
      </c>
      <c r="AI7" s="83">
        <v>0</v>
      </c>
      <c r="AJ7" s="83">
        <v>0</v>
      </c>
      <c r="AK7" s="83">
        <v>6.57</v>
      </c>
      <c r="AL7" s="83">
        <v>16.84</v>
      </c>
      <c r="AM7" s="83">
        <v>11.14</v>
      </c>
      <c r="AN7" s="83">
        <v>4.34</v>
      </c>
      <c r="AO7" s="83">
        <v>4.6900000000000004</v>
      </c>
      <c r="AP7" s="83">
        <v>4.72</v>
      </c>
      <c r="AQ7" s="83">
        <v>5.76</v>
      </c>
      <c r="AR7" s="83">
        <v>4.74</v>
      </c>
      <c r="AS7" s="83">
        <v>1.61</v>
      </c>
      <c r="AT7" s="83">
        <v>2187.0100000000002</v>
      </c>
      <c r="AU7" s="83">
        <v>1358.83</v>
      </c>
      <c r="AV7" s="83">
        <v>2217.94</v>
      </c>
      <c r="AW7" s="83">
        <v>2521.38</v>
      </c>
      <c r="AX7" s="83">
        <v>1269.6500000000001</v>
      </c>
      <c r="AY7" s="83">
        <v>327.77</v>
      </c>
      <c r="AZ7" s="83">
        <v>338.02</v>
      </c>
      <c r="BA7" s="83">
        <v>345.94</v>
      </c>
      <c r="BB7" s="83">
        <v>329.7</v>
      </c>
      <c r="BC7" s="83">
        <v>319.99</v>
      </c>
      <c r="BD7" s="83">
        <v>239.69</v>
      </c>
      <c r="BE7" s="83">
        <v>0</v>
      </c>
      <c r="BF7" s="83">
        <v>0</v>
      </c>
      <c r="BG7" s="83">
        <v>0</v>
      </c>
      <c r="BH7" s="83">
        <v>0</v>
      </c>
      <c r="BI7" s="83">
        <v>0</v>
      </c>
      <c r="BJ7" s="83">
        <v>397.1</v>
      </c>
      <c r="BK7" s="83">
        <v>379.91</v>
      </c>
      <c r="BL7" s="83">
        <v>386.61</v>
      </c>
      <c r="BM7" s="83">
        <v>381.56</v>
      </c>
      <c r="BN7" s="83">
        <v>365.55</v>
      </c>
      <c r="BO7" s="83">
        <v>264.86</v>
      </c>
      <c r="BP7" s="83">
        <v>58.82</v>
      </c>
      <c r="BQ7" s="83">
        <v>62.78</v>
      </c>
      <c r="BR7" s="83">
        <v>61.36</v>
      </c>
      <c r="BS7" s="83">
        <v>56.51</v>
      </c>
      <c r="BT7" s="83">
        <v>67.209999999999994</v>
      </c>
      <c r="BU7" s="83">
        <v>95.79</v>
      </c>
      <c r="BV7" s="83">
        <v>98.3</v>
      </c>
      <c r="BW7" s="83">
        <v>93.82</v>
      </c>
      <c r="BX7" s="83">
        <v>95.04</v>
      </c>
      <c r="BY7" s="83">
        <v>95.42</v>
      </c>
      <c r="BZ7" s="83">
        <v>97.59</v>
      </c>
      <c r="CA7" s="83">
        <v>195.21</v>
      </c>
      <c r="CB7" s="83">
        <v>193.24</v>
      </c>
      <c r="CC7" s="83">
        <v>196.67</v>
      </c>
      <c r="CD7" s="83">
        <v>212.91</v>
      </c>
      <c r="CE7" s="83">
        <v>203.64</v>
      </c>
      <c r="CF7" s="83">
        <v>171.13</v>
      </c>
      <c r="CG7" s="83">
        <v>173.7</v>
      </c>
      <c r="CH7" s="83">
        <v>178.94</v>
      </c>
      <c r="CI7" s="83">
        <v>180.19</v>
      </c>
      <c r="CJ7" s="83">
        <v>184.25</v>
      </c>
      <c r="CK7" s="83">
        <v>181.66</v>
      </c>
      <c r="CL7" s="83">
        <v>67.400000000000006</v>
      </c>
      <c r="CM7" s="83">
        <v>66.27</v>
      </c>
      <c r="CN7" s="83">
        <v>64.63</v>
      </c>
      <c r="CO7" s="83">
        <v>63.86</v>
      </c>
      <c r="CP7" s="83">
        <v>64.209999999999994</v>
      </c>
      <c r="CQ7" s="83">
        <v>60.12</v>
      </c>
      <c r="CR7" s="83">
        <v>60.34</v>
      </c>
      <c r="CS7" s="83">
        <v>59.54</v>
      </c>
      <c r="CT7" s="83">
        <v>59.26</v>
      </c>
      <c r="CU7" s="83">
        <v>60.44</v>
      </c>
      <c r="CV7" s="83">
        <v>60.21</v>
      </c>
      <c r="CW7" s="83">
        <v>95.98</v>
      </c>
      <c r="CX7" s="83">
        <v>96.09</v>
      </c>
      <c r="CY7" s="83">
        <v>96.13</v>
      </c>
      <c r="CZ7" s="83">
        <v>95.79</v>
      </c>
      <c r="DA7" s="83">
        <v>95.89</v>
      </c>
      <c r="DB7" s="83">
        <v>84.24</v>
      </c>
      <c r="DC7" s="83">
        <v>84.19</v>
      </c>
      <c r="DD7" s="83">
        <v>83.93</v>
      </c>
      <c r="DE7" s="83">
        <v>83.84</v>
      </c>
      <c r="DF7" s="83">
        <v>83.39</v>
      </c>
      <c r="DG7" s="83">
        <v>89.21</v>
      </c>
      <c r="DH7" s="83">
        <v>46.32</v>
      </c>
      <c r="DI7" s="83">
        <v>48.02</v>
      </c>
      <c r="DJ7" s="83">
        <v>49.63</v>
      </c>
      <c r="DK7" s="83">
        <v>51.27</v>
      </c>
      <c r="DL7" s="83">
        <v>52.94</v>
      </c>
      <c r="DM7" s="83">
        <v>48.83</v>
      </c>
      <c r="DN7" s="83">
        <v>49.96</v>
      </c>
      <c r="DO7" s="83">
        <v>50.82</v>
      </c>
      <c r="DP7" s="83">
        <v>51.82</v>
      </c>
      <c r="DQ7" s="83">
        <v>52.53</v>
      </c>
      <c r="DR7" s="83">
        <v>52.41</v>
      </c>
      <c r="DS7" s="83">
        <v>3.5</v>
      </c>
      <c r="DT7" s="83">
        <v>5.0999999999999996</v>
      </c>
      <c r="DU7" s="83">
        <v>6.2</v>
      </c>
      <c r="DV7" s="83">
        <v>6.23</v>
      </c>
      <c r="DW7" s="83">
        <v>6.28</v>
      </c>
      <c r="DX7" s="83">
        <v>18.18</v>
      </c>
      <c r="DY7" s="83">
        <v>19.32</v>
      </c>
      <c r="DZ7" s="83">
        <v>21.16</v>
      </c>
      <c r="EA7" s="83">
        <v>22.72</v>
      </c>
      <c r="EB7" s="83">
        <v>24.16</v>
      </c>
      <c r="EC7" s="83">
        <v>26.78</v>
      </c>
      <c r="ED7" s="83">
        <v>8.e-002</v>
      </c>
      <c r="EE7" s="83">
        <v>0.16</v>
      </c>
      <c r="EF7" s="83">
        <v>0.35</v>
      </c>
      <c r="EG7" s="83">
        <v>0.1</v>
      </c>
      <c r="EH7" s="83">
        <v>0</v>
      </c>
      <c r="EI7" s="83">
        <v>0.56999999999999995</v>
      </c>
      <c r="EJ7" s="83">
        <v>0.52</v>
      </c>
      <c r="EK7" s="83">
        <v>0.48</v>
      </c>
      <c r="EL7" s="83">
        <v>0.48</v>
      </c>
      <c r="EM7" s="83">
        <v>0.46</v>
      </c>
      <c r="EN7" s="83">
        <v>0.59</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99</v>
      </c>
      <c r="C9" s="69" t="s">
        <v>100</v>
      </c>
      <c r="D9" s="69" t="s">
        <v>101</v>
      </c>
      <c r="E9" s="69" t="s">
        <v>102</v>
      </c>
      <c r="F9" s="69" t="s">
        <v>103</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53</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2025-12-12T09:19:28Z</dcterms:created>
  <dcterms:modified xsi:type="dcterms:W3CDTF">2026-01-27T02:33:45Z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2026-01-27T02:33:45Z</vt:filetime>
  </property>
</Properties>
</file>