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lfs01\34上下水道課(R7)\水道\(1302)財務\05経営\05経営比較分析表策定\R7\03 再提出\"/>
    </mc:Choice>
  </mc:AlternateContent>
  <workbookProtection workbookAlgorithmName="SHA-512" workbookHashValue="QThAe1Gx+mw/3xEIWDhdaHJEY9EzxF5myvNdo0W58FGF7rSc+1cz6j94YubkdXcImUlTqSi/6p1JwaZ8ryqGEA==" workbookSaltValue="TNtZ16TcBX8bgtveIQGKAg==" workbookSpinCount="100000" lockStructure="1"/>
  <bookViews>
    <workbookView xWindow="0" yWindow="0" windowWidth="20490" windowHeight="73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<sst xmlns="http://schemas.openxmlformats.org/spreadsheetml/2006/main" count="228" uniqueCount="113">
  <si>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</si>
  <si>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</si>
  <si>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</si>
  <si>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</si>
  <si>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</si>
  <si>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</si>
  <si>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</si>
  <si>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</si>
  <si>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</si>
  <si>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</si>
  <si>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</si>
  <si>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</si>
  <si>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</si>
  <si>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</si>
  <si>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</si>
  <si>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</si>
  <si>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</si>
  <si>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</si>
  <si>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</si>
  <si>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</si>
  <si>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</si>
  <si>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</si>
  <si>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</si>
  <si>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</si>
  <si>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</si>
  <si>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</si>
  <si>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</si>
  <si>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</si>
  <si>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</si>
  <si>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</si>
  <si>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</si>
  <si>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</si>
  <si>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</si>
  <si>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</si>
  <si>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</si>
  <si>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</si>
  <si>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</si>
  <si>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</si>
  <si>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</si>
  <si>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</si>
  <si>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</si>
  <si>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</si>
  <si>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</si>
  <si>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</si>
  <si>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</si>
  <si>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</si>
  <si>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</si>
  <si>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</si>
  <si>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</si>
  <si>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</si>
  <si>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</si>
  <si>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</si>
  <si>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</si>
  <si>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</si>
  <si>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</si>
  <si>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</si>
  <si>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</si>
  <si>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</si>
  <si>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</si>
  <si>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</si>
  <si>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</si>
  <si>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</si>
  <si>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</si>
  <si>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</si>
  <si>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</si>
  <si>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</si>
  <si>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</si>
  <si>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</si>
  <si>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</si>
  <si>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</si>
  <si>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</si>
  <si>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</si>
  <si>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</si>
  <si>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</si>
  <si>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</si>
  <si>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</si>
  <si>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</si>
  <si>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</si>
  <si>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</si>
  <si>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</si>
  <si>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</si>
  <si>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</si>
  <si>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</si>
  <si>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</si>
  <si>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</si>
  <si>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</si>
  <si>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</si>
  <si>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</si>
  <si>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</si>
  <si>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</si>
  <si>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</si>
  <si>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</si>
  <si>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</si>
  <si>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宇治田原町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</si>
  <si>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</si>
  <si>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</si>
  <si>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</si>
  <si>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</si>
  <si>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</si>
  <si>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</si>
  <si>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</si>
  <si>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</si>
  <si>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</si>
  <si>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</si>
  <si>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</si>
  <si>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</si>
  <si>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</si>
  <si>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</si>
  <si>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</si>
  <si>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</si>
  <si>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令和6年度は、前年度と比べて、物価高騰対策による基本料金の減免を行わなかったため、給水収益が増加し、総収益も増加しました。総費用も減少したため、経常収支比率は改善しました。
　累積欠損金比率は、5年連続0%となりました。
　流動比率は、現在、拡張事業に取り組んでおり、類似団体と比較して低いことから注意が必要です。
　企業債残高対給水収益比率は、給水収益が増加したことにより改善しました。
　施設利用率は、給水人口や、水道使用量の減少などに伴い、一日配水能力を見直したため、引き続き高い水準でとどまっています。
　有収率は、配水管の漏水修繕件数が多かったため、前年度と比べて改善しました。
　類似団体との比較では、流動比率等下回っている指標もあり、経営の健全性に注視していく必要があります。</t>
    <rPh sb="1" eb="3">
      <t>レイワ</t>
    </rPh>
    <rPh sb="4" eb="6">
      <t>ネンド</t>
    </rPh>
    <rPh sb="8" eb="11">
      <t>ゼンネンド</t>
    </rPh>
    <rPh sb="12" eb="13">
      <t>クラ</t>
    </rPh>
    <rPh sb="16" eb="18">
      <t>ブッカ</t>
    </rPh>
    <rPh sb="18" eb="20">
      <t>コウトウ</t>
    </rPh>
    <rPh sb="20" eb="22">
      <t>タイサク</t>
    </rPh>
    <rPh sb="25" eb="27">
      <t>キホン</t>
    </rPh>
    <rPh sb="27" eb="29">
      <t>リョウキン</t>
    </rPh>
    <rPh sb="30" eb="32">
      <t>ゲンメン</t>
    </rPh>
    <rPh sb="33" eb="34">
      <t>オコナ</t>
    </rPh>
    <rPh sb="42" eb="44">
      <t>キュウスイ</t>
    </rPh>
    <rPh sb="44" eb="46">
      <t>シュウエキ</t>
    </rPh>
    <rPh sb="47" eb="49">
      <t>ゾウカ</t>
    </rPh>
    <rPh sb="51" eb="54">
      <t>ソウシュウエキ</t>
    </rPh>
    <rPh sb="55" eb="57">
      <t>ゾウカ</t>
    </rPh>
    <rPh sb="62" eb="65">
      <t>ソウヒヨウ</t>
    </rPh>
    <rPh sb="66" eb="68">
      <t>ゲンショウ</t>
    </rPh>
    <rPh sb="73" eb="75">
      <t>ケイジョウ</t>
    </rPh>
    <rPh sb="75" eb="77">
      <t>シュウシ</t>
    </rPh>
    <rPh sb="77" eb="79">
      <t>ヒリツ</t>
    </rPh>
    <rPh sb="80" eb="82">
      <t>カイゼン</t>
    </rPh>
    <rPh sb="89" eb="91">
      <t>ルイセキ</t>
    </rPh>
    <rPh sb="91" eb="93">
      <t>ケッソン</t>
    </rPh>
    <rPh sb="93" eb="94">
      <t>キン</t>
    </rPh>
    <rPh sb="94" eb="96">
      <t>ヒリツ</t>
    </rPh>
    <rPh sb="99" eb="100">
      <t>ネン</t>
    </rPh>
    <rPh sb="100" eb="102">
      <t>レンゾク</t>
    </rPh>
    <rPh sb="113" eb="115">
      <t>リュウドウ</t>
    </rPh>
    <rPh sb="115" eb="117">
      <t>ヒリツ</t>
    </rPh>
    <rPh sb="119" eb="121">
      <t>ゲンザイ</t>
    </rPh>
    <rPh sb="122" eb="124">
      <t>カクチョウ</t>
    </rPh>
    <rPh sb="124" eb="126">
      <t>ジギョウ</t>
    </rPh>
    <rPh sb="127" eb="128">
      <t>ト</t>
    </rPh>
    <rPh sb="129" eb="130">
      <t>ク</t>
    </rPh>
    <rPh sb="135" eb="137">
      <t>ルイジ</t>
    </rPh>
    <rPh sb="137" eb="139">
      <t>ダンタイ</t>
    </rPh>
    <rPh sb="140" eb="142">
      <t>ヒカク</t>
    </rPh>
    <rPh sb="144" eb="145">
      <t>ヒク</t>
    </rPh>
    <rPh sb="150" eb="152">
      <t>チュウイ</t>
    </rPh>
    <rPh sb="153" eb="155">
      <t>ヒツヨウ</t>
    </rPh>
    <rPh sb="160" eb="162">
      <t>キギョウ</t>
    </rPh>
    <rPh sb="162" eb="163">
      <t>サイ</t>
    </rPh>
    <rPh sb="163" eb="165">
      <t>ザンダカ</t>
    </rPh>
    <rPh sb="165" eb="166">
      <t>タイ</t>
    </rPh>
    <rPh sb="166" eb="168">
      <t>キュウスイ</t>
    </rPh>
    <rPh sb="168" eb="170">
      <t>シュウエキ</t>
    </rPh>
    <rPh sb="170" eb="172">
      <t>ヒリツ</t>
    </rPh>
    <rPh sb="174" eb="176">
      <t>キュウスイ</t>
    </rPh>
    <rPh sb="176" eb="178">
      <t>シュウエキ</t>
    </rPh>
    <rPh sb="179" eb="181">
      <t>ゾウカ</t>
    </rPh>
    <rPh sb="188" eb="190">
      <t>カイゼン</t>
    </rPh>
    <rPh sb="197" eb="199">
      <t>シセツ</t>
    </rPh>
    <rPh sb="199" eb="201">
      <t>リヨウ</t>
    </rPh>
    <rPh sb="201" eb="202">
      <t>リツ</t>
    </rPh>
    <rPh sb="204" eb="206">
      <t>キュウスイ</t>
    </rPh>
    <rPh sb="206" eb="208">
      <t>ジンコウ</t>
    </rPh>
    <rPh sb="210" eb="212">
      <t>スイドウ</t>
    </rPh>
    <rPh sb="212" eb="215">
      <t>シヨウリョウ</t>
    </rPh>
    <rPh sb="216" eb="218">
      <t>ゲンショウ</t>
    </rPh>
    <rPh sb="221" eb="222">
      <t>トモナ</t>
    </rPh>
    <rPh sb="224" eb="226">
      <t>イチニチ</t>
    </rPh>
    <rPh sb="226" eb="228">
      <t>ハイスイ</t>
    </rPh>
    <rPh sb="228" eb="230">
      <t>ノウリョク</t>
    </rPh>
    <rPh sb="231" eb="233">
      <t>ミナオ</t>
    </rPh>
    <rPh sb="238" eb="239">
      <t>ヒ</t>
    </rPh>
    <rPh sb="240" eb="241">
      <t>ツヅ</t>
    </rPh>
    <rPh sb="242" eb="243">
      <t>タカ</t>
    </rPh>
    <rPh sb="244" eb="246">
      <t>スイジュン</t>
    </rPh>
    <rPh sb="258" eb="261">
      <t>ユウシュウリツ</t>
    </rPh>
    <rPh sb="263" eb="266">
      <t>ハイスイカン</t>
    </rPh>
    <rPh sb="267" eb="269">
      <t>ロウスイ</t>
    </rPh>
    <rPh sb="269" eb="271">
      <t>シュウゼン</t>
    </rPh>
    <rPh sb="271" eb="273">
      <t>ケンスウ</t>
    </rPh>
    <rPh sb="274" eb="275">
      <t>オオ</t>
    </rPh>
    <rPh sb="281" eb="284">
      <t>ゼンネンド</t>
    </rPh>
    <rPh sb="285" eb="286">
      <t>クラ</t>
    </rPh>
    <rPh sb="288" eb="290">
      <t>カイゼン</t>
    </rPh>
    <rPh sb="297" eb="299">
      <t>ルイジ</t>
    </rPh>
    <rPh sb="299" eb="301">
      <t>ダンタイ</t>
    </rPh>
    <rPh sb="303" eb="305">
      <t>ヒカク</t>
    </rPh>
    <rPh sb="308" eb="310">
      <t>リュウドウ</t>
    </rPh>
    <rPh sb="310" eb="312">
      <t>ヒリツ</t>
    </rPh>
    <rPh sb="312" eb="313">
      <t>トウ</t>
    </rPh>
    <rPh sb="313" eb="315">
      <t>シタマワ</t>
    </rPh>
    <rPh sb="319" eb="321">
      <t>シヒョウ</t>
    </rPh>
    <rPh sb="325" eb="327">
      <t>ケイエイ</t>
    </rPh>
    <rPh sb="328" eb="331">
      <t>ケンゼンセイ</t>
    </rPh>
    <rPh sb="332" eb="334">
      <t>チュウシ</t>
    </rPh>
    <rPh sb="338" eb="340">
      <t>ヒツヨウ</t>
    </rPh>
    <phoneticPr fontId="4"/>
  </si>
  <si>
    <t>　当町の水道事業は昭和47年度に供用開始しており、当初に埋設した管路が法定耐用年数を経過しています。管路の更新については、主に下水道工事の実施に合わせて行っており、類似団体と比較して、管路更新率も高く、老朽管の更新を進めているところです。これにより有形固定資産減価償却率の増加を抑制しています。</t>
    <rPh sb="1" eb="3">
      <t>トウチョウ</t>
    </rPh>
    <rPh sb="4" eb="6">
      <t>スイドウ</t>
    </rPh>
    <rPh sb="6" eb="8">
      <t>ジギョウ</t>
    </rPh>
    <rPh sb="9" eb="11">
      <t>ショウワ</t>
    </rPh>
    <rPh sb="13" eb="14">
      <t>ネン</t>
    </rPh>
    <rPh sb="14" eb="15">
      <t>ド</t>
    </rPh>
    <rPh sb="16" eb="18">
      <t>キョウヨウ</t>
    </rPh>
    <rPh sb="18" eb="20">
      <t>カイシ</t>
    </rPh>
    <rPh sb="25" eb="27">
      <t>トウショ</t>
    </rPh>
    <rPh sb="28" eb="30">
      <t>マイセツ</t>
    </rPh>
    <rPh sb="32" eb="34">
      <t>カンロ</t>
    </rPh>
    <rPh sb="35" eb="37">
      <t>ホウテイ</t>
    </rPh>
    <rPh sb="37" eb="39">
      <t>タイヨウ</t>
    </rPh>
    <rPh sb="39" eb="41">
      <t>ネンスウ</t>
    </rPh>
    <rPh sb="42" eb="44">
      <t>ケイカ</t>
    </rPh>
    <rPh sb="50" eb="52">
      <t>カンロ</t>
    </rPh>
    <rPh sb="53" eb="55">
      <t>コウシン</t>
    </rPh>
    <rPh sb="61" eb="62">
      <t>オモ</t>
    </rPh>
    <rPh sb="63" eb="66">
      <t>ゲスイドウ</t>
    </rPh>
    <rPh sb="66" eb="68">
      <t>コウジ</t>
    </rPh>
    <rPh sb="69" eb="71">
      <t>ジッシ</t>
    </rPh>
    <rPh sb="72" eb="73">
      <t>ア</t>
    </rPh>
    <rPh sb="76" eb="77">
      <t>オコナ</t>
    </rPh>
    <rPh sb="82" eb="84">
      <t>ルイジ</t>
    </rPh>
    <rPh sb="84" eb="86">
      <t>ダンタイ</t>
    </rPh>
    <rPh sb="87" eb="89">
      <t>ヒカク</t>
    </rPh>
    <rPh sb="92" eb="94">
      <t>カンロ</t>
    </rPh>
    <rPh sb="94" eb="96">
      <t>コウシン</t>
    </rPh>
    <rPh sb="96" eb="97">
      <t>リツ</t>
    </rPh>
    <rPh sb="98" eb="99">
      <t>タカ</t>
    </rPh>
    <rPh sb="101" eb="103">
      <t>ロウキュウ</t>
    </rPh>
    <rPh sb="103" eb="104">
      <t>カン</t>
    </rPh>
    <rPh sb="105" eb="107">
      <t>コウシン</t>
    </rPh>
    <rPh sb="108" eb="109">
      <t>スス</t>
    </rPh>
    <rPh sb="124" eb="126">
      <t>ユウケイ</t>
    </rPh>
    <rPh sb="126" eb="128">
      <t>コテイ</t>
    </rPh>
    <rPh sb="128" eb="130">
      <t>シサン</t>
    </rPh>
    <rPh sb="130" eb="132">
      <t>ゲンカ</t>
    </rPh>
    <rPh sb="132" eb="134">
      <t>ショウキャク</t>
    </rPh>
    <rPh sb="134" eb="135">
      <t>リツ</t>
    </rPh>
    <rPh sb="136" eb="138">
      <t>ゾウカ</t>
    </rPh>
    <rPh sb="139" eb="141">
      <t>ヨクセイ</t>
    </rPh>
    <phoneticPr fontId="4"/>
  </si>
  <si>
    <t>　給水収益は、物価高騰対策による基本料金の減免を行わなかったため、前年度と比べて増加しましたが、給水人口の減少等に伴い減少傾向が続いています。老朽施設の更新に伴う減価償却も始まり、修繕費用等の総費用が増加すると見込まれることから、給水原価も上昇すると考えられます。
　今後も維持管理費などの経常経費の増加や老朽施設の更新需要の増加が見込まれます。
　そのような中、平成30年度に策定した経営戦略に基づき、経営健全化に取り組んでいるところであり、令和7年4月に水道料金の改定を行いました。
　人材確保についても困難な状況が続いており、技術職の採用をはじめ、人事担当部局と調整を進めています。</t>
    <rPh sb="1" eb="3">
      <t>キュウスイ</t>
    </rPh>
    <rPh sb="3" eb="5">
      <t>シュウエキ</t>
    </rPh>
    <rPh sb="7" eb="9">
      <t>ブッカ</t>
    </rPh>
    <rPh sb="9" eb="11">
      <t>コウトウ</t>
    </rPh>
    <rPh sb="11" eb="13">
      <t>タイサク</t>
    </rPh>
    <rPh sb="16" eb="18">
      <t>キホン</t>
    </rPh>
    <rPh sb="18" eb="20">
      <t>リョウキン</t>
    </rPh>
    <rPh sb="21" eb="23">
      <t>ゲンメン</t>
    </rPh>
    <rPh sb="24" eb="25">
      <t>オコナ</t>
    </rPh>
    <rPh sb="33" eb="36">
      <t>ゼンネンド</t>
    </rPh>
    <rPh sb="37" eb="38">
      <t>クラ</t>
    </rPh>
    <rPh sb="40" eb="42">
      <t>ゾウカ</t>
    </rPh>
    <rPh sb="48" eb="50">
      <t>キュウスイ</t>
    </rPh>
    <rPh sb="50" eb="52">
      <t>ジンコウ</t>
    </rPh>
    <rPh sb="53" eb="55">
      <t>ゲンショウ</t>
    </rPh>
    <rPh sb="55" eb="56">
      <t>トウ</t>
    </rPh>
    <rPh sb="57" eb="58">
      <t>トモナ</t>
    </rPh>
    <rPh sb="59" eb="61">
      <t>ゲンショウ</t>
    </rPh>
    <rPh sb="61" eb="63">
      <t>ケイコウ</t>
    </rPh>
    <rPh sb="64" eb="65">
      <t>ツヅ</t>
    </rPh>
    <rPh sb="71" eb="73">
      <t>ロウキュウ</t>
    </rPh>
    <rPh sb="73" eb="75">
      <t>シセツ</t>
    </rPh>
    <rPh sb="76" eb="78">
      <t>コウシン</t>
    </rPh>
    <rPh sb="79" eb="80">
      <t>トモナ</t>
    </rPh>
    <rPh sb="81" eb="83">
      <t>ゲンカ</t>
    </rPh>
    <rPh sb="83" eb="85">
      <t>ショウキャク</t>
    </rPh>
    <rPh sb="86" eb="87">
      <t>ハジ</t>
    </rPh>
    <rPh sb="90" eb="92">
      <t>シュウゼン</t>
    </rPh>
    <rPh sb="92" eb="94">
      <t>ヒヨウ</t>
    </rPh>
    <rPh sb="94" eb="95">
      <t>トウ</t>
    </rPh>
    <rPh sb="96" eb="99">
      <t>ソウヒヨウ</t>
    </rPh>
    <rPh sb="100" eb="102">
      <t>ゾウカ</t>
    </rPh>
    <rPh sb="105" eb="107">
      <t>ミコ</t>
    </rPh>
    <rPh sb="115" eb="117">
      <t>キュウスイ</t>
    </rPh>
    <rPh sb="117" eb="119">
      <t>ゲンカ</t>
    </rPh>
    <rPh sb="120" eb="122">
      <t>ジョウショウ</t>
    </rPh>
    <rPh sb="125" eb="126">
      <t>カンガ</t>
    </rPh>
    <rPh sb="134" eb="136">
      <t>コンゴ</t>
    </rPh>
    <rPh sb="137" eb="139">
      <t>イジ</t>
    </rPh>
    <rPh sb="139" eb="142">
      <t>カンリヒ</t>
    </rPh>
    <rPh sb="145" eb="147">
      <t>ケイジョウ</t>
    </rPh>
    <rPh sb="147" eb="149">
      <t>ケイヒ</t>
    </rPh>
    <rPh sb="150" eb="152">
      <t>ゾウカ</t>
    </rPh>
    <rPh sb="153" eb="155">
      <t>ロウキュウ</t>
    </rPh>
    <rPh sb="155" eb="157">
      <t>シセツ</t>
    </rPh>
    <rPh sb="158" eb="160">
      <t>コウシン</t>
    </rPh>
    <rPh sb="160" eb="162">
      <t>ジュヨウ</t>
    </rPh>
    <rPh sb="163" eb="165">
      <t>ゾウカ</t>
    </rPh>
    <rPh sb="166" eb="168">
      <t>ミコ</t>
    </rPh>
    <rPh sb="180" eb="181">
      <t>ナカ</t>
    </rPh>
    <rPh sb="182" eb="184">
      <t>ヘイセイ</t>
    </rPh>
    <rPh sb="186" eb="187">
      <t>ネン</t>
    </rPh>
    <rPh sb="187" eb="188">
      <t>ド</t>
    </rPh>
    <rPh sb="189" eb="191">
      <t>サクテイ</t>
    </rPh>
    <rPh sb="193" eb="195">
      <t>ケイエイ</t>
    </rPh>
    <rPh sb="195" eb="197">
      <t>センリャク</t>
    </rPh>
    <rPh sb="198" eb="199">
      <t>モト</t>
    </rPh>
    <rPh sb="202" eb="204">
      <t>ケイエイ</t>
    </rPh>
    <rPh sb="204" eb="207">
      <t>ケンゼンカ</t>
    </rPh>
    <rPh sb="208" eb="209">
      <t>ト</t>
    </rPh>
    <rPh sb="210" eb="211">
      <t>ク</t>
    </rPh>
    <rPh sb="222" eb="224">
      <t>レイワ</t>
    </rPh>
    <rPh sb="225" eb="226">
      <t>ネン</t>
    </rPh>
    <rPh sb="227" eb="228">
      <t>ガツ</t>
    </rPh>
    <rPh sb="229" eb="231">
      <t>スイドウ</t>
    </rPh>
    <rPh sb="231" eb="233">
      <t>リョウキン</t>
    </rPh>
    <rPh sb="234" eb="236">
      <t>カイテイ</t>
    </rPh>
    <rPh sb="237" eb="238">
      <t>オコナ</t>
    </rPh>
    <rPh sb="245" eb="247">
      <t>ジンザイ</t>
    </rPh>
    <rPh sb="247" eb="249">
      <t>カクホ</t>
    </rPh>
    <rPh sb="254" eb="256">
      <t>コンナン</t>
    </rPh>
    <rPh sb="257" eb="259">
      <t>ジョウキョウ</t>
    </rPh>
    <rPh sb="260" eb="261">
      <t>ツヅ</t>
    </rPh>
    <rPh sb="266" eb="268">
      <t>ギジュツ</t>
    </rPh>
    <rPh sb="268" eb="269">
      <t>ショク</t>
    </rPh>
    <rPh sb="270" eb="272">
      <t>サイヨウ</t>
    </rPh>
    <rPh sb="277" eb="279">
      <t>ジンジ</t>
    </rPh>
    <rPh sb="279" eb="281">
      <t>タントウ</t>
    </rPh>
    <rPh sb="281" eb="283">
      <t>ブキョク</t>
    </rPh>
    <rPh sb="284" eb="286">
      <t>チョウセイ</t>
    </rPh>
    <rPh sb="287" eb="28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</si>
</sst>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0.63</c:v>
                </c:pt>
                <c:pt idx="1">
                  <c:v>0.38</c:v>
                </c:pt>
                <c:pt idx="2">
                  <c:v>0.68</c:v>
                </c:pt>
                <c:pt idx="3" formatCode="#,##0.00;&quot;△&quot;#,##0.00">
                  <c:v>0</c:v>
                </c:pt>
                <c:pt idx="4">
                  <c:v>0.76</c:v>
                </c:pt>
              </c:numCache>
            </c:numRef>
          </c:val>
          <c:extLst>
            <c:ext xmlns:c16="http://schemas.microsoft.com/office/drawing/2014/chart" uri="{C3380CC4-5D6E-409C-BE32-E72D297353CC}">
              <c16:uniqueId val="{00000000-5605-41FA-8E8A-110FE07972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5605-41FA-8E8A-110FE07972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57.63</c:v>
                </c:pt>
                <c:pt idx="1">
                  <c:v>74.94</c:v>
                </c:pt>
                <c:pt idx="2">
                  <c:v>74.84</c:v>
                </c:pt>
                <c:pt idx="3">
                  <c:v>72.930000000000007</c:v>
                </c:pt>
                <c:pt idx="4">
                  <c:v>72.040000000000006</c:v>
                </c:pt>
              </c:numCache>
            </c:numRef>
          </c:val>
          <c:extLst>
            <c:ext xmlns:c16="http://schemas.microsoft.com/office/drawing/2014/chart" uri="{C3380CC4-5D6E-409C-BE32-E72D297353CC}">
              <c16:uniqueId val="{00000000-3355-4AFC-B499-3E6C9CF811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355-4AFC-B499-3E6C9CF811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85.36</c:v>
                </c:pt>
                <c:pt idx="1">
                  <c:v>85.54</c:v>
                </c:pt>
                <c:pt idx="2">
                  <c:v>84.8</c:v>
                </c:pt>
                <c:pt idx="3">
                  <c:v>80.17</c:v>
                </c:pt>
                <c:pt idx="4">
                  <c:v>83.6</c:v>
                </c:pt>
              </c:numCache>
            </c:numRef>
          </c:val>
          <c:extLst>
            <c:ext xmlns:c16="http://schemas.microsoft.com/office/drawing/2014/chart" uri="{C3380CC4-5D6E-409C-BE32-E72D297353CC}">
              <c16:uniqueId val="{00000000-902B-4066-BE03-F5C0302068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02B-4066-BE03-F5C0302068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111.24</c:v>
                </c:pt>
                <c:pt idx="1">
                  <c:v>113.16</c:v>
                </c:pt>
                <c:pt idx="2">
                  <c:v>101.61</c:v>
                </c:pt>
                <c:pt idx="3">
                  <c:v>100.61</c:v>
                </c:pt>
                <c:pt idx="4">
                  <c:v>107.49</c:v>
                </c:pt>
              </c:numCache>
            </c:numRef>
          </c:val>
          <c:extLst>
            <c:ext xmlns:c16="http://schemas.microsoft.com/office/drawing/2014/chart" uri="{C3380CC4-5D6E-409C-BE32-E72D297353CC}">
              <c16:uniqueId val="{00000000-CC0A-4BD7-A6B0-0DA487671D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CC0A-4BD7-A6B0-0DA487671D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48.03</c:v>
                </c:pt>
                <c:pt idx="1">
                  <c:v>48.12</c:v>
                </c:pt>
                <c:pt idx="2">
                  <c:v>49.54</c:v>
                </c:pt>
                <c:pt idx="3">
                  <c:v>51.17</c:v>
                </c:pt>
                <c:pt idx="4">
                  <c:v>51.81</c:v>
                </c:pt>
              </c:numCache>
            </c:numRef>
          </c:val>
          <c:extLst>
            <c:ext xmlns:c16="http://schemas.microsoft.com/office/drawing/2014/chart" uri="{C3380CC4-5D6E-409C-BE32-E72D297353CC}">
              <c16:uniqueId val="{00000000-1F63-4CBA-A58B-175C6704B6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F63-4CBA-A58B-175C6704B6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16.55</c:v>
                </c:pt>
                <c:pt idx="1">
                  <c:v>16.079999999999998</c:v>
                </c:pt>
                <c:pt idx="2">
                  <c:v>15.73</c:v>
                </c:pt>
                <c:pt idx="3">
                  <c:v>15.73</c:v>
                </c:pt>
                <c:pt idx="4">
                  <c:v>16.690000000000001</c:v>
                </c:pt>
              </c:numCache>
            </c:numRef>
          </c:val>
          <c:extLst>
            <c:ext xmlns:c16="http://schemas.microsoft.com/office/drawing/2014/chart" uri="{C3380CC4-5D6E-409C-BE32-E72D297353CC}">
              <c16:uniqueId val="{00000000-56BE-478D-AB8A-2571CC1473D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56BE-478D-AB8A-2571CC1473D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DE-4350-9FBA-B87AB7FF211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A3DE-4350-9FBA-B87AB7FF211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215.5</c:v>
                </c:pt>
                <c:pt idx="1">
                  <c:v>203.43</c:v>
                </c:pt>
                <c:pt idx="2">
                  <c:v>181.06</c:v>
                </c:pt>
                <c:pt idx="3">
                  <c:v>231.25</c:v>
                </c:pt>
                <c:pt idx="4">
                  <c:v>223.25</c:v>
                </c:pt>
              </c:numCache>
            </c:numRef>
          </c:val>
          <c:extLst>
            <c:ext xmlns:c16="http://schemas.microsoft.com/office/drawing/2014/chart" uri="{C3380CC4-5D6E-409C-BE32-E72D297353CC}">
              <c16:uniqueId val="{00000000-A955-4EB5-9D1C-DC650EF34E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A955-4EB5-9D1C-DC650EF34E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383.7</c:v>
                </c:pt>
                <c:pt idx="1">
                  <c:v>446.47</c:v>
                </c:pt>
                <c:pt idx="2">
                  <c:v>512.54</c:v>
                </c:pt>
                <c:pt idx="3">
                  <c:v>471.34</c:v>
                </c:pt>
                <c:pt idx="4">
                  <c:v>395.12</c:v>
                </c:pt>
              </c:numCache>
            </c:numRef>
          </c:val>
          <c:extLst>
            <c:ext xmlns:c16="http://schemas.microsoft.com/office/drawing/2014/chart" uri="{C3380CC4-5D6E-409C-BE32-E72D297353CC}">
              <c16:uniqueId val="{00000000-4480-4314-A4F7-9AC1C60DEC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4480-4314-A4F7-9AC1C60DEC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102.1</c:v>
                </c:pt>
                <c:pt idx="1">
                  <c:v>105.18</c:v>
                </c:pt>
                <c:pt idx="2">
                  <c:v>74.290000000000006</c:v>
                </c:pt>
                <c:pt idx="3">
                  <c:v>81.33</c:v>
                </c:pt>
                <c:pt idx="4">
                  <c:v>98.28</c:v>
                </c:pt>
              </c:numCache>
            </c:numRef>
          </c:val>
          <c:extLst>
            <c:ext xmlns:c16="http://schemas.microsoft.com/office/drawing/2014/chart" uri="{C3380CC4-5D6E-409C-BE32-E72D297353CC}">
              <c16:uniqueId val="{00000000-A93B-47A1-A9F2-AE6210A6F4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A93B-47A1-A9F2-AE6210A6F4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148.27000000000001</c:v>
                </c:pt>
                <c:pt idx="1">
                  <c:v>144.76</c:v>
                </c:pt>
                <c:pt idx="2">
                  <c:v>176.07</c:v>
                </c:pt>
                <c:pt idx="3">
                  <c:v>171.1</c:v>
                </c:pt>
                <c:pt idx="4">
                  <c:v>159.99</c:v>
                </c:pt>
              </c:numCache>
            </c:numRef>
          </c:val>
          <c:extLst>
            <c:ext xmlns:c16="http://schemas.microsoft.com/office/drawing/2014/chart" uri="{C3380CC4-5D6E-409C-BE32-E72D297353CC}">
              <c16:uniqueId val="{00000000-88A8-4963-BA51-DB00951647F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8A8-4963-BA51-DB00951647F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G63"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宇治田原町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8688</v>
      </c>
      <c r="AM8" s="44"/>
      <c r="AN8" s="44"/>
      <c r="AO8" s="44"/>
      <c r="AP8" s="44"/>
      <c r="AQ8" s="44"/>
      <c r="AR8" s="44"/>
      <c r="AS8" s="44"/>
      <c r="AT8" s="45">
        <f>データ!$S$6</f>
        <v>58.16</v>
      </c>
      <c r="AU8" s="46"/>
      <c r="AV8" s="46"/>
      <c r="AW8" s="46"/>
      <c r="AX8" s="46"/>
      <c r="AY8" s="46"/>
      <c r="AZ8" s="46"/>
      <c r="BA8" s="46"/>
      <c r="BB8" s="47">
        <f>データ!$T$6</f>
        <v>149.38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80.06</v>
      </c>
      <c r="J10" s="46"/>
      <c r="K10" s="46"/>
      <c r="L10" s="46"/>
      <c r="M10" s="46"/>
      <c r="N10" s="46"/>
      <c r="O10" s="80"/>
      <c r="P10" s="47">
        <f>データ!$P$6</f>
        <v>98.9</v>
      </c>
      <c r="Q10" s="47"/>
      <c r="R10" s="47"/>
      <c r="S10" s="47"/>
      <c r="T10" s="47"/>
      <c r="U10" s="47"/>
      <c r="V10" s="47"/>
      <c r="W10" s="44">
        <f>データ!$Q$6</f>
        <v>2673</v>
      </c>
      <c r="X10" s="44"/>
      <c r="Y10" s="44"/>
      <c r="Z10" s="44"/>
      <c r="AA10" s="44"/>
      <c r="AB10" s="44"/>
      <c r="AC10" s="44"/>
      <c r="AD10" s="2"/>
      <c r="AE10" s="2"/>
      <c r="AF10" s="2"/>
      <c r="AG10" s="2"/>
      <c r="AH10" s="2"/>
      <c r="AI10" s="2"/>
      <c r="AJ10" s="2"/>
      <c r="AK10" s="2"/>
      <c r="AL10" s="44">
        <f>データ!$U$6</f>
        <v>8531</v>
      </c>
      <c r="AM10" s="44"/>
      <c r="AN10" s="44"/>
      <c r="AO10" s="44"/>
      <c r="AP10" s="44"/>
      <c r="AQ10" s="44"/>
      <c r="AR10" s="44"/>
      <c r="AS10" s="44"/>
      <c r="AT10" s="45">
        <f>データ!$V$6</f>
        <v>9.27</v>
      </c>
      <c r="AU10" s="46"/>
      <c r="AV10" s="46"/>
      <c r="AW10" s="46"/>
      <c r="AX10" s="46"/>
      <c r="AY10" s="46"/>
      <c r="AZ10" s="46"/>
      <c r="BA10" s="46"/>
      <c r="BB10" s="47">
        <f>データ!$W$6</f>
        <v>920.28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nX6LGTXLMYKawsZm3+tqdws9aGP/br2XD/8/2bln7STvUG+DFuOA1hBsK1pGggvB671SbF7qlNmJajK93WBFA==" saltValue="UcWmsjN+OwT5+JPqgkcO7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263443</v>
      </c>
      <c r="D6" s="20">
        <f t="shared" si="3"/>
        <v>46</v>
      </c>
      <c r="E6" s="20">
        <f t="shared" si="3"/>
        <v>1</v>
      </c>
      <c r="F6" s="20">
        <f t="shared" si="3"/>
        <v>0</v>
      </c>
      <c r="G6" s="20">
        <f t="shared" si="3"/>
        <v>1</v>
      </c>
      <c r="H6" s="20" t="str">
        <f t="shared" si="3"/>
        <v>京都府　宇治田原町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80.06</v>
      </c>
      <c r="P6" s="21">
        <f t="shared" si="3"/>
        <v>98.9</v>
      </c>
      <c r="Q6" s="21">
        <f t="shared" si="3"/>
        <v>2673</v>
      </c>
      <c r="R6" s="21">
        <f t="shared" si="3"/>
        <v>8688</v>
      </c>
      <c r="S6" s="21">
        <f t="shared" si="3"/>
        <v>58.16</v>
      </c>
      <c r="T6" s="21">
        <f t="shared" si="3"/>
        <v>149.38</v>
      </c>
      <c r="U6" s="21">
        <f t="shared" si="3"/>
        <v>8531</v>
      </c>
      <c r="V6" s="21">
        <f t="shared" si="3"/>
        <v>9.27</v>
      </c>
      <c r="W6" s="21">
        <f t="shared" si="3"/>
        <v>920.28</v>
      </c>
      <c r="X6" s="22">
        <f>IF(X7="",NA(),X7)</f>
        <v>111.24</v>
      </c>
      <c r="Y6" s="22">
        <f t="shared" ref="Y6:AG6" si="4">IF(Y7="",NA(),Y7)</f>
        <v>113.16</v>
      </c>
      <c r="Z6" s="22">
        <f t="shared" si="4"/>
        <v>101.61</v>
      </c>
      <c r="AA6" s="22">
        <f t="shared" si="4"/>
        <v>100.61</v>
      </c>
      <c r="AB6" s="22">
        <f t="shared" si="4"/>
        <v>107.49</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215.5</v>
      </c>
      <c r="AU6" s="22">
        <f t="shared" ref="AU6:BC6" si="6">IF(AU7="",NA(),AU7)</f>
        <v>203.43</v>
      </c>
      <c r="AV6" s="22">
        <f t="shared" si="6"/>
        <v>181.06</v>
      </c>
      <c r="AW6" s="22">
        <f t="shared" si="6"/>
        <v>231.25</v>
      </c>
      <c r="AX6" s="22">
        <f t="shared" si="6"/>
        <v>223.25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383.7</v>
      </c>
      <c r="BF6" s="22">
        <f t="shared" ref="BF6:BN6" si="7">IF(BF7="",NA(),BF7)</f>
        <v>446.47</v>
      </c>
      <c r="BG6" s="22">
        <f t="shared" si="7"/>
        <v>512.54</v>
      </c>
      <c r="BH6" s="22">
        <f t="shared" si="7"/>
        <v>471.34</v>
      </c>
      <c r="BI6" s="22">
        <f t="shared" si="7"/>
        <v>395.12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102.1</v>
      </c>
      <c r="BQ6" s="22">
        <f t="shared" ref="BQ6:BY6" si="8">IF(BQ7="",NA(),BQ7)</f>
        <v>105.18</v>
      </c>
      <c r="BR6" s="22">
        <f t="shared" si="8"/>
        <v>74.290000000000006</v>
      </c>
      <c r="BS6" s="22">
        <f t="shared" si="8"/>
        <v>81.33</v>
      </c>
      <c r="BT6" s="22">
        <f t="shared" si="8"/>
        <v>98.28</v>
      </c>
      <c r="BU6" s="22">
        <f t="shared" si="8"/>
        <v>82.78</v>
      </c>
      <c r="BV6" s="22">
        <f t="shared" si="8"/>
        <v>84.82</v>
      </c>
      <c r="BW6" s="22">
        <f t="shared" si="8"/>
        <v>82.29</v>
      </c>
      <c r="BX6" s="22">
        <f t="shared" si="8"/>
        <v>84.16</v>
      </c>
      <c r="BY6" s="22">
        <f t="shared" si="8"/>
        <v>81.45</v>
      </c>
      <c r="BZ6" s="21" t="str">
        <f>IF(BZ7="","",IF(BZ7="-","【-】","【"&amp;SUBSTITUTE(TEXT(BZ7,"#,##0.00"),"-","△")&amp;"】"))</f>
        <v>【97.59】</v>
      </c>
      <c r="CA6" s="22">
        <f>IF(CA7="",NA(),CA7)</f>
        <v>148.27000000000001</v>
      </c>
      <c r="CB6" s="22">
        <f t="shared" ref="CB6:CJ6" si="9">IF(CB7="",NA(),CB7)</f>
        <v>144.76</v>
      </c>
      <c r="CC6" s="22">
        <f t="shared" si="9"/>
        <v>176.07</v>
      </c>
      <c r="CD6" s="22">
        <f t="shared" si="9"/>
        <v>171.1</v>
      </c>
      <c r="CE6" s="22">
        <f t="shared" si="9"/>
        <v>159.99</v>
      </c>
      <c r="CF6" s="22">
        <f t="shared" si="9"/>
        <v>225.09</v>
      </c>
      <c r="CG6" s="22">
        <f t="shared" si="9"/>
        <v>224.82</v>
      </c>
      <c r="CH6" s="22">
        <f t="shared" si="9"/>
        <v>230.85</v>
      </c>
      <c r="CI6" s="22">
        <f t="shared" si="9"/>
        <v>230.21</v>
      </c>
      <c r="CJ6" s="22">
        <f t="shared" si="9"/>
        <v>240.31</v>
      </c>
      <c r="CK6" s="21" t="str">
        <f>IF(CK7="","",IF(CK7="-","【-】","【"&amp;SUBSTITUTE(TEXT(CK7,"#,##0.00"),"-","△")&amp;"】"))</f>
        <v>【181.66】</v>
      </c>
      <c r="CL6" s="22">
        <f>IF(CL7="",NA(),CL7)</f>
        <v>57.63</v>
      </c>
      <c r="CM6" s="22">
        <f t="shared" ref="CM6:CU6" si="10">IF(CM7="",NA(),CM7)</f>
        <v>74.94</v>
      </c>
      <c r="CN6" s="22">
        <f t="shared" si="10"/>
        <v>74.84</v>
      </c>
      <c r="CO6" s="22">
        <f t="shared" si="10"/>
        <v>72.930000000000007</v>
      </c>
      <c r="CP6" s="22">
        <f t="shared" si="10"/>
        <v>72.040000000000006</v>
      </c>
      <c r="CQ6" s="22">
        <f t="shared" si="10"/>
        <v>49.38</v>
      </c>
      <c r="CR6" s="22">
        <f t="shared" si="10"/>
        <v>50.09</v>
      </c>
      <c r="CS6" s="22">
        <f t="shared" si="10"/>
        <v>50.1</v>
      </c>
      <c r="CT6" s="22">
        <f t="shared" si="10"/>
        <v>49.76</v>
      </c>
      <c r="CU6" s="22">
        <f t="shared" si="10"/>
        <v>49.74</v>
      </c>
      <c r="CV6" s="21" t="str">
        <f>IF(CV7="","",IF(CV7="-","【-】","【"&amp;SUBSTITUTE(TEXT(CV7,"#,##0.00"),"-","△")&amp;"】"))</f>
        <v>【60.21】</v>
      </c>
      <c r="CW6" s="22">
        <f>IF(CW7="",NA(),CW7)</f>
        <v>85.36</v>
      </c>
      <c r="CX6" s="22">
        <f t="shared" ref="CX6:DF6" si="11">IF(CX7="",NA(),CX7)</f>
        <v>85.54</v>
      </c>
      <c r="CY6" s="22">
        <f t="shared" si="11"/>
        <v>84.8</v>
      </c>
      <c r="CZ6" s="22">
        <f t="shared" si="11"/>
        <v>80.17</v>
      </c>
      <c r="DA6" s="22">
        <f t="shared" si="11"/>
        <v>83.6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48.03</v>
      </c>
      <c r="DI6" s="22">
        <f t="shared" ref="DI6:DQ6" si="12">IF(DI7="",NA(),DI7)</f>
        <v>48.12</v>
      </c>
      <c r="DJ6" s="22">
        <f t="shared" si="12"/>
        <v>49.54</v>
      </c>
      <c r="DK6" s="22">
        <f t="shared" si="12"/>
        <v>51.17</v>
      </c>
      <c r="DL6" s="22">
        <f t="shared" si="12"/>
        <v>51.81</v>
      </c>
      <c r="DM6" s="22">
        <f t="shared" si="12"/>
        <v>47.5</v>
      </c>
      <c r="DN6" s="22">
        <f t="shared" si="12"/>
        <v>48.41</v>
      </c>
      <c r="DO6" s="22">
        <f t="shared" si="12"/>
        <v>50.02</v>
      </c>
      <c r="DP6" s="22">
        <f t="shared" si="12"/>
        <v>51.38</v>
      </c>
      <c r="DQ6" s="22">
        <f t="shared" si="12"/>
        <v>52.3</v>
      </c>
      <c r="DR6" s="21" t="str">
        <f>IF(DR7="","",IF(DR7="-","【-】","【"&amp;SUBSTITUTE(TEXT(DR7,"#,##0.00"),"-","△")&amp;"】"))</f>
        <v>【52.41】</v>
      </c>
      <c r="DS6" s="22">
        <f>IF(DS7="",NA(),DS7)</f>
        <v>16.55</v>
      </c>
      <c r="DT6" s="22">
        <f t="shared" ref="DT6:EB6" si="13">IF(DT7="",NA(),DT7)</f>
        <v>16.079999999999998</v>
      </c>
      <c r="DU6" s="22">
        <f t="shared" si="13"/>
        <v>15.73</v>
      </c>
      <c r="DV6" s="22">
        <f t="shared" si="13"/>
        <v>15.73</v>
      </c>
      <c r="DW6" s="22">
        <f t="shared" si="13"/>
        <v>16.690000000000001</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0.63</v>
      </c>
      <c r="EE6" s="22">
        <f t="shared" ref="EE6:EM6" si="14">IF(EE7="",NA(),EE7)</f>
        <v>0.38</v>
      </c>
      <c r="EF6" s="22">
        <f t="shared" si="14"/>
        <v>0.68</v>
      </c>
      <c r="EG6" s="21">
        <f t="shared" si="14"/>
        <v>0</v>
      </c>
      <c r="EH6" s="22">
        <f t="shared" si="14"/>
        <v>0.76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263443</v>
      </c>
      <c r="D7" s="24">
        <v>46</v>
      </c>
      <c r="E7" s="24">
        <v>1</v>
      </c>
      <c r="F7" s="24">
        <v>0</v>
      </c>
      <c r="G7" s="24">
        <v>1</v>
      </c>
      <c r="H7" s="24" t="s">
        <v>93</v>
      </c>
      <c r="I7" s="24" t="s">
        <v>94</v>
      </c>
      <c r="J7" s="24" t="s">
        <v>95</v>
      </c>
      <c r="K7" s="24" t="s">
        <v>96</v>
      </c>
      <c r="L7" s="24" t="s">
        <v>97</v>
      </c>
      <c r="M7" s="24" t="s">
        <v>98</v>
      </c>
      <c r="N7" s="25" t="s">
        <v>99</v>
      </c>
      <c r="O7" s="25">
        <v>80.06</v>
      </c>
      <c r="P7" s="25">
        <v>98.9</v>
      </c>
      <c r="Q7" s="25">
        <v>2673</v>
      </c>
      <c r="R7" s="25">
        <v>8688</v>
      </c>
      <c r="S7" s="25">
        <v>58.16</v>
      </c>
      <c r="T7" s="25">
        <v>149.38</v>
      </c>
      <c r="U7" s="25">
        <v>8531</v>
      </c>
      <c r="V7" s="25">
        <v>9.27</v>
      </c>
      <c r="W7" s="25">
        <v>920.28</v>
      </c>
      <c r="X7" s="25">
        <v>111.24</v>
      </c>
      <c r="Y7" s="25">
        <v>113.16</v>
      </c>
      <c r="Z7" s="25">
        <v>101.61</v>
      </c>
      <c r="AA7" s="25">
        <v>100.61</v>
      </c>
      <c r="AB7" s="25">
        <v>107.49</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215.5</v>
      </c>
      <c r="AU7" s="25">
        <v>203.43</v>
      </c>
      <c r="AV7" s="25">
        <v>181.06</v>
      </c>
      <c r="AW7" s="25">
        <v>231.25</v>
      </c>
      <c r="AX7" s="25">
        <v>223.25</v>
      </c>
      <c r="AY7" s="25">
        <v>305.08</v>
      </c>
      <c r="AZ7" s="25">
        <v>305.33999999999997</v>
      </c>
      <c r="BA7" s="25">
        <v>310.01</v>
      </c>
      <c r="BB7" s="25">
        <v>311.12</v>
      </c>
      <c r="BC7" s="25">
        <v>293.51</v>
      </c>
      <c r="BD7" s="25">
        <v>239.69</v>
      </c>
      <c r="BE7" s="25">
        <v>383.7</v>
      </c>
      <c r="BF7" s="25">
        <v>446.47</v>
      </c>
      <c r="BG7" s="25">
        <v>512.54</v>
      </c>
      <c r="BH7" s="25">
        <v>471.34</v>
      </c>
      <c r="BI7" s="25">
        <v>395.12</v>
      </c>
      <c r="BJ7" s="25">
        <v>585.59</v>
      </c>
      <c r="BK7" s="25">
        <v>561.34</v>
      </c>
      <c r="BL7" s="25">
        <v>538.33000000000004</v>
      </c>
      <c r="BM7" s="25">
        <v>515.14</v>
      </c>
      <c r="BN7" s="25">
        <v>498.34</v>
      </c>
      <c r="BO7" s="25">
        <v>264.86</v>
      </c>
      <c r="BP7" s="25">
        <v>102.1</v>
      </c>
      <c r="BQ7" s="25">
        <v>105.18</v>
      </c>
      <c r="BR7" s="25">
        <v>74.290000000000006</v>
      </c>
      <c r="BS7" s="25">
        <v>81.33</v>
      </c>
      <c r="BT7" s="25">
        <v>98.28</v>
      </c>
      <c r="BU7" s="25">
        <v>82.78</v>
      </c>
      <c r="BV7" s="25">
        <v>84.82</v>
      </c>
      <c r="BW7" s="25">
        <v>82.29</v>
      </c>
      <c r="BX7" s="25">
        <v>84.16</v>
      </c>
      <c r="BY7" s="25">
        <v>81.45</v>
      </c>
      <c r="BZ7" s="25">
        <v>97.59</v>
      </c>
      <c r="CA7" s="25">
        <v>148.27000000000001</v>
      </c>
      <c r="CB7" s="25">
        <v>144.76</v>
      </c>
      <c r="CC7" s="25">
        <v>176.07</v>
      </c>
      <c r="CD7" s="25">
        <v>171.1</v>
      </c>
      <c r="CE7" s="25">
        <v>159.99</v>
      </c>
      <c r="CF7" s="25">
        <v>225.09</v>
      </c>
      <c r="CG7" s="25">
        <v>224.82</v>
      </c>
      <c r="CH7" s="25">
        <v>230.85</v>
      </c>
      <c r="CI7" s="25">
        <v>230.21</v>
      </c>
      <c r="CJ7" s="25">
        <v>240.31</v>
      </c>
      <c r="CK7" s="25">
        <v>181.66</v>
      </c>
      <c r="CL7" s="25">
        <v>57.63</v>
      </c>
      <c r="CM7" s="25">
        <v>74.94</v>
      </c>
      <c r="CN7" s="25">
        <v>74.84</v>
      </c>
      <c r="CO7" s="25">
        <v>72.930000000000007</v>
      </c>
      <c r="CP7" s="25">
        <v>72.040000000000006</v>
      </c>
      <c r="CQ7" s="25">
        <v>49.38</v>
      </c>
      <c r="CR7" s="25">
        <v>50.09</v>
      </c>
      <c r="CS7" s="25">
        <v>50.1</v>
      </c>
      <c r="CT7" s="25">
        <v>49.76</v>
      </c>
      <c r="CU7" s="25">
        <v>49.74</v>
      </c>
      <c r="CV7" s="25">
        <v>60.21</v>
      </c>
      <c r="CW7" s="25">
        <v>85.36</v>
      </c>
      <c r="CX7" s="25">
        <v>85.54</v>
      </c>
      <c r="CY7" s="25">
        <v>84.8</v>
      </c>
      <c r="CZ7" s="25">
        <v>80.17</v>
      </c>
      <c r="DA7" s="25">
        <v>83.6</v>
      </c>
      <c r="DB7" s="25">
        <v>78.010000000000005</v>
      </c>
      <c r="DC7" s="25">
        <v>77.599999999999994</v>
      </c>
      <c r="DD7" s="25">
        <v>77.3</v>
      </c>
      <c r="DE7" s="25">
        <v>76.64</v>
      </c>
      <c r="DF7" s="25">
        <v>75.37</v>
      </c>
      <c r="DG7" s="25">
        <v>89.21</v>
      </c>
      <c r="DH7" s="25">
        <v>48.03</v>
      </c>
      <c r="DI7" s="25">
        <v>48.12</v>
      </c>
      <c r="DJ7" s="25">
        <v>49.54</v>
      </c>
      <c r="DK7" s="25">
        <v>51.17</v>
      </c>
      <c r="DL7" s="25">
        <v>51.81</v>
      </c>
      <c r="DM7" s="25">
        <v>47.5</v>
      </c>
      <c r="DN7" s="25">
        <v>48.41</v>
      </c>
      <c r="DO7" s="25">
        <v>50.02</v>
      </c>
      <c r="DP7" s="25">
        <v>51.38</v>
      </c>
      <c r="DQ7" s="25">
        <v>52.3</v>
      </c>
      <c r="DR7" s="25">
        <v>52.41</v>
      </c>
      <c r="DS7" s="25">
        <v>16.55</v>
      </c>
      <c r="DT7" s="25">
        <v>16.079999999999998</v>
      </c>
      <c r="DU7" s="25">
        <v>15.73</v>
      </c>
      <c r="DV7" s="25">
        <v>15.73</v>
      </c>
      <c r="DW7" s="25">
        <v>16.690000000000001</v>
      </c>
      <c r="DX7" s="25">
        <v>17.399999999999999</v>
      </c>
      <c r="DY7" s="25">
        <v>18.64</v>
      </c>
      <c r="DZ7" s="25">
        <v>19.510000000000002</v>
      </c>
      <c r="EA7" s="25">
        <v>21.6</v>
      </c>
      <c r="EB7" s="25">
        <v>23.36</v>
      </c>
      <c r="EC7" s="25">
        <v>26.78</v>
      </c>
      <c r="ED7" s="25">
        <v>0.63</v>
      </c>
      <c r="EE7" s="25">
        <v>0.38</v>
      </c>
      <c r="EF7" s="25">
        <v>0.68</v>
      </c>
      <c r="EG7" s="25">
        <v>0</v>
      </c>
      <c r="EH7" s="25">
        <v>0.76</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ut4107</cp:lastModifiedBy>
  <cp:lastPrinted>2026-02-16T04:52:01Z</cp:lastPrinted>
  <dcterms:created xsi:type="dcterms:W3CDTF">2025-12-12T09:19:26Z</dcterms:created>
  <dcterms:modified xsi:type="dcterms:W3CDTF">2026-02-16T04:52:03Z</dcterms:modified>
  <cp:category/>
</cp:coreProperties>
</file>