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jh151\業務課\業務\総務係\共通\A 諸務\5 照会・調査依頼に対する回答\京都府\自治振興課\経営比較分析表\R07　R06経営比較分析\提出分\"/>
    </mc:Choice>
  </mc:AlternateContent>
  <xr:revisionPtr revIDLastSave="0" documentId="13_ncr:1_{AE8D15CA-AB54-42E7-A488-6CAC5C9E2747}" xr6:coauthVersionLast="47" xr6:coauthVersionMax="47" xr10:uidLastSave="{00000000-0000-0000-0000-000000000000}"/>
  <workbookProtection workbookAlgorithmName="SHA-512" workbookHashValue="zUpwvQwhgReV90K4Wmsev6bp1i0l+Ek5Pv4pXFaUIQVorsUcFo+TRbc5sOZudbdzyiivMovq1OptSkJsqrNCXQ==" workbookSaltValue="SHIZi9rsUSA5BAB1/c+Jug==" workbookSpinCount="100000" lockStructure="1"/>
  <bookViews>
    <workbookView xWindow="2868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<sst xmlns="http://schemas.openxmlformats.org/spreadsheetml/2006/main" count="231" uniqueCount="115">
  <si>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</si>
  <si>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</si>
  <si>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</si>
  <si>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</si>
  <si>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</si>
  <si>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</si>
  <si>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</si>
  <si>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</si>
  <si>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</si>
  <si>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</si>
  <si>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</si>
  <si>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</si>
  <si>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</si>
  <si>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</si>
  <si>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</si>
  <si>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</si>
  <si>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</si>
  <si>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</si>
  <si>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</si>
  <si>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</si>
  <si>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</si>
  <si>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</si>
  <si>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</si>
  <si>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</si>
  <si>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</si>
  <si>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</si>
  <si>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</si>
  <si>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</si>
  <si>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</si>
  <si>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</si>
  <si>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</si>
  <si>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</si>
  <si>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</si>
  <si>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</si>
  <si>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</si>
  <si>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</si>
  <si>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</si>
  <si>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</si>
  <si>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</si>
  <si>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</si>
  <si>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</si>
  <si>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</si>
  <si>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</si>
  <si>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</si>
  <si>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</si>
  <si>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</si>
  <si>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</si>
  <si>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</si>
  <si>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</si>
  <si>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</si>
  <si>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</si>
  <si>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</si>
  <si>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</si>
  <si>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</si>
  <si>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</si>
  <si>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</si>
  <si>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</si>
  <si>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</si>
  <si>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</si>
  <si>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</si>
  <si>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</si>
  <si>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</si>
  <si>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</si>
  <si>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</si>
  <si>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</si>
  <si>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</si>
  <si>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</si>
  <si>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</si>
  <si>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</si>
  <si>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</si>
  <si>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</si>
  <si>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</si>
  <si>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</si>
  <si>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</si>
  <si>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</si>
  <si>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</si>
  <si>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</si>
  <si>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</si>
  <si>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</si>
  <si>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</si>
  <si>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</si>
  <si>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</si>
  <si>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</si>
  <si>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</si>
  <si>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</si>
  <si>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</si>
  <si>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</si>
  <si>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</si>
  <si>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</si>
  <si>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</si>
  <si>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</si>
  <si>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</si>
  <si>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</si>
  <si>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</si>
  <si>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</si>
  <si>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</si>
  <si>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</si>
  <si>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</si>
  <si>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</si>
  <si>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</si>
  <si>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</si>
  <si>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</si>
  <si>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</si>
  <si>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</si>
  <si>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</si>
  <si>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</si>
  <si>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</si>
  <si>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</si>
  <si>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</si>
  <si>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</si>
  <si>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</si>
  <si>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</si>
  <si>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経年により年々増加している。既に30年を超える施設も存続する中、施設等の長寿命化に向け、令和元年度よりストックマネジメント計画に基づき、事業費の平準化を図り、計画的かつ効率的な維持修繕・改築更新事業を進め、長寿命化を図っている。
　②管渠老朽化率は、0％と法定耐用年数を経過した管渠はなく、そのため更新は行っておらず、③管渠改善率は0％となっている。</t>
    <phoneticPr fontId="4"/>
  </si>
  <si>
    <t>　下水道事業については、施設整備状況等の現状を踏まえると、今後は計画的な施設の維持管理や老朽化対策・長寿命化等への取組みが重要となる。
　下水道事業の財政状況は、各指標の類似団体との比較において直ちに悪いという状況ではないが、決して楽観できる状況ではない。安定した更なる収入確保のために、令和5年1月の下水道使用料の改定により経営状況は改善しているが、近年の人件費や物価上昇もあり、一般会計からの繰入に依存している状況が続いている。
　今後は、公営企業の独立採算制の基本原則に基づく経営を目標に、更なる経営の効率化を図っていく。</t>
    <rPh sb="81" eb="84">
      <t>カクシヒョウ</t>
    </rPh>
    <rPh sb="248" eb="249">
      <t>サラ</t>
    </rPh>
    <rPh sb="251" eb="253">
      <t>ケイエイ</t>
    </rPh>
    <rPh sb="254" eb="257">
      <t>コウリツカ</t>
    </rPh>
    <rPh sb="258" eb="259">
      <t>ハカ</t>
    </rPh>
    <phoneticPr fontId="4"/>
  </si>
  <si>
    <t>　①経常収支比率は、100％を上回り、②累積欠損金は生じていないが、依然として一般会計からの繰入金への依存度が高い状態である。③流動比率は改善し、類似団体平均値と同程度になっている。④企業債残高対事業規模比率は、前年度より減少し、類似団体平均値を大幅に下回っている。これは、企業債残高が類似団体と比較すると少ないためである。
　⑤経費回収率は、令和5年2月使用分（令和5年1月改定）からの下水道使用料の引き上げにより改善され、類似団体平均値より高い水準にある。また、本市の人口は減少傾向に転じたが、下水道の接続数は増加しているため、有収水量は横ばい傾向にあり、使用料収入で公費負担分を除いた汚水処理に必要な経費が概ね賄えている状況となっている。⑥汚水処理原価が類似団体と比較して低いのは、分流式下水道に要する経費（公費負担分）の算入によるところが大きい。
　⑦施設利用率対象の加茂浄化センター処理区域では、高齢化や人口減に伴う有収水量の減少傾向が続き、今後も利用率は低下傾向が続くと考えられる。⑧水洗化率は、下水道への新たな接続や宅地開発地域の人口増加等により、少しずつではあるが上昇傾向にある。　</t>
    <rPh sb="182" eb="184">
      <t>レイワ</t>
    </rPh>
    <rPh sb="185" eb="186">
      <t>ネン</t>
    </rPh>
    <rPh sb="187" eb="188">
      <t>ガツ</t>
    </rPh>
    <rPh sb="188" eb="190">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</si>
</sst>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D0-4F9F-AE59-2EFDF3D99B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98D0-4F9F-AE59-2EFDF3D99B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39.89</c:v>
                </c:pt>
                <c:pt idx="1">
                  <c:v>39.89</c:v>
                </c:pt>
                <c:pt idx="2">
                  <c:v>37.93</c:v>
                </c:pt>
                <c:pt idx="3">
                  <c:v>38.409999999999997</c:v>
                </c:pt>
                <c:pt idx="4">
                  <c:v>38.1</c:v>
                </c:pt>
              </c:numCache>
            </c:numRef>
          </c:val>
          <c:extLst>
            <c:ext xmlns:c16="http://schemas.microsoft.com/office/drawing/2014/chart" uri="{C3380CC4-5D6E-409C-BE32-E72D297353CC}">
              <c16:uniqueId val="{00000000-C2A5-4E28-AA95-CE170372E8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2A5-4E28-AA95-CE170372E8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94.38</c:v>
                </c:pt>
                <c:pt idx="1">
                  <c:v>94.51</c:v>
                </c:pt>
                <c:pt idx="2">
                  <c:v>94.56</c:v>
                </c:pt>
                <c:pt idx="3">
                  <c:v>94.68</c:v>
                </c:pt>
                <c:pt idx="4">
                  <c:v>95.14</c:v>
                </c:pt>
              </c:numCache>
            </c:numRef>
          </c:val>
          <c:extLst>
            <c:ext xmlns:c16="http://schemas.microsoft.com/office/drawing/2014/chart" uri="{C3380CC4-5D6E-409C-BE32-E72D297353CC}">
              <c16:uniqueId val="{00000000-27E3-4AEF-A87E-209E372BAF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7E3-4AEF-A87E-209E372BAF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100.02</c:v>
                </c:pt>
                <c:pt idx="1">
                  <c:v>100.02</c:v>
                </c:pt>
                <c:pt idx="2">
                  <c:v>100.03</c:v>
                </c:pt>
                <c:pt idx="3">
                  <c:v>100.07</c:v>
                </c:pt>
                <c:pt idx="4">
                  <c:v>100.04</c:v>
                </c:pt>
              </c:numCache>
            </c:numRef>
          </c:val>
          <c:extLst>
            <c:ext xmlns:c16="http://schemas.microsoft.com/office/drawing/2014/chart" uri="{C3380CC4-5D6E-409C-BE32-E72D297353CC}">
              <c16:uniqueId val="{00000000-7A0C-44F4-9789-DF743399ED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7A0C-44F4-9789-DF743399ED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11.6</c:v>
                </c:pt>
                <c:pt idx="1">
                  <c:v>14.37</c:v>
                </c:pt>
                <c:pt idx="2">
                  <c:v>17.100000000000001</c:v>
                </c:pt>
                <c:pt idx="3">
                  <c:v>19.75</c:v>
                </c:pt>
                <c:pt idx="4">
                  <c:v>22.33</c:v>
                </c:pt>
              </c:numCache>
            </c:numRef>
          </c:val>
          <c:extLst>
            <c:ext xmlns:c16="http://schemas.microsoft.com/office/drawing/2014/chart" uri="{C3380CC4-5D6E-409C-BE32-E72D297353CC}">
              <c16:uniqueId val="{00000000-F66E-4AA7-918C-74196A447A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F66E-4AA7-918C-74196A447A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D9-4EEA-B552-7D9DA314A0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70D9-4EEA-B552-7D9DA314A0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5A-4F8D-A88A-E375930C23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F5A-4F8D-A88A-E375930C23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50.17</c:v>
                </c:pt>
                <c:pt idx="1">
                  <c:v>55.41</c:v>
                </c:pt>
                <c:pt idx="2">
                  <c:v>55.04</c:v>
                </c:pt>
                <c:pt idx="3">
                  <c:v>74.400000000000006</c:v>
                </c:pt>
                <c:pt idx="4">
                  <c:v>79.91</c:v>
                </c:pt>
              </c:numCache>
            </c:numRef>
          </c:val>
          <c:extLst>
            <c:ext xmlns:c16="http://schemas.microsoft.com/office/drawing/2014/chart" uri="{C3380CC4-5D6E-409C-BE32-E72D297353CC}">
              <c16:uniqueId val="{00000000-74FD-4F5A-A3FF-895B838108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4FD-4F5A-A3FF-895B838108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397.31</c:v>
                </c:pt>
                <c:pt idx="1">
                  <c:v>491.87</c:v>
                </c:pt>
                <c:pt idx="2">
                  <c:v>508.82</c:v>
                </c:pt>
                <c:pt idx="3">
                  <c:v>330.86</c:v>
                </c:pt>
                <c:pt idx="4">
                  <c:v>215.34</c:v>
                </c:pt>
              </c:numCache>
            </c:numRef>
          </c:val>
          <c:extLst>
            <c:ext xmlns:c16="http://schemas.microsoft.com/office/drawing/2014/chart" uri="{C3380CC4-5D6E-409C-BE32-E72D297353CC}">
              <c16:uniqueId val="{00000000-8657-496C-B8C1-9A86F13F0C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8657-496C-B8C1-9A86F13F0C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83.38</c:v>
                </c:pt>
                <c:pt idx="1">
                  <c:v>83.33</c:v>
                </c:pt>
                <c:pt idx="2">
                  <c:v>85.36</c:v>
                </c:pt>
                <c:pt idx="3">
                  <c:v>99.67</c:v>
                </c:pt>
                <c:pt idx="4">
                  <c:v>99.77</c:v>
                </c:pt>
              </c:numCache>
            </c:numRef>
          </c:val>
          <c:extLst>
            <c:ext xmlns:c16="http://schemas.microsoft.com/office/drawing/2014/chart" uri="{C3380CC4-5D6E-409C-BE32-E72D297353CC}">
              <c16:uniqueId val="{00000000-F8D2-4A88-A821-09D5C49E0E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F8D2-4A88-A821-09D5C49E0E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4B7B-414F-AD8D-0BC3298566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4B7B-414F-AD8D-0BC3298566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木津川市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自治体職員</v>
      </c>
      <c r="AE8" s="40"/>
      <c r="AF8" s="40"/>
      <c r="AG8" s="40"/>
      <c r="AH8" s="40"/>
      <c r="AI8" s="40"/>
      <c r="AJ8" s="40"/>
      <c r="AK8" s="3"/>
      <c r="AL8" s="41">
        <f>データ!S6</f>
        <v>79339</v>
      </c>
      <c r="AM8" s="41"/>
      <c r="AN8" s="41"/>
      <c r="AO8" s="41"/>
      <c r="AP8" s="41"/>
      <c r="AQ8" s="41"/>
      <c r="AR8" s="41"/>
      <c r="AS8" s="41"/>
      <c r="AT8" s="34">
        <f>データ!T6</f>
        <v>85.13</v>
      </c>
      <c r="AU8" s="34"/>
      <c r="AV8" s="34"/>
      <c r="AW8" s="34"/>
      <c r="AX8" s="34"/>
      <c r="AY8" s="34"/>
      <c r="AZ8" s="34"/>
      <c r="BA8" s="34"/>
      <c r="BB8" s="34">
        <f>データ!U6</f>
        <v>931.97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78.72</v>
      </c>
      <c r="J10" s="34"/>
      <c r="K10" s="34"/>
      <c r="L10" s="34"/>
      <c r="M10" s="34"/>
      <c r="N10" s="34"/>
      <c r="O10" s="34"/>
      <c r="P10" s="34">
        <f>データ!P6</f>
        <v>94.14</v>
      </c>
      <c r="Q10" s="34"/>
      <c r="R10" s="34"/>
      <c r="S10" s="34"/>
      <c r="T10" s="34"/>
      <c r="U10" s="34"/>
      <c r="V10" s="34"/>
      <c r="W10" s="34">
        <f>データ!Q6</f>
        <v>98.87</v>
      </c>
      <c r="X10" s="34"/>
      <c r="Y10" s="34"/>
      <c r="Z10" s="34"/>
      <c r="AA10" s="34"/>
      <c r="AB10" s="34"/>
      <c r="AC10" s="34"/>
      <c r="AD10" s="41">
        <f>データ!R6</f>
        <v>3025</v>
      </c>
      <c r="AE10" s="41"/>
      <c r="AF10" s="41"/>
      <c r="AG10" s="41"/>
      <c r="AH10" s="41"/>
      <c r="AI10" s="41"/>
      <c r="AJ10" s="41"/>
      <c r="AK10" s="2"/>
      <c r="AL10" s="41">
        <f>データ!V6</f>
        <v>74477</v>
      </c>
      <c r="AM10" s="41"/>
      <c r="AN10" s="41"/>
      <c r="AO10" s="41"/>
      <c r="AP10" s="41"/>
      <c r="AQ10" s="41"/>
      <c r="AR10" s="41"/>
      <c r="AS10" s="41"/>
      <c r="AT10" s="34">
        <f>データ!W6</f>
        <v>15.52</v>
      </c>
      <c r="AU10" s="34"/>
      <c r="AV10" s="34"/>
      <c r="AW10" s="34"/>
      <c r="AX10" s="34"/>
      <c r="AY10" s="34"/>
      <c r="AZ10" s="34"/>
      <c r="BA10" s="34"/>
      <c r="BB10" s="34">
        <f>データ!X6</f>
        <v>4798.78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XDYKXW3Y4FqjgBh0Ndf8FMfvRNWt6MmTSVarey7v7WtbwAHO99j+I7Fa92qdQ8yt71Y2N+Ip5jZPVaqNCC3Nw==" saltValue="E7pi5Lq3Rge1VNwq6lH3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262145</v>
      </c>
      <c r="D6" s="19">
        <f t="shared" si="3"/>
        <v>46</v>
      </c>
      <c r="E6" s="19">
        <f t="shared" si="3"/>
        <v>17</v>
      </c>
      <c r="F6" s="19">
        <f t="shared" si="3"/>
        <v>1</v>
      </c>
      <c r="G6" s="19">
        <f t="shared" si="3"/>
        <v>0</v>
      </c>
      <c r="H6" s="19" t="str">
        <f t="shared" si="3"/>
        <v>京都府　木津川市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78.72</v>
      </c>
      <c r="P6" s="20">
        <f t="shared" si="3"/>
        <v>94.14</v>
      </c>
      <c r="Q6" s="20">
        <f t="shared" si="3"/>
        <v>98.87</v>
      </c>
      <c r="R6" s="20">
        <f t="shared" si="3"/>
        <v>3025</v>
      </c>
      <c r="S6" s="20">
        <f t="shared" si="3"/>
        <v>79339</v>
      </c>
      <c r="T6" s="20">
        <f t="shared" si="3"/>
        <v>85.13</v>
      </c>
      <c r="U6" s="20">
        <f t="shared" si="3"/>
        <v>931.97</v>
      </c>
      <c r="V6" s="20">
        <f t="shared" si="3"/>
        <v>74477</v>
      </c>
      <c r="W6" s="20">
        <f t="shared" si="3"/>
        <v>15.52</v>
      </c>
      <c r="X6" s="20">
        <f t="shared" si="3"/>
        <v>4798.78</v>
      </c>
      <c r="Y6" s="21">
        <f>IF(Y7="",NA(),Y7)</f>
        <v>100.02</v>
      </c>
      <c r="Z6" s="21">
        <f t="shared" ref="Z6:AH6" si="4">IF(Z7="",NA(),Z7)</f>
        <v>100.02</v>
      </c>
      <c r="AA6" s="21">
        <f t="shared" si="4"/>
        <v>100.03</v>
      </c>
      <c r="AB6" s="21">
        <f t="shared" si="4"/>
        <v>100.07</v>
      </c>
      <c r="AC6" s="21">
        <f t="shared" si="4"/>
        <v>100.04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50.17</v>
      </c>
      <c r="AV6" s="21">
        <f t="shared" ref="AV6:BD6" si="6">IF(AV7="",NA(),AV7)</f>
        <v>55.41</v>
      </c>
      <c r="AW6" s="21">
        <f t="shared" si="6"/>
        <v>55.04</v>
      </c>
      <c r="AX6" s="21">
        <f t="shared" si="6"/>
        <v>74.400000000000006</v>
      </c>
      <c r="AY6" s="21">
        <f t="shared" si="6"/>
        <v>79.91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397.31</v>
      </c>
      <c r="BG6" s="21">
        <f t="shared" ref="BG6:BO6" si="7">IF(BG7="",NA(),BG7)</f>
        <v>491.87</v>
      </c>
      <c r="BH6" s="21">
        <f t="shared" si="7"/>
        <v>508.82</v>
      </c>
      <c r="BI6" s="21">
        <f t="shared" si="7"/>
        <v>330.86</v>
      </c>
      <c r="BJ6" s="21">
        <f t="shared" si="7"/>
        <v>215.34</v>
      </c>
      <c r="BK6" s="21">
        <f t="shared" si="7"/>
        <v>857.88</v>
      </c>
      <c r="BL6" s="21">
        <f t="shared" si="7"/>
        <v>825.1</v>
      </c>
      <c r="BM6" s="21">
        <f t="shared" si="7"/>
        <v>789.87</v>
      </c>
      <c r="BN6" s="21">
        <f t="shared" si="7"/>
        <v>749.43</v>
      </c>
      <c r="BO6" s="21">
        <f t="shared" si="7"/>
        <v>698.04</v>
      </c>
      <c r="BP6" s="20" t="str">
        <f>IF(BP7="","",IF(BP7="-","【-】","【"&amp;SUBSTITUTE(TEXT(BP7,"#,##0.00"),"-","△")&amp;"】"))</f>
        <v>【602.56】</v>
      </c>
      <c r="BQ6" s="21">
        <f>IF(BQ7="",NA(),BQ7)</f>
        <v>83.38</v>
      </c>
      <c r="BR6" s="21">
        <f t="shared" ref="BR6:BZ6" si="8">IF(BR7="",NA(),BR7)</f>
        <v>83.33</v>
      </c>
      <c r="BS6" s="21">
        <f t="shared" si="8"/>
        <v>85.36</v>
      </c>
      <c r="BT6" s="21">
        <f t="shared" si="8"/>
        <v>99.67</v>
      </c>
      <c r="BU6" s="21">
        <f t="shared" si="8"/>
        <v>99.77</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39.89</v>
      </c>
      <c r="CN6" s="21">
        <f t="shared" ref="CN6:CV6" si="10">IF(CN7="",NA(),CN7)</f>
        <v>39.89</v>
      </c>
      <c r="CO6" s="21">
        <f t="shared" si="10"/>
        <v>37.93</v>
      </c>
      <c r="CP6" s="21">
        <f t="shared" si="10"/>
        <v>38.409999999999997</v>
      </c>
      <c r="CQ6" s="21">
        <f t="shared" si="10"/>
        <v>38.1</v>
      </c>
      <c r="CR6" s="21">
        <f t="shared" si="10"/>
        <v>65.28</v>
      </c>
      <c r="CS6" s="21">
        <f t="shared" si="10"/>
        <v>64.92</v>
      </c>
      <c r="CT6" s="21">
        <f t="shared" si="10"/>
        <v>64.14</v>
      </c>
      <c r="CU6" s="21">
        <f t="shared" si="10"/>
        <v>63.71</v>
      </c>
      <c r="CV6" s="21">
        <f t="shared" si="10"/>
        <v>64.95</v>
      </c>
      <c r="CW6" s="20" t="str">
        <f>IF(CW7="","",IF(CW7="-","【-】","【"&amp;SUBSTITUTE(TEXT(CW7,"#,##0.00"),"-","△")&amp;"】"))</f>
        <v>【60.13】</v>
      </c>
      <c r="CX6" s="21">
        <f>IF(CX7="",NA(),CX7)</f>
        <v>94.38</v>
      </c>
      <c r="CY6" s="21">
        <f t="shared" ref="CY6:DG6" si="11">IF(CY7="",NA(),CY7)</f>
        <v>94.51</v>
      </c>
      <c r="CZ6" s="21">
        <f t="shared" si="11"/>
        <v>94.56</v>
      </c>
      <c r="DA6" s="21">
        <f t="shared" si="11"/>
        <v>94.68</v>
      </c>
      <c r="DB6" s="21">
        <f t="shared" si="11"/>
        <v>95.14</v>
      </c>
      <c r="DC6" s="21">
        <f t="shared" si="11"/>
        <v>92.72</v>
      </c>
      <c r="DD6" s="21">
        <f t="shared" si="11"/>
        <v>92.88</v>
      </c>
      <c r="DE6" s="21">
        <f t="shared" si="11"/>
        <v>92.9</v>
      </c>
      <c r="DF6" s="21">
        <f t="shared" si="11"/>
        <v>92.89</v>
      </c>
      <c r="DG6" s="21">
        <f t="shared" si="11"/>
        <v>93.08</v>
      </c>
      <c r="DH6" s="20" t="str">
        <f>IF(DH7="","",IF(DH7="-","【-】","【"&amp;SUBSTITUTE(TEXT(DH7,"#,##0.00"),"-","△")&amp;"】"))</f>
        <v>【96.00】</v>
      </c>
      <c r="DI6" s="21">
        <f>IF(DI7="",NA(),DI7)</f>
        <v>11.6</v>
      </c>
      <c r="DJ6" s="21">
        <f t="shared" ref="DJ6:DR6" si="12">IF(DJ7="",NA(),DJ7)</f>
        <v>14.37</v>
      </c>
      <c r="DK6" s="21">
        <f t="shared" si="12"/>
        <v>17.100000000000001</v>
      </c>
      <c r="DL6" s="21">
        <f t="shared" si="12"/>
        <v>19.75</v>
      </c>
      <c r="DM6" s="21">
        <f t="shared" si="12"/>
        <v>22.33</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262145</v>
      </c>
      <c r="D7" s="23">
        <v>46</v>
      </c>
      <c r="E7" s="23">
        <v>17</v>
      </c>
      <c r="F7" s="23">
        <v>1</v>
      </c>
      <c r="G7" s="23">
        <v>0</v>
      </c>
      <c r="H7" s="23" t="s">
        <v>96</v>
      </c>
      <c r="I7" s="23" t="s">
        <v>97</v>
      </c>
      <c r="J7" s="23" t="s">
        <v>98</v>
      </c>
      <c r="K7" s="23" t="s">
        <v>99</v>
      </c>
      <c r="L7" s="23" t="s">
        <v>100</v>
      </c>
      <c r="M7" s="23" t="s">
        <v>101</v>
      </c>
      <c r="N7" s="24" t="s">
        <v>102</v>
      </c>
      <c r="O7" s="24">
        <v>78.72</v>
      </c>
      <c r="P7" s="24">
        <v>94.14</v>
      </c>
      <c r="Q7" s="24">
        <v>98.87</v>
      </c>
      <c r="R7" s="24">
        <v>3025</v>
      </c>
      <c r="S7" s="24">
        <v>79339</v>
      </c>
      <c r="T7" s="24">
        <v>85.13</v>
      </c>
      <c r="U7" s="24">
        <v>931.97</v>
      </c>
      <c r="V7" s="24">
        <v>74477</v>
      </c>
      <c r="W7" s="24">
        <v>15.52</v>
      </c>
      <c r="X7" s="24">
        <v>4798.78</v>
      </c>
      <c r="Y7" s="24">
        <v>100.02</v>
      </c>
      <c r="Z7" s="24">
        <v>100.02</v>
      </c>
      <c r="AA7" s="24">
        <v>100.03</v>
      </c>
      <c r="AB7" s="24">
        <v>100.07</v>
      </c>
      <c r="AC7" s="24">
        <v>100.04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50.17</v>
      </c>
      <c r="AV7" s="24">
        <v>55.41</v>
      </c>
      <c r="AW7" s="24">
        <v>55.04</v>
      </c>
      <c r="AX7" s="24">
        <v>74.400000000000006</v>
      </c>
      <c r="AY7" s="24">
        <v>79.91</v>
      </c>
      <c r="AZ7" s="24">
        <v>67.930000000000007</v>
      </c>
      <c r="BA7" s="24">
        <v>68.53</v>
      </c>
      <c r="BB7" s="24">
        <v>69.180000000000007</v>
      </c>
      <c r="BC7" s="24">
        <v>76.319999999999993</v>
      </c>
      <c r="BD7" s="24">
        <v>80.33</v>
      </c>
      <c r="BE7" s="24">
        <v>82.75</v>
      </c>
      <c r="BF7" s="24">
        <v>397.31</v>
      </c>
      <c r="BG7" s="24">
        <v>491.87</v>
      </c>
      <c r="BH7" s="24">
        <v>508.82</v>
      </c>
      <c r="BI7" s="24">
        <v>330.86</v>
      </c>
      <c r="BJ7" s="24">
        <v>215.34</v>
      </c>
      <c r="BK7" s="24">
        <v>857.88</v>
      </c>
      <c r="BL7" s="24">
        <v>825.1</v>
      </c>
      <c r="BM7" s="24">
        <v>789.87</v>
      </c>
      <c r="BN7" s="24">
        <v>749.43</v>
      </c>
      <c r="BO7" s="24">
        <v>698.04</v>
      </c>
      <c r="BP7" s="24">
        <v>602.55999999999995</v>
      </c>
      <c r="BQ7" s="24">
        <v>83.38</v>
      </c>
      <c r="BR7" s="24">
        <v>83.33</v>
      </c>
      <c r="BS7" s="24">
        <v>85.36</v>
      </c>
      <c r="BT7" s="24">
        <v>99.67</v>
      </c>
      <c r="BU7" s="24">
        <v>99.77</v>
      </c>
      <c r="BV7" s="24">
        <v>94.97</v>
      </c>
      <c r="BW7" s="24">
        <v>97.07</v>
      </c>
      <c r="BX7" s="24">
        <v>98.06</v>
      </c>
      <c r="BY7" s="24">
        <v>98.46</v>
      </c>
      <c r="BZ7" s="24">
        <v>97.98</v>
      </c>
      <c r="CA7" s="24">
        <v>97.94</v>
      </c>
      <c r="CB7" s="24">
        <v>150</v>
      </c>
      <c r="CC7" s="24">
        <v>150</v>
      </c>
      <c r="CD7" s="24">
        <v>150</v>
      </c>
      <c r="CE7" s="24">
        <v>150</v>
      </c>
      <c r="CF7" s="24">
        <v>150</v>
      </c>
      <c r="CG7" s="24">
        <v>159.49</v>
      </c>
      <c r="CH7" s="24">
        <v>157.81</v>
      </c>
      <c r="CI7" s="24">
        <v>157.37</v>
      </c>
      <c r="CJ7" s="24">
        <v>157.44999999999999</v>
      </c>
      <c r="CK7" s="24">
        <v>159.75</v>
      </c>
      <c r="CL7" s="24">
        <v>140.97999999999999</v>
      </c>
      <c r="CM7" s="24">
        <v>39.89</v>
      </c>
      <c r="CN7" s="24">
        <v>39.89</v>
      </c>
      <c r="CO7" s="24">
        <v>37.93</v>
      </c>
      <c r="CP7" s="24">
        <v>38.409999999999997</v>
      </c>
      <c r="CQ7" s="24">
        <v>38.1</v>
      </c>
      <c r="CR7" s="24">
        <v>65.28</v>
      </c>
      <c r="CS7" s="24">
        <v>64.92</v>
      </c>
      <c r="CT7" s="24">
        <v>64.14</v>
      </c>
      <c r="CU7" s="24">
        <v>63.71</v>
      </c>
      <c r="CV7" s="24">
        <v>64.95</v>
      </c>
      <c r="CW7" s="24">
        <v>60.13</v>
      </c>
      <c r="CX7" s="24">
        <v>94.38</v>
      </c>
      <c r="CY7" s="24">
        <v>94.51</v>
      </c>
      <c r="CZ7" s="24">
        <v>94.56</v>
      </c>
      <c r="DA7" s="24">
        <v>94.68</v>
      </c>
      <c r="DB7" s="24">
        <v>95.14</v>
      </c>
      <c r="DC7" s="24">
        <v>92.72</v>
      </c>
      <c r="DD7" s="24">
        <v>92.88</v>
      </c>
      <c r="DE7" s="24">
        <v>92.9</v>
      </c>
      <c r="DF7" s="24">
        <v>92.89</v>
      </c>
      <c r="DG7" s="24">
        <v>93.08</v>
      </c>
      <c r="DH7" s="24">
        <v>96</v>
      </c>
      <c r="DI7" s="24">
        <v>11.6</v>
      </c>
      <c r="DJ7" s="24">
        <v>14.37</v>
      </c>
      <c r="DK7" s="24">
        <v>17.100000000000001</v>
      </c>
      <c r="DL7" s="24">
        <v>19.75</v>
      </c>
      <c r="DM7" s="24">
        <v>22.33</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2026-02-06T01:18:19Z</cp:lastPrinted>
  <dcterms:created xsi:type="dcterms:W3CDTF">2025-12-23T06:02:47Z</dcterms:created>
  <dcterms:modified xsi:type="dcterms:W3CDTF">2026-02-18T01:22:23Z</dcterms:modified>
  <cp:category/>
</cp:coreProperties>
</file>