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市民環境部\生活環境課\R07\21ゼロカーボン推進室\06環境・公衆衛生01環境企画04施設管理\01市民太陽光発電所事業\5年\07_調査・照会\080114_【2.3〆】公営企業に係る「経営比較分析表」（令和6年度決算）の分析等について（依頼）\【経営比較分析表】2024_262129_47_040（電気事業）\【経営比較分析表】2024_262129_47_040\"/>
    </mc:Choice>
  </mc:AlternateContent>
  <xr:revisionPtr revIDLastSave="0" documentId="8_{30FBAADD-AC82-42EA-84F6-CDD3BA4F4237}" xr6:coauthVersionLast="36" xr6:coauthVersionMax="36" xr10:uidLastSave="{00000000-0000-0000-0000-000000000000}"/>
  <workbookProtection workbookAlgorithmName="SHA-512" workbookHashValue="K31/b+q0XbuKccnOtbz3hyoVoB8QEg99HtQRo0fSqDmMOHRvcOj5T3XSHJZ9wPNWrH4oufFXnnANkdVcV91N7Q==" workbookSaltValue="oaC1Kv/IF//38Y0g8AkheA==" workbookSpinCount="100000" lockStructure="1"/>
  <bookViews>
    <workbookView xWindow="0" yWindow="0" windowWidth="4080" windowHeight="465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C12" i="5"/>
  <c r="ST102" i="4" s="1"/>
  <c r="LH12" i="5"/>
  <c r="SC72" i="4" s="1"/>
  <c r="IQ12" i="5"/>
  <c r="LK118" i="4" s="1"/>
  <c r="ES12" i="5"/>
  <c r="ER12" i="5"/>
  <c r="BY118" i="4" s="1"/>
  <c r="EQ12" i="5"/>
  <c r="EP12" i="5"/>
  <c r="EO12" i="5"/>
  <c r="EI12" i="5"/>
  <c r="EH12" i="5"/>
  <c r="BY102" i="4" s="1"/>
  <c r="EG12" i="5"/>
  <c r="BF102" i="4" s="1"/>
  <c r="EF12" i="5"/>
  <c r="AM102" i="4" s="1"/>
  <c r="EE12" i="5"/>
  <c r="T102" i="4" s="1"/>
  <c r="DY12" i="5"/>
  <c r="DX12" i="5"/>
  <c r="DW12" i="5"/>
  <c r="DV12" i="5"/>
  <c r="AM87" i="4" s="1"/>
  <c r="DU12" i="5"/>
  <c r="DO12" i="5"/>
  <c r="DN12" i="5"/>
  <c r="DM12" i="5"/>
  <c r="DL12" i="5"/>
  <c r="DK12" i="5"/>
  <c r="DE12" i="5"/>
  <c r="CR57" i="4" s="1"/>
  <c r="DD12" i="5"/>
  <c r="BY57" i="4" s="1"/>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TK101" i="4" s="1"/>
  <c r="MC11" i="5"/>
  <c r="ST101" i="4" s="1"/>
  <c r="MB11" i="5"/>
  <c r="MA11" i="5"/>
  <c r="LU11" i="5"/>
  <c r="LT11" i="5"/>
  <c r="TK86" i="4" s="1"/>
  <c r="LS11" i="5"/>
  <c r="LR11" i="5"/>
  <c r="LQ11" i="5"/>
  <c r="LK11" i="5"/>
  <c r="UB71" i="4" s="1"/>
  <c r="LJ11" i="5"/>
  <c r="LI11" i="5"/>
  <c r="ST71" i="4" s="1"/>
  <c r="LH11" i="5"/>
  <c r="SC71" i="4" s="1"/>
  <c r="LG11" i="5"/>
  <c r="RL71" i="4" s="1"/>
  <c r="LA11" i="5"/>
  <c r="KZ11" i="5"/>
  <c r="KY11" i="5"/>
  <c r="KX11" i="5"/>
  <c r="KW11" i="5"/>
  <c r="KP11" i="5"/>
  <c r="KO11" i="5"/>
  <c r="KN11" i="5"/>
  <c r="OL117" i="4" s="1"/>
  <c r="KM11" i="5"/>
  <c r="NU117" i="4" s="1"/>
  <c r="KL11" i="5"/>
  <c r="ND117" i="4" s="1"/>
  <c r="KF11" i="5"/>
  <c r="PT101" i="4" s="1"/>
  <c r="KE11" i="5"/>
  <c r="PC101" i="4" s="1"/>
  <c r="KD11" i="5"/>
  <c r="KC11" i="5"/>
  <c r="KB11" i="5"/>
  <c r="JV11" i="5"/>
  <c r="PT86" i="4" s="1"/>
  <c r="JU11" i="5"/>
  <c r="JT11" i="5"/>
  <c r="JS11" i="5"/>
  <c r="JR11" i="5"/>
  <c r="ND86" i="4" s="1"/>
  <c r="JL11" i="5"/>
  <c r="PT71" i="4" s="1"/>
  <c r="JK11" i="5"/>
  <c r="PC71" i="4" s="1"/>
  <c r="JJ11" i="5"/>
  <c r="OL71" i="4" s="1"/>
  <c r="JI11" i="5"/>
  <c r="NU71" i="4" s="1"/>
  <c r="JH11" i="5"/>
  <c r="JB11" i="5"/>
  <c r="JA11" i="5"/>
  <c r="IZ11" i="5"/>
  <c r="IY11" i="5"/>
  <c r="IX11" i="5"/>
  <c r="IQ11" i="5"/>
  <c r="IP11" i="5"/>
  <c r="KT117" i="4" s="1"/>
  <c r="IO11" i="5"/>
  <c r="KC117" i="4" s="1"/>
  <c r="IN11" i="5"/>
  <c r="JL117" i="4" s="1"/>
  <c r="IM11" i="5"/>
  <c r="IU117" i="4" s="1"/>
  <c r="IG11" i="5"/>
  <c r="LK101" i="4" s="1"/>
  <c r="IF11" i="5"/>
  <c r="IE11" i="5"/>
  <c r="ID11" i="5"/>
  <c r="IC11" i="5"/>
  <c r="IU101" i="4" s="1"/>
  <c r="HW11" i="5"/>
  <c r="HV11" i="5"/>
  <c r="HU11" i="5"/>
  <c r="HT11" i="5"/>
  <c r="JL86" i="4" s="1"/>
  <c r="HS11" i="5"/>
  <c r="HM11" i="5"/>
  <c r="HL11" i="5"/>
  <c r="HK11" i="5"/>
  <c r="KC71" i="4" s="1"/>
  <c r="HJ11" i="5"/>
  <c r="HI11" i="5"/>
  <c r="HC11" i="5"/>
  <c r="HB11" i="5"/>
  <c r="HA11" i="5"/>
  <c r="GZ11" i="5"/>
  <c r="GY11" i="5"/>
  <c r="GR11" i="5"/>
  <c r="HC117" i="4" s="1"/>
  <c r="GQ11" i="5"/>
  <c r="GP11" i="5"/>
  <c r="GO11" i="5"/>
  <c r="GN11" i="5"/>
  <c r="EM117" i="4" s="1"/>
  <c r="GH11" i="5"/>
  <c r="GG11" i="5"/>
  <c r="GF11" i="5"/>
  <c r="GE11" i="5"/>
  <c r="FD101" i="4" s="1"/>
  <c r="GD11" i="5"/>
  <c r="FX11" i="5"/>
  <c r="FW11" i="5"/>
  <c r="FV11" i="5"/>
  <c r="FU86" i="4" s="1"/>
  <c r="FU11" i="5"/>
  <c r="FT11" i="5"/>
  <c r="EM86" i="4" s="1"/>
  <c r="FN11" i="5"/>
  <c r="HC71" i="4" s="1"/>
  <c r="FM11" i="5"/>
  <c r="GL71" i="4" s="1"/>
  <c r="FL11" i="5"/>
  <c r="FK11" i="5"/>
  <c r="FJ11" i="5"/>
  <c r="FD11" i="5"/>
  <c r="FC11" i="5"/>
  <c r="FB11" i="5"/>
  <c r="FA11" i="5"/>
  <c r="EZ11" i="5"/>
  <c r="ES11" i="5"/>
  <c r="ER11" i="5"/>
  <c r="BY117" i="4" s="1"/>
  <c r="EQ11" i="5"/>
  <c r="BF117" i="4" s="1"/>
  <c r="EP11" i="5"/>
  <c r="AM117" i="4" s="1"/>
  <c r="EO11" i="5"/>
  <c r="EI11" i="5"/>
  <c r="EH11" i="5"/>
  <c r="EG11" i="5"/>
  <c r="BF101" i="4" s="1"/>
  <c r="EF11" i="5"/>
  <c r="EE11" i="5"/>
  <c r="DY11" i="5"/>
  <c r="DX11" i="5"/>
  <c r="DW11" i="5"/>
  <c r="BF86" i="4" s="1"/>
  <c r="DV11" i="5"/>
  <c r="AM86" i="4" s="1"/>
  <c r="DU11" i="5"/>
  <c r="T86" i="4" s="1"/>
  <c r="DO11" i="5"/>
  <c r="CR71" i="4" s="1"/>
  <c r="DN11" i="5"/>
  <c r="DM11" i="5"/>
  <c r="DL11" i="5"/>
  <c r="DK11" i="5"/>
  <c r="T71" i="4" s="1"/>
  <c r="DE11" i="5"/>
  <c r="DD11" i="5"/>
  <c r="DC11" i="5"/>
  <c r="DB11" i="5"/>
  <c r="DA11" i="5"/>
  <c r="CT11" i="5"/>
  <c r="UE36" i="4" s="1"/>
  <c r="CS11" i="5"/>
  <c r="TL36" i="4" s="1"/>
  <c r="CR11" i="5"/>
  <c r="SS36" i="4" s="1"/>
  <c r="CQ11" i="5"/>
  <c r="CP11" i="5"/>
  <c r="CJ11" i="5"/>
  <c r="CI11" i="5"/>
  <c r="PA36" i="4" s="1"/>
  <c r="CH11" i="5"/>
  <c r="CG11" i="5"/>
  <c r="CF11" i="5"/>
  <c r="BY11" i="5"/>
  <c r="LJ36" i="4" s="1"/>
  <c r="BX11" i="5"/>
  <c r="BW11" i="5"/>
  <c r="BV11" i="5"/>
  <c r="JE36" i="4" s="1"/>
  <c r="BU11" i="5"/>
  <c r="IL36" i="4" s="1"/>
  <c r="BN11" i="5"/>
  <c r="BM11" i="5"/>
  <c r="BL11" i="5"/>
  <c r="BK11" i="5"/>
  <c r="EU36" i="4" s="1"/>
  <c r="BJ11" i="5"/>
  <c r="BC11" i="5"/>
  <c r="BB11" i="5"/>
  <c r="BA11" i="5"/>
  <c r="BD36" i="4" s="1"/>
  <c r="AZ11" i="5"/>
  <c r="AY11" i="5"/>
  <c r="KU9" i="5"/>
  <c r="G126" i="4" s="1"/>
  <c r="IV9" i="5"/>
  <c r="F126" i="4" s="1"/>
  <c r="GW9" i="5"/>
  <c r="EX9" i="5"/>
  <c r="D126" i="4" s="1"/>
  <c r="CY9" i="5"/>
  <c r="C126" i="4" s="1"/>
  <c r="MK8" i="5"/>
  <c r="MJ8" i="5"/>
  <c r="MA8" i="5"/>
  <c r="ME12" i="5" s="1"/>
  <c r="UB102" i="4" s="1"/>
  <c r="LZ8" i="5"/>
  <c r="LQ8" i="5"/>
  <c r="LP8" i="5"/>
  <c r="LG8" i="5"/>
  <c r="LK12" i="5" s="1"/>
  <c r="UB72" i="4" s="1"/>
  <c r="LF8" i="5"/>
  <c r="KW8" i="5"/>
  <c r="KV8" i="5"/>
  <c r="KU8" i="5"/>
  <c r="KL8" i="5"/>
  <c r="KK8" i="5"/>
  <c r="KB8" i="5"/>
  <c r="KA8" i="5"/>
  <c r="JR8" i="5"/>
  <c r="JR12" i="5" s="1"/>
  <c r="ND87" i="4" s="1"/>
  <c r="JQ8" i="5"/>
  <c r="JH8" i="5"/>
  <c r="JG8" i="5"/>
  <c r="IX8" i="5"/>
  <c r="IW8" i="5"/>
  <c r="IV8" i="5"/>
  <c r="IM8" i="5"/>
  <c r="IL8" i="5"/>
  <c r="IC8" i="5"/>
  <c r="IB8" i="5"/>
  <c r="HS8" i="5"/>
  <c r="HV12" i="5" s="1"/>
  <c r="KT87" i="4" s="1"/>
  <c r="HR8" i="5"/>
  <c r="HI8" i="5"/>
  <c r="HH8" i="5"/>
  <c r="GY8" i="5"/>
  <c r="HB12" i="5" s="1"/>
  <c r="KT57" i="4" s="1"/>
  <c r="GX8" i="5"/>
  <c r="GW8" i="5"/>
  <c r="GM8" i="5"/>
  <c r="GC8" i="5"/>
  <c r="FS8" i="5"/>
  <c r="FI8" i="5"/>
  <c r="EY8" i="5"/>
  <c r="EX8" i="5"/>
  <c r="EN8" i="5"/>
  <c r="ED8" i="5"/>
  <c r="DT8" i="5"/>
  <c r="DJ8" i="5"/>
  <c r="CZ8" i="5"/>
  <c r="CY8" i="5"/>
  <c r="CO8" i="5"/>
  <c r="CE8" i="5"/>
  <c r="BT8" i="5"/>
  <c r="BI8" i="5"/>
  <c r="AX8" i="5"/>
  <c r="AX6" i="5"/>
  <c r="FU19" i="4" s="1"/>
  <c r="AW6" i="5"/>
  <c r="AV6" i="5"/>
  <c r="AU6" i="5"/>
  <c r="HC16" i="4" s="1"/>
  <c r="AT6" i="5"/>
  <c r="FT16" i="4" s="1"/>
  <c r="AS6" i="5"/>
  <c r="AR6" i="5"/>
  <c r="DB16" i="4" s="1"/>
  <c r="AQ6" i="5"/>
  <c r="BS16" i="4" s="1"/>
  <c r="AP6" i="5"/>
  <c r="HC15" i="4" s="1"/>
  <c r="AO6" i="5"/>
  <c r="AN6" i="5"/>
  <c r="AM6" i="5"/>
  <c r="AL6" i="5"/>
  <c r="BS15" i="4" s="1"/>
  <c r="AK6" i="5"/>
  <c r="AJ6" i="5"/>
  <c r="AI6" i="5"/>
  <c r="AH6" i="5"/>
  <c r="DB14" i="4" s="1"/>
  <c r="AG6" i="5"/>
  <c r="AF6" i="5"/>
  <c r="AE6" i="5"/>
  <c r="AD6" i="5"/>
  <c r="EK13" i="4" s="1"/>
  <c r="AC6" i="5"/>
  <c r="AB6" i="5"/>
  <c r="AA6" i="5"/>
  <c r="Z6" i="5"/>
  <c r="FT12" i="4" s="1"/>
  <c r="Y6" i="5"/>
  <c r="EK12" i="4" s="1"/>
  <c r="X6" i="5"/>
  <c r="DB12" i="4" s="1"/>
  <c r="W6" i="5"/>
  <c r="BS12" i="4" s="1"/>
  <c r="V6" i="5"/>
  <c r="BS9" i="4" s="1"/>
  <c r="U6" i="5"/>
  <c r="T6" i="5"/>
  <c r="S6" i="5"/>
  <c r="R6" i="5"/>
  <c r="Q6" i="5"/>
  <c r="P6" i="5"/>
  <c r="O6" i="5"/>
  <c r="N6" i="5"/>
  <c r="M6" i="5"/>
  <c r="GN8" i="5" s="1"/>
  <c r="L6" i="5"/>
  <c r="HA3" i="4" s="1"/>
  <c r="K6" i="5"/>
  <c r="EJ3" i="4" s="1"/>
  <c r="J6" i="5"/>
  <c r="BS3" i="4" s="1"/>
  <c r="I6" i="5"/>
  <c r="B3" i="4" s="1"/>
  <c r="H6" i="5"/>
  <c r="B1" i="4" s="1"/>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CR118" i="4"/>
  <c r="BF118" i="4"/>
  <c r="AM118" i="4"/>
  <c r="T118" i="4"/>
  <c r="UB117" i="4"/>
  <c r="TK117" i="4"/>
  <c r="ST117" i="4"/>
  <c r="RL117" i="4"/>
  <c r="PT117" i="4"/>
  <c r="PC117" i="4"/>
  <c r="LK117" i="4"/>
  <c r="GL117" i="4"/>
  <c r="FU117" i="4"/>
  <c r="FD117" i="4"/>
  <c r="CR117" i="4"/>
  <c r="T117" i="4"/>
  <c r="CR102" i="4"/>
  <c r="UB101" i="4"/>
  <c r="SC101" i="4"/>
  <c r="RL101" i="4"/>
  <c r="OL101" i="4"/>
  <c r="NU101" i="4"/>
  <c r="ND101" i="4"/>
  <c r="KT101" i="4"/>
  <c r="KC101" i="4"/>
  <c r="JL101" i="4"/>
  <c r="HC101" i="4"/>
  <c r="GL101" i="4"/>
  <c r="FU101" i="4"/>
  <c r="EM101" i="4"/>
  <c r="CR101" i="4"/>
  <c r="BY101" i="4"/>
  <c r="AM101" i="4"/>
  <c r="T101" i="4"/>
  <c r="CR87" i="4"/>
  <c r="BY87" i="4"/>
  <c r="BF87" i="4"/>
  <c r="T87" i="4"/>
  <c r="UB86" i="4"/>
  <c r="ST86" i="4"/>
  <c r="SC86" i="4"/>
  <c r="RL86" i="4"/>
  <c r="PC86" i="4"/>
  <c r="OL86" i="4"/>
  <c r="NU86" i="4"/>
  <c r="LK86" i="4"/>
  <c r="KT86" i="4"/>
  <c r="KC86" i="4"/>
  <c r="IU86" i="4"/>
  <c r="HC86" i="4"/>
  <c r="GL86" i="4"/>
  <c r="FD86" i="4"/>
  <c r="CR86" i="4"/>
  <c r="BY86" i="4"/>
  <c r="CR72" i="4"/>
  <c r="BY72" i="4"/>
  <c r="BF72" i="4"/>
  <c r="AM72" i="4"/>
  <c r="T72" i="4"/>
  <c r="TK71" i="4"/>
  <c r="ND71" i="4"/>
  <c r="LK71" i="4"/>
  <c r="KT71" i="4"/>
  <c r="JL71" i="4"/>
  <c r="IU71" i="4"/>
  <c r="FU71" i="4"/>
  <c r="FD71" i="4"/>
  <c r="EM71" i="4"/>
  <c r="BY71" i="4"/>
  <c r="BF71" i="4"/>
  <c r="AM71"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RZ36" i="4"/>
  <c r="RG36" i="4"/>
  <c r="PT36" i="4"/>
  <c r="OH36" i="4"/>
  <c r="NO36" i="4"/>
  <c r="MV36" i="4"/>
  <c r="KQ36" i="4"/>
  <c r="JX36" i="4"/>
  <c r="GZ36" i="4"/>
  <c r="GG36" i="4"/>
  <c r="FN36" i="4"/>
  <c r="EB36" i="4"/>
  <c r="CP36" i="4"/>
  <c r="BW36" i="4"/>
  <c r="AK36" i="4"/>
  <c r="R36" i="4"/>
  <c r="DT19" i="4"/>
  <c r="BS19" i="4"/>
  <c r="EK16" i="4"/>
  <c r="FT15" i="4"/>
  <c r="EK15" i="4"/>
  <c r="DB15" i="4"/>
  <c r="HC14" i="4"/>
  <c r="FT14" i="4"/>
  <c r="EK14" i="4"/>
  <c r="BS14" i="4"/>
  <c r="HC13" i="4"/>
  <c r="FT13" i="4"/>
  <c r="DB13" i="4"/>
  <c r="BS13" i="4"/>
  <c r="HC12" i="4"/>
  <c r="HA7" i="4"/>
  <c r="B7" i="4"/>
  <c r="HA5" i="4"/>
  <c r="EJ5" i="4"/>
  <c r="BS5" i="4"/>
  <c r="B5" i="4"/>
  <c r="GD8" i="5" l="1"/>
  <c r="FJ8" i="5"/>
  <c r="GP18" i="5"/>
  <c r="GO18" i="5"/>
  <c r="GQ18" i="5"/>
  <c r="GR18" i="5"/>
  <c r="GQ12" i="5"/>
  <c r="GL118" i="4" s="1"/>
  <c r="GN18" i="5"/>
  <c r="GO12" i="5"/>
  <c r="FD118" i="4" s="1"/>
  <c r="GR12" i="5"/>
  <c r="HC118" i="4" s="1"/>
  <c r="GP12" i="5"/>
  <c r="FU118" i="4" s="1"/>
  <c r="GN12" i="5"/>
  <c r="EM118" i="4" s="1"/>
  <c r="ML16" i="5"/>
  <c r="KX16" i="5"/>
  <c r="JI16" i="5"/>
  <c r="HT16" i="5"/>
  <c r="GE16" i="5"/>
  <c r="EP16" i="5"/>
  <c r="DB16" i="5"/>
  <c r="BK16" i="5"/>
  <c r="IY16" i="5"/>
  <c r="IN16" i="5"/>
  <c r="ID16" i="5"/>
  <c r="CQ16" i="5"/>
  <c r="CG16" i="5"/>
  <c r="BV16" i="5"/>
  <c r="MB10" i="5"/>
  <c r="SC100" i="4" s="1"/>
  <c r="KM10" i="5"/>
  <c r="NU116" i="4" s="1"/>
  <c r="IY10" i="5"/>
  <c r="NU55" i="4" s="1"/>
  <c r="HJ10" i="5"/>
  <c r="JL70" i="4" s="1"/>
  <c r="FU10" i="5"/>
  <c r="FD85" i="4" s="1"/>
  <c r="EF10" i="5"/>
  <c r="AM100" i="4" s="1"/>
  <c r="CQ10" i="5"/>
  <c r="RZ35" i="4" s="1"/>
  <c r="AZ10" i="5"/>
  <c r="AK35" i="4" s="1"/>
  <c r="MB16" i="5"/>
  <c r="LR16" i="5"/>
  <c r="LH16" i="5"/>
  <c r="FU16" i="5"/>
  <c r="FK16" i="5"/>
  <c r="FA16" i="5"/>
  <c r="LH10" i="5"/>
  <c r="SC70" i="4" s="1"/>
  <c r="JS10" i="5"/>
  <c r="NU85" i="4" s="1"/>
  <c r="ID10" i="5"/>
  <c r="JL100" i="4" s="1"/>
  <c r="GO10" i="5"/>
  <c r="FD116" i="4" s="1"/>
  <c r="FA10" i="5"/>
  <c r="FD55" i="4" s="1"/>
  <c r="DL10" i="5"/>
  <c r="AM70" i="4" s="1"/>
  <c r="KC16" i="5"/>
  <c r="EF16" i="5"/>
  <c r="DL16" i="5"/>
  <c r="LR10" i="5"/>
  <c r="SC85" i="4" s="1"/>
  <c r="IN10" i="5"/>
  <c r="JL116" i="4" s="1"/>
  <c r="FK10" i="5"/>
  <c r="FD70" i="4" s="1"/>
  <c r="CG10" i="5"/>
  <c r="NO35" i="4" s="1"/>
  <c r="BV10" i="5"/>
  <c r="JE35" i="4" s="1"/>
  <c r="BK10" i="5"/>
  <c r="EU35" i="4" s="1"/>
  <c r="HJ16" i="5"/>
  <c r="GO16" i="5"/>
  <c r="KX10" i="5"/>
  <c r="SC55" i="4" s="1"/>
  <c r="HT10" i="5"/>
  <c r="JL85" i="4" s="1"/>
  <c r="EP10" i="5"/>
  <c r="AM116" i="4" s="1"/>
  <c r="KM16" i="5"/>
  <c r="JS16" i="5"/>
  <c r="DV16" i="5"/>
  <c r="KC10" i="5"/>
  <c r="NU100" i="4" s="1"/>
  <c r="GZ10" i="5"/>
  <c r="JL55" i="4" s="1"/>
  <c r="DV10" i="5"/>
  <c r="AM85" i="4" s="1"/>
  <c r="GZ16" i="5"/>
  <c r="AZ16" i="5"/>
  <c r="DB10" i="5"/>
  <c r="AM55" i="4" s="1"/>
  <c r="DB11" i="4"/>
  <c r="ML10" i="5"/>
  <c r="SC116" i="4" s="1"/>
  <c r="JI10" i="5"/>
  <c r="NU70" i="4" s="1"/>
  <c r="GE10" i="5"/>
  <c r="FD100" i="4" s="1"/>
  <c r="HM18" i="5"/>
  <c r="HI18" i="5"/>
  <c r="HL18" i="5"/>
  <c r="HJ12" i="5"/>
  <c r="JL72" i="4" s="1"/>
  <c r="HJ18" i="5"/>
  <c r="HK12" i="5"/>
  <c r="KC72" i="4" s="1"/>
  <c r="HK18" i="5"/>
  <c r="HM12" i="5"/>
  <c r="LK72" i="4" s="1"/>
  <c r="HL12" i="5"/>
  <c r="KT72" i="4" s="1"/>
  <c r="HI12" i="5"/>
  <c r="IU72" i="4" s="1"/>
  <c r="IE18" i="5"/>
  <c r="ID18" i="5"/>
  <c r="IF12" i="5"/>
  <c r="KT102" i="4" s="1"/>
  <c r="IG18" i="5"/>
  <c r="IC18" i="5"/>
  <c r="IF18" i="5"/>
  <c r="IE12" i="5"/>
  <c r="KC102" i="4" s="1"/>
  <c r="IC12" i="5"/>
  <c r="IU102" i="4" s="1"/>
  <c r="IG12" i="5"/>
  <c r="LK102" i="4" s="1"/>
  <c r="ID12" i="5"/>
  <c r="JL102" i="4" s="1"/>
  <c r="KZ18" i="5"/>
  <c r="KY18" i="5"/>
  <c r="LA12" i="5"/>
  <c r="UB57" i="4" s="1"/>
  <c r="KW12" i="5"/>
  <c r="RL57" i="4" s="1"/>
  <c r="KX18" i="5"/>
  <c r="LA18" i="5"/>
  <c r="KW18" i="5"/>
  <c r="KY12" i="5"/>
  <c r="ST57" i="4" s="1"/>
  <c r="KZ12" i="5"/>
  <c r="TK57" i="4" s="1"/>
  <c r="KX12" i="5"/>
  <c r="SC57" i="4" s="1"/>
  <c r="LR18" i="5"/>
  <c r="LU18" i="5"/>
  <c r="LQ18" i="5"/>
  <c r="LS12" i="5"/>
  <c r="ST87" i="4" s="1"/>
  <c r="LT18" i="5"/>
  <c r="LS18" i="5"/>
  <c r="LQ12" i="5"/>
  <c r="RL87" i="4" s="1"/>
  <c r="LT12" i="5"/>
  <c r="TK87" i="4" s="1"/>
  <c r="LU12" i="5"/>
  <c r="UB87" i="4" s="1"/>
  <c r="LR12" i="5"/>
  <c r="SC87" i="4" s="1"/>
  <c r="FK18" i="5"/>
  <c r="FN18" i="5"/>
  <c r="FJ18" i="5"/>
  <c r="FL18" i="5"/>
  <c r="FM18" i="5"/>
  <c r="FL12" i="5"/>
  <c r="FU72" i="4" s="1"/>
  <c r="FN12" i="5"/>
  <c r="HC72" i="4" s="1"/>
  <c r="FJ12" i="5"/>
  <c r="EM72" i="4" s="1"/>
  <c r="FM12" i="5"/>
  <c r="GL72" i="4" s="1"/>
  <c r="FK12" i="5"/>
  <c r="FD72" i="4" s="1"/>
  <c r="JB18" i="5"/>
  <c r="IX18" i="5"/>
  <c r="JA18" i="5"/>
  <c r="IY12" i="5"/>
  <c r="NU57" i="4" s="1"/>
  <c r="IZ18" i="5"/>
  <c r="IY18" i="5"/>
  <c r="JA12" i="5"/>
  <c r="PC57" i="4" s="1"/>
  <c r="IX12" i="5"/>
  <c r="ND57" i="4" s="1"/>
  <c r="JB12" i="5"/>
  <c r="PT57" i="4" s="1"/>
  <c r="IZ12" i="5"/>
  <c r="OL57" i="4" s="1"/>
  <c r="JT18" i="5"/>
  <c r="JS18" i="5"/>
  <c r="JU12" i="5"/>
  <c r="PC87" i="4" s="1"/>
  <c r="JV18" i="5"/>
  <c r="JR18" i="5"/>
  <c r="JU18" i="5"/>
  <c r="JV12" i="5"/>
  <c r="PT87" i="4" s="1"/>
  <c r="JS12" i="5"/>
  <c r="NU87" i="4" s="1"/>
  <c r="JT12" i="5"/>
  <c r="OL87" i="4" s="1"/>
  <c r="KP18" i="5"/>
  <c r="KL18" i="5"/>
  <c r="KO18" i="5"/>
  <c r="KM12" i="5"/>
  <c r="NU118" i="4" s="1"/>
  <c r="KN18" i="5"/>
  <c r="KM18" i="5"/>
  <c r="KP12" i="5"/>
  <c r="PT118" i="4" s="1"/>
  <c r="KN12" i="5"/>
  <c r="OL118" i="4" s="1"/>
  <c r="KO12" i="5"/>
  <c r="PC118" i="4" s="1"/>
  <c r="KL12" i="5"/>
  <c r="ND118" i="4" s="1"/>
  <c r="D10" i="5"/>
  <c r="B10" i="5"/>
  <c r="F10" i="5"/>
  <c r="E10" i="5"/>
  <c r="GG18" i="5"/>
  <c r="GF18" i="5"/>
  <c r="GH18" i="5"/>
  <c r="GD18" i="5"/>
  <c r="GH12" i="5"/>
  <c r="HC102" i="4" s="1"/>
  <c r="GD12" i="5"/>
  <c r="EM102" i="4" s="1"/>
  <c r="GE18" i="5"/>
  <c r="GF12" i="5"/>
  <c r="FU102" i="4" s="1"/>
  <c r="GG12" i="5"/>
  <c r="GL102" i="4" s="1"/>
  <c r="GE12" i="5"/>
  <c r="FD102" i="4" s="1"/>
  <c r="EZ8" i="5"/>
  <c r="FT8" i="5"/>
  <c r="JK18" i="5"/>
  <c r="JJ18" i="5"/>
  <c r="JL12" i="5"/>
  <c r="PT72" i="4" s="1"/>
  <c r="JH12" i="5"/>
  <c r="ND72" i="4" s="1"/>
  <c r="JI18" i="5"/>
  <c r="JL18" i="5"/>
  <c r="JH18" i="5"/>
  <c r="JK12" i="5"/>
  <c r="PC72" i="4" s="1"/>
  <c r="JI12" i="5"/>
  <c r="NU72" i="4" s="1"/>
  <c r="JJ12" i="5"/>
  <c r="OL72" i="4" s="1"/>
  <c r="KC18" i="5"/>
  <c r="KF18" i="5"/>
  <c r="KB18" i="5"/>
  <c r="KD12" i="5"/>
  <c r="OL102" i="4" s="1"/>
  <c r="KE18" i="5"/>
  <c r="KD18" i="5"/>
  <c r="KF12" i="5"/>
  <c r="PT102" i="4" s="1"/>
  <c r="KC12" i="5"/>
  <c r="NU102" i="4" s="1"/>
  <c r="KE12" i="5"/>
  <c r="PC102" i="4" s="1"/>
  <c r="KB12" i="5"/>
  <c r="ND102" i="4" s="1"/>
  <c r="MN18" i="5"/>
  <c r="MM18" i="5"/>
  <c r="MO12" i="5"/>
  <c r="UB118" i="4" s="1"/>
  <c r="MK12" i="5"/>
  <c r="RL118" i="4" s="1"/>
  <c r="ML18" i="5"/>
  <c r="MO18" i="5"/>
  <c r="MK18" i="5"/>
  <c r="ML12" i="5"/>
  <c r="SC118" i="4" s="1"/>
  <c r="MN12" i="5"/>
  <c r="TK118" i="4" s="1"/>
  <c r="MM12" i="5"/>
  <c r="ST118" i="4" s="1"/>
  <c r="GZ18" i="5"/>
  <c r="HC18" i="5"/>
  <c r="GY18" i="5"/>
  <c r="HA18" i="5"/>
  <c r="HB18" i="5"/>
  <c r="HA12" i="5"/>
  <c r="KC57" i="4" s="1"/>
  <c r="HC12" i="5"/>
  <c r="LK57" i="4" s="1"/>
  <c r="GY12" i="5"/>
  <c r="IU57" i="4" s="1"/>
  <c r="HV18" i="5"/>
  <c r="HU18" i="5"/>
  <c r="HW12" i="5"/>
  <c r="LK87" i="4" s="1"/>
  <c r="HS12" i="5"/>
  <c r="IU87" i="4" s="1"/>
  <c r="HT18" i="5"/>
  <c r="HW18" i="5"/>
  <c r="HS18" i="5"/>
  <c r="HU12" i="5"/>
  <c r="KC87" i="4" s="1"/>
  <c r="IN18" i="5"/>
  <c r="IQ18" i="5"/>
  <c r="IM18" i="5"/>
  <c r="IO12" i="5"/>
  <c r="KC118" i="4" s="1"/>
  <c r="IP18" i="5"/>
  <c r="IO18" i="5"/>
  <c r="IP12" i="5"/>
  <c r="KT118" i="4" s="1"/>
  <c r="IM12" i="5"/>
  <c r="IU118" i="4" s="1"/>
  <c r="LI18" i="5"/>
  <c r="LH18" i="5"/>
  <c r="LJ12" i="5"/>
  <c r="TK72" i="4" s="1"/>
  <c r="LK18" i="5"/>
  <c r="LG18" i="5"/>
  <c r="LJ18" i="5"/>
  <c r="LG12" i="5"/>
  <c r="RL72" i="4" s="1"/>
  <c r="LI12" i="5"/>
  <c r="ST72" i="4" s="1"/>
  <c r="ME18" i="5"/>
  <c r="MA18" i="5"/>
  <c r="MD18" i="5"/>
  <c r="MB12" i="5"/>
  <c r="SC102" i="4" s="1"/>
  <c r="MC18" i="5"/>
  <c r="MB18" i="5"/>
  <c r="MA12" i="5"/>
  <c r="RL102" i="4" s="1"/>
  <c r="MD12" i="5"/>
  <c r="TK102" i="4" s="1"/>
  <c r="GZ12" i="5"/>
  <c r="JL57" i="4" s="1"/>
  <c r="HT12" i="5"/>
  <c r="JL87" i="4" s="1"/>
  <c r="IN12" i="5"/>
  <c r="JL118" i="4" s="1"/>
  <c r="MC16" i="5" l="1"/>
  <c r="KN16" i="5"/>
  <c r="IZ16" i="5"/>
  <c r="HK16" i="5"/>
  <c r="FV16" i="5"/>
  <c r="EG16" i="5"/>
  <c r="CR16" i="5"/>
  <c r="BA16" i="5"/>
  <c r="KD16" i="5"/>
  <c r="JT16" i="5"/>
  <c r="JJ16" i="5"/>
  <c r="DW16" i="5"/>
  <c r="DM16" i="5"/>
  <c r="DC16" i="5"/>
  <c r="LS10" i="5"/>
  <c r="ST85" i="4" s="1"/>
  <c r="KD10" i="5"/>
  <c r="OL100" i="4" s="1"/>
  <c r="IO10" i="5"/>
  <c r="KC116" i="4" s="1"/>
  <c r="HA10" i="5"/>
  <c r="KC55" i="4" s="1"/>
  <c r="FL10" i="5"/>
  <c r="FU70" i="4" s="1"/>
  <c r="DW10" i="5"/>
  <c r="BF85" i="4" s="1"/>
  <c r="CH10" i="5"/>
  <c r="OH35" i="4" s="1"/>
  <c r="MM16" i="5"/>
  <c r="HA16" i="5"/>
  <c r="GP16" i="5"/>
  <c r="GF16" i="5"/>
  <c r="MM10" i="5"/>
  <c r="ST116" i="4" s="1"/>
  <c r="KY10" i="5"/>
  <c r="ST55" i="4" s="1"/>
  <c r="JJ10" i="5"/>
  <c r="OL70" i="4" s="1"/>
  <c r="HU10" i="5"/>
  <c r="KC85" i="4" s="1"/>
  <c r="GF10" i="5"/>
  <c r="FU100" i="4" s="1"/>
  <c r="EQ10" i="5"/>
  <c r="BF116" i="4" s="1"/>
  <c r="DC10" i="5"/>
  <c r="BF55" i="4" s="1"/>
  <c r="LS16" i="5"/>
  <c r="KY16" i="5"/>
  <c r="FB16" i="5"/>
  <c r="JT10" i="5"/>
  <c r="OL85" i="4" s="1"/>
  <c r="GP10" i="5"/>
  <c r="FU116" i="4" s="1"/>
  <c r="DM10" i="5"/>
  <c r="BF70" i="4" s="1"/>
  <c r="IE16" i="5"/>
  <c r="CH16" i="5"/>
  <c r="BL16" i="5"/>
  <c r="MC10" i="5"/>
  <c r="ST100" i="4" s="1"/>
  <c r="IZ10" i="5"/>
  <c r="OL55" i="4" s="1"/>
  <c r="FV10" i="5"/>
  <c r="FU85" i="4" s="1"/>
  <c r="CR10" i="5"/>
  <c r="SS35" i="4" s="1"/>
  <c r="LI16" i="5"/>
  <c r="FL16" i="5"/>
  <c r="EQ16" i="5"/>
  <c r="LI10" i="5"/>
  <c r="ST70" i="4" s="1"/>
  <c r="IE10" i="5"/>
  <c r="KC100" i="4" s="1"/>
  <c r="FB10" i="5"/>
  <c r="FU55" i="4" s="1"/>
  <c r="IO16" i="5"/>
  <c r="HU16" i="5"/>
  <c r="BW16" i="5"/>
  <c r="KN10" i="5"/>
  <c r="OL116" i="4" s="1"/>
  <c r="BA10" i="5"/>
  <c r="BD35" i="4" s="1"/>
  <c r="BW10" i="5"/>
  <c r="JX35" i="4" s="1"/>
  <c r="HK10" i="5"/>
  <c r="KC70" i="4" s="1"/>
  <c r="EG10" i="5"/>
  <c r="BF100" i="4" s="1"/>
  <c r="EK11" i="4"/>
  <c r="BL10" i="5"/>
  <c r="FN35" i="4" s="1"/>
  <c r="LG16" i="5"/>
  <c r="JR16" i="5"/>
  <c r="IC16" i="5"/>
  <c r="GN16" i="5"/>
  <c r="EZ16" i="5"/>
  <c r="DK16" i="5"/>
  <c r="BU16" i="5"/>
  <c r="HS16" i="5"/>
  <c r="HI16" i="5"/>
  <c r="GY16" i="5"/>
  <c r="BJ16" i="5"/>
  <c r="AY16" i="5"/>
  <c r="MK10" i="5"/>
  <c r="RL116" i="4" s="1"/>
  <c r="KW10" i="5"/>
  <c r="RL55" i="4" s="1"/>
  <c r="JH10" i="5"/>
  <c r="ND70" i="4" s="1"/>
  <c r="HS10" i="5"/>
  <c r="IU85" i="4" s="1"/>
  <c r="GD10" i="5"/>
  <c r="EM100" i="4" s="1"/>
  <c r="EO10" i="5"/>
  <c r="T116" i="4" s="1"/>
  <c r="DA10" i="5"/>
  <c r="T55" i="4" s="1"/>
  <c r="BJ10" i="5"/>
  <c r="EB35" i="4" s="1"/>
  <c r="KW16" i="5"/>
  <c r="KL16" i="5"/>
  <c r="KB16" i="5"/>
  <c r="EO16" i="5"/>
  <c r="EE16" i="5"/>
  <c r="DU16" i="5"/>
  <c r="LQ10" i="5"/>
  <c r="RL85" i="4" s="1"/>
  <c r="KB10" i="5"/>
  <c r="ND100" i="4" s="1"/>
  <c r="IM10" i="5"/>
  <c r="IU116" i="4" s="1"/>
  <c r="GY10" i="5"/>
  <c r="IU55" i="4" s="1"/>
  <c r="FJ10" i="5"/>
  <c r="EM70" i="4" s="1"/>
  <c r="DU10" i="5"/>
  <c r="T85" i="4" s="1"/>
  <c r="JH16" i="5"/>
  <c r="IM16" i="5"/>
  <c r="CP16" i="5"/>
  <c r="KL10" i="5"/>
  <c r="ND116" i="4" s="1"/>
  <c r="HI10" i="5"/>
  <c r="IU70" i="4" s="1"/>
  <c r="EE10" i="5"/>
  <c r="T100" i="4" s="1"/>
  <c r="AY10" i="5"/>
  <c r="R35" i="4" s="1"/>
  <c r="MK16" i="5"/>
  <c r="LQ16" i="5"/>
  <c r="FT16" i="5"/>
  <c r="JR10" i="5"/>
  <c r="ND85" i="4" s="1"/>
  <c r="GN10" i="5"/>
  <c r="EM116" i="4" s="1"/>
  <c r="DK10" i="5"/>
  <c r="T70" i="4" s="1"/>
  <c r="CF10" i="5"/>
  <c r="MV35" i="4" s="1"/>
  <c r="BU10" i="5"/>
  <c r="IL35" i="4" s="1"/>
  <c r="IX16" i="5"/>
  <c r="DA16" i="5"/>
  <c r="CF16" i="5"/>
  <c r="MA10" i="5"/>
  <c r="RL100" i="4" s="1"/>
  <c r="IX10" i="5"/>
  <c r="ND55" i="4" s="1"/>
  <c r="FT10" i="5"/>
  <c r="EM85" i="4" s="1"/>
  <c r="CP10" i="5"/>
  <c r="RG35" i="4" s="1"/>
  <c r="MA16" i="5"/>
  <c r="GD16" i="5"/>
  <c r="FJ16" i="5"/>
  <c r="IC10" i="5"/>
  <c r="IU100" i="4" s="1"/>
  <c r="EZ10" i="5"/>
  <c r="EM55" i="4" s="1"/>
  <c r="BS11" i="4"/>
  <c r="LG10" i="5"/>
  <c r="RL70" i="4" s="1"/>
  <c r="FX18" i="5"/>
  <c r="FT18" i="5"/>
  <c r="FW18" i="5"/>
  <c r="FU18" i="5"/>
  <c r="FV18" i="5"/>
  <c r="FU12" i="5"/>
  <c r="FD87" i="4" s="1"/>
  <c r="FW12" i="5"/>
  <c r="GL87" i="4" s="1"/>
  <c r="FT12" i="5"/>
  <c r="EM87" i="4" s="1"/>
  <c r="FX12" i="5"/>
  <c r="HC87" i="4" s="1"/>
  <c r="FV12" i="5"/>
  <c r="FU87" i="4" s="1"/>
  <c r="LT16" i="5"/>
  <c r="KE16" i="5"/>
  <c r="IP16" i="5"/>
  <c r="HB16" i="5"/>
  <c r="FM16" i="5"/>
  <c r="DX16" i="5"/>
  <c r="CI16" i="5"/>
  <c r="LJ16" i="5"/>
  <c r="KZ16" i="5"/>
  <c r="KO16" i="5"/>
  <c r="FC16" i="5"/>
  <c r="ER16" i="5"/>
  <c r="EH16" i="5"/>
  <c r="LJ10" i="5"/>
  <c r="TK70" i="4" s="1"/>
  <c r="JU10" i="5"/>
  <c r="PC85" i="4" s="1"/>
  <c r="IF10" i="5"/>
  <c r="KT100" i="4" s="1"/>
  <c r="GQ10" i="5"/>
  <c r="GL116" i="4" s="1"/>
  <c r="FC10" i="5"/>
  <c r="GL55" i="4" s="1"/>
  <c r="DN10" i="5"/>
  <c r="BY70" i="4" s="1"/>
  <c r="BX10" i="5"/>
  <c r="KQ35" i="4" s="1"/>
  <c r="IF16" i="5"/>
  <c r="HV16" i="5"/>
  <c r="HL16" i="5"/>
  <c r="BX16" i="5"/>
  <c r="BM16" i="5"/>
  <c r="BB16" i="5"/>
  <c r="MD10" i="5"/>
  <c r="TK100" i="4" s="1"/>
  <c r="KO10" i="5"/>
  <c r="PC116" i="4" s="1"/>
  <c r="JA10" i="5"/>
  <c r="PC55" i="4" s="1"/>
  <c r="HL10" i="5"/>
  <c r="KT70" i="4" s="1"/>
  <c r="FW10" i="5"/>
  <c r="GL85" i="4" s="1"/>
  <c r="EH10" i="5"/>
  <c r="BY100" i="4" s="1"/>
  <c r="CS10" i="5"/>
  <c r="TL35" i="4" s="1"/>
  <c r="MN16" i="5"/>
  <c r="GQ16" i="5"/>
  <c r="FW16" i="5"/>
  <c r="KZ10" i="5"/>
  <c r="TK55" i="4" s="1"/>
  <c r="HV10" i="5"/>
  <c r="KT85" i="4" s="1"/>
  <c r="ER10" i="5"/>
  <c r="BY116" i="4" s="1"/>
  <c r="JU16" i="5"/>
  <c r="JA16" i="5"/>
  <c r="DD16" i="5"/>
  <c r="KE10" i="5"/>
  <c r="PC100" i="4" s="1"/>
  <c r="HB10" i="5"/>
  <c r="KT55" i="4" s="1"/>
  <c r="DX10" i="5"/>
  <c r="BY85" i="4" s="1"/>
  <c r="MD16" i="5"/>
  <c r="GG16" i="5"/>
  <c r="MN10" i="5"/>
  <c r="TK116" i="4" s="1"/>
  <c r="JK10" i="5"/>
  <c r="PC70" i="4" s="1"/>
  <c r="GG10" i="5"/>
  <c r="GL100" i="4" s="1"/>
  <c r="DD10" i="5"/>
  <c r="BY55" i="4" s="1"/>
  <c r="BM10" i="5"/>
  <c r="GG35" i="4" s="1"/>
  <c r="BB10" i="5"/>
  <c r="BW35" i="4" s="1"/>
  <c r="JK16" i="5"/>
  <c r="DN16" i="5"/>
  <c r="CS16" i="5"/>
  <c r="FM10" i="5"/>
  <c r="GL70" i="4" s="1"/>
  <c r="FT11" i="4"/>
  <c r="CI10" i="5"/>
  <c r="PA35" i="4" s="1"/>
  <c r="LT10" i="5"/>
  <c r="TK85" i="4" s="1"/>
  <c r="IP10" i="5"/>
  <c r="KT116" i="4" s="1"/>
  <c r="FB18" i="5"/>
  <c r="FA18" i="5"/>
  <c r="FC18" i="5"/>
  <c r="FC12" i="5"/>
  <c r="GL57" i="4" s="1"/>
  <c r="FD18" i="5"/>
  <c r="EZ18" i="5"/>
  <c r="FA12" i="5"/>
  <c r="FD57" i="4" s="1"/>
  <c r="FB12" i="5"/>
  <c r="FU57" i="4" s="1"/>
  <c r="EZ12" i="5"/>
  <c r="EM57" i="4" s="1"/>
  <c r="FD12" i="5"/>
  <c r="HC57" i="4" s="1"/>
  <c r="LK16" i="5"/>
  <c r="JV16" i="5"/>
  <c r="IG16" i="5"/>
  <c r="GR16" i="5"/>
  <c r="FD16" i="5"/>
  <c r="DO16" i="5"/>
  <c r="BY16" i="5"/>
  <c r="MO16" i="5"/>
  <c r="ME16" i="5"/>
  <c r="LU16" i="5"/>
  <c r="GH16" i="5"/>
  <c r="FX16" i="5"/>
  <c r="FN16" i="5"/>
  <c r="MO10" i="5"/>
  <c r="UB116" i="4" s="1"/>
  <c r="LA10" i="5"/>
  <c r="UB55" i="4" s="1"/>
  <c r="JL10" i="5"/>
  <c r="PT70" i="4" s="1"/>
  <c r="HW10" i="5"/>
  <c r="LK85" i="4" s="1"/>
  <c r="GH10" i="5"/>
  <c r="HC100" i="4" s="1"/>
  <c r="ES10" i="5"/>
  <c r="CR116" i="4" s="1"/>
  <c r="DE10" i="5"/>
  <c r="CR55" i="4" s="1"/>
  <c r="BN10" i="5"/>
  <c r="GZ35" i="4" s="1"/>
  <c r="JL16" i="5"/>
  <c r="JB16" i="5"/>
  <c r="IQ16" i="5"/>
  <c r="DE16" i="5"/>
  <c r="CT16" i="5"/>
  <c r="CJ16" i="5"/>
  <c r="LU10" i="5"/>
  <c r="UB85" i="4" s="1"/>
  <c r="KF10" i="5"/>
  <c r="PT100" i="4" s="1"/>
  <c r="IQ10" i="5"/>
  <c r="LK116" i="4" s="1"/>
  <c r="HC10" i="5"/>
  <c r="LK55" i="4" s="1"/>
  <c r="FN10" i="5"/>
  <c r="HC70" i="4" s="1"/>
  <c r="DY10" i="5"/>
  <c r="CR85" i="4" s="1"/>
  <c r="CJ10" i="5"/>
  <c r="PT35" i="4" s="1"/>
  <c r="HM16" i="5"/>
  <c r="BN16" i="5"/>
  <c r="ME10" i="5"/>
  <c r="UB100" i="4" s="1"/>
  <c r="JB10" i="5"/>
  <c r="PT55" i="4" s="1"/>
  <c r="FX10" i="5"/>
  <c r="HC85" i="4" s="1"/>
  <c r="CT10" i="5"/>
  <c r="UE35" i="4" s="1"/>
  <c r="KP16" i="5"/>
  <c r="ES16" i="5"/>
  <c r="DY16" i="5"/>
  <c r="LK10" i="5"/>
  <c r="UB70" i="4" s="1"/>
  <c r="IG10" i="5"/>
  <c r="LK100" i="4" s="1"/>
  <c r="FD10" i="5"/>
  <c r="HC55" i="4" s="1"/>
  <c r="BC10" i="5"/>
  <c r="CP35" i="4" s="1"/>
  <c r="HW16" i="5"/>
  <c r="HC16" i="5"/>
  <c r="BC16" i="5"/>
  <c r="KP10" i="5"/>
  <c r="PT116" i="4" s="1"/>
  <c r="HM10" i="5"/>
  <c r="LK70" i="4" s="1"/>
  <c r="EI10" i="5"/>
  <c r="CR100" i="4" s="1"/>
  <c r="BY10" i="5"/>
  <c r="LJ35" i="4" s="1"/>
  <c r="LA16" i="5"/>
  <c r="KF16" i="5"/>
  <c r="EI16" i="5"/>
  <c r="GR10" i="5"/>
  <c r="HC116" i="4" s="1"/>
  <c r="JV10" i="5"/>
  <c r="PT85" i="4" s="1"/>
  <c r="HC11" i="4"/>
  <c r="DO10" i="5"/>
  <c r="CR70" i="4" s="1"/>
</calcChain>
</file>

<file path=xl/sharedStrings.xml><?xml version="1.0" encoding="utf-8"?>
<sst xmlns="http://schemas.openxmlformats.org/spreadsheetml/2006/main" count="1046" uniqueCount="268">
  <si>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</si>
  <si>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</si>
  <si>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</si>
  <si>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</si>
  <si>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</si>
  <si>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</si>
  <si>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</si>
  <si>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</si>
  <si>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目的：後年度の設備更新、市債償還のため　　　　　3,106千円
一般会計への繰出しの有無…有
　 目的：環境対策事業、再エネ導入支援事業　　　　　4,000千円
その他の有無…有　　　
　 目的：次年度繰越金（次年度一般財源）　　　　　　13,386千円
　　　　　施設管理費、基金積立金、繰出金、公債費等
電気事業により生じた利益は、将来の施設更新に充てるための積立金とし、なお残額がある場合には、一般会計に繰り出し、環境対策事業、再エネ導入支援事業に活用することとしている。今後も事業運営に必要な財源を確保しつつ、一般会計への繰り出しを通じて地域還元施策の用途とする方針。</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</si>
  <si>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</si>
  <si>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</si>
  <si>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</si>
  <si>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</si>
  <si>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</si>
  <si>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</si>
  <si>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</si>
  <si>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</si>
  <si>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</si>
  <si>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</si>
  <si>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</si>
  <si>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</si>
  <si>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</si>
  <si>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</si>
  <si>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</si>
  <si>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</si>
  <si>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</si>
  <si>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</si>
  <si>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</si>
  <si>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</si>
  <si>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</si>
  <si>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</si>
  <si>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</si>
  <si>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</si>
  <si>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</si>
  <si>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</si>
  <si>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</si>
  <si>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</si>
  <si>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</si>
  <si>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</si>
  <si>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</si>
  <si>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</si>
  <si>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</si>
  <si>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</si>
  <si>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</si>
  <si>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</si>
  <si>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</si>
  <si>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</si>
  <si>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</si>
  <si>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</si>
  <si>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</si>
  <si>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</si>
  <si>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</si>
  <si>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</si>
  <si>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</si>
  <si>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</si>
  <si>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</si>
  <si>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</si>
  <si>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</si>
  <si>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</si>
  <si>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</si>
  <si>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</si>
  <si>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</si>
  <si>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</si>
  <si>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</si>
  <si>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</si>
  <si>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</si>
  <si>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</si>
  <si>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</si>
  <si>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</si>
  <si>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</si>
  <si>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</si>
  <si>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</si>
  <si>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</si>
  <si>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</si>
  <si>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</si>
  <si>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</si>
  <si>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</si>
  <si>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</si>
  <si>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</si>
  <si>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</si>
  <si>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</si>
  <si>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</si>
  <si>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</si>
  <si>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</si>
  <si>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</si>
  <si>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</si>
  <si>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</si>
  <si>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</si>
  <si>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</si>
  <si>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</si>
  <si>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</si>
  <si>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</si>
  <si>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</si>
  <si>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</si>
  <si>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</si>
  <si>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</si>
  <si>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</si>
  <si>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</si>
  <si>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</si>
  <si>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</si>
  <si>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</si>
  <si>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</si>
  <si>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</si>
  <si>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</si>
  <si>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</si>
  <si>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</si>
  <si>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</si>
  <si>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</si>
  <si>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</si>
  <si>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</si>
  <si>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</si>
  <si>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</si>
  <si>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</si>
  <si>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</si>
  <si>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</si>
  <si>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</si>
  <si>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</si>
  <si>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</si>
  <si>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</si>
  <si>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</si>
  <si>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</si>
  <si>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</si>
  <si>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</si>
  <si>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</si>
  <si>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</si>
  <si>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</si>
  <si>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</si>
  <si>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262129</t>
  </si>
  <si>
    <t>47</t>
  </si>
  <si>
    <t>04</t>
  </si>
  <si>
    <t>0</t>
  </si>
  <si>
    <t>000</t>
  </si>
  <si>
    <t>京都府　京丹後市</t>
  </si>
  <si>
    <t>法非適用</t>
  </si>
  <si>
    <t>電気事業</t>
  </si>
  <si>
    <t>非設置</t>
  </si>
  <si>
    <t>該当数値なし</t>
  </si>
  <si>
    <t>-</t>
  </si>
  <si>
    <t>令和16年3月22日　大宮サイト</t>
  </si>
  <si>
    <t>無</t>
  </si>
  <si>
    <t>関西電力株式会社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</si>
  <si>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</si>
  <si>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</si>
  <si>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</si>
  <si>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</si>
  <si>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</si>
  <si>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</si>
  <si>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</si>
  <si>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</si>
  <si>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</si>
  <si>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</si>
  <si>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</si>
  <si>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</si>
  <si>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</si>
  <si>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</si>
  <si>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</si>
  <si>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</si>
  <si>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</si>
  <si>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</si>
  <si>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</si>
  <si>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</si>
  <si>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</si>
  <si>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</si>
  <si>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</si>
  <si>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</si>
  <si>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</si>
  <si>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</si>
  <si>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</si>
  <si>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</si>
  <si>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</si>
  <si>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</si>
  <si>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</si>
  <si>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</si>
  <si>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</si>
  <si>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</si>
  <si>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</si>
  <si>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</si>
  <si>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</si>
  <si>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</si>
  <si>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</si>
  <si>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</si>
  <si>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</si>
  <si>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</si>
  <si>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</si>
  <si>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</si>
  <si>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</si>
  <si>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</si>
  <si>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</si>
  <si>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</si>
  <si>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</si>
  <si>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</si>
  <si>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</si>
  <si>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</si>
  <si>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</si>
  <si>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</si>
  <si>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</si>
  <si>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</si>
  <si>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</si>
  <si>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</si>
  <si>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</si>
  <si>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</si>
  <si>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</si>
  <si>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</si>
  <si>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</si>
  <si>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</si>
  <si>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</si>
  <si>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</si>
  <si>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</si>
  <si>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</si>
  <si>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</si>
  <si>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</si>
  <si>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</si>
  <si>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</si>
  <si>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</si>
  <si>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</si>
  <si>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</si>
  <si>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</si>
  <si>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</si>
  <si>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</si>
  <si>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</si>
  <si>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</si>
  <si>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</si>
  <si>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</si>
  <si>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</si>
  <si>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</si>
  <si>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</si>
  <si>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</si>
  <si>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</si>
  <si>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</si>
  <si>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</si>
  <si>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</si>
  <si>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</si>
  <si>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</si>
  <si>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</si>
  <si>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</si>
  <si>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</si>
  <si>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</si>
  <si>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</si>
  <si>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</si>
  <si>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</si>
  <si>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</si>
  <si>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</si>
  <si>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</si>
  <si>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</si>
  <si>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</si>
  <si>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</si>
  <si>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</si>
  <si>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</si>
  <si>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</si>
  <si>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</si>
  <si>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</si>
  <si>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</si>
  <si>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</si>
  <si>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</si>
  <si>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</si>
  <si>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</si>
  <si>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</si>
  <si>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</si>
  <si>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</si>
  <si>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</si>
  <si>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</si>
  <si>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</si>
  <si>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</si>
  <si>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</si>
  <si>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</si>
  <si>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事故、天災、土地利用、公害、制度改正等、様々な要因の経営リスクが存在する。また、FIT終了による経営リスク、投資を回収できない可能性を常に考慮し、終期を見据えた適切な施設の保全と経営の効率化を進める。
〔設備利用率〕11.7％
　全国平均は14.1％。経年比では平成28年度以降緩やかな下降線を描いていたが、令和5年度の大規模修繕により上昇した。令和6年度は出力制御の影響があり0.9％減少となった。当地の日本海側に位置する積雪地域、かつ年間気象といった特性を踏まえると、国内の同規模施設の平均値より利用率が低くなる傾向にある。引き続き、当地の気象特性に基づく設備利用率の実績値を踏まえた計画的な運営管理を行っていく必要がある。
〔修繕費比率〕10.2％
　稼働10年を超えた1施設については、キュービクルのメンテナンスが必要になった。突発的な機器の故障は仕方ないが、計画的な保守運用により安定稼働の継続に努める。
〔企業債残高対料金収入比率〕424.6％
　単年度収支において、利益を適切に基金に積み立てることで償還財源を確保し、17年計画で数値低減を進める。
〔FIT収入割合〕100.0％
　固定価格買取制度調達期間内（20年）での事業計画（投資回収）としている。</t>
    <rPh sb="175" eb="177">
      <t>レイワ</t>
    </rPh>
    <rPh sb="178" eb="180">
      <t>ネンド</t>
    </rPh>
    <rPh sb="202" eb="204">
      <t>トウチ</t>
    </rPh>
    <rPh sb="332" eb="334">
      <t>カドウ</t>
    </rPh>
    <rPh sb="336" eb="337">
      <t>ネン</t>
    </rPh>
    <rPh sb="338" eb="339">
      <t>コ</t>
    </rPh>
    <rPh sb="342" eb="344">
      <t>シセツ</t>
    </rPh>
    <rPh sb="364" eb="366">
      <t>ヒツヨウ</t>
    </rPh>
    <rPh sb="371" eb="374">
      <t>トッパツテキ</t>
    </rPh>
    <rPh sb="375" eb="377">
      <t>キキ</t>
    </rPh>
    <rPh sb="378" eb="380">
      <t>コショウ</t>
    </rPh>
    <rPh sb="381" eb="383">
      <t>シカタ</t>
    </rPh>
    <phoneticPr fontId="5"/>
  </si>
  <si>
    <t>〔収益的収支比率〕103.3％
　単年度の経常収支は黒字。令和6年5月・7月から発電量が大きい2施設で解体等積立金の開始及び4施設で出力制御（代理制御調整金含む）が始まり営業収益が減額したが、令和5年度の大規模保守が終わったことで施設保守費が抑えられたことから、事業全体費用を賄えている。
　令和6年度からの出力制御への対応及び解体等費用の積立ての開始に伴い、今後の収益的収支比率の大幅な改善は見込めないが、営業費用を必要最小限に抑制しつつ、改善に向けた取組を進めていく必要がある。
〔営業収支比率〕955.3％
　単年度の営業収支は黒字。経年比では、出力制御（代理制御調整金含む）及び解体等積立金により営業収益は減少したが、施設の保守費用が減少したことにより営業費用も減少している。累積欠損、他会計負担はなく、管理物品の他会計との共用や適度な施設保全の状態維持等、一般管理･維持管理費用を必要最小限に抑制していく必要がある。
〔供給原価〕36,907.8円
　地方債の元金償還による資本的支出は増加したものの、保守費の減少に伴い供給原価は対前年度比で減少。設備利用率は11.7％と経年比では減少。発電量を維持しつつ、継続的に総費用の抑制に努める必要がある。
　販売電力量の実績値は計画値を上回る結果となったが、環境的要因及び事業特性から、経年による性能低下等の下振れリスクを考慮した運営管理を行い、継続して供給原価の圧縮に努める必要がある。
〔EBITDA〕30,873千円
　収益性は確保されているが、営業収益の増加は今後見込めないものと想定した正確な施設の保守計画や劣化率評価に基づき、安定経営を維持することが必要である。</t>
    <rPh sb="29" eb="31">
      <t>レイワ</t>
    </rPh>
    <rPh sb="32" eb="33">
      <t>ネン</t>
    </rPh>
    <rPh sb="40" eb="43">
      <t>ハツデンリョウ</t>
    </rPh>
    <rPh sb="44" eb="45">
      <t>オオ</t>
    </rPh>
    <rPh sb="48" eb="50">
      <t>シセツ</t>
    </rPh>
    <rPh sb="51" eb="57">
      <t>カイタイトウツミタテキン</t>
    </rPh>
    <rPh sb="58" eb="60">
      <t>カイシ</t>
    </rPh>
    <rPh sb="60" eb="61">
      <t>オヨ</t>
    </rPh>
    <rPh sb="63" eb="65">
      <t>シセツ</t>
    </rPh>
    <rPh sb="82" eb="83">
      <t>ハジ</t>
    </rPh>
    <rPh sb="85" eb="89">
      <t>エイギョウシュウエキ</t>
    </rPh>
    <rPh sb="90" eb="92">
      <t>ゲンガク</t>
    </rPh>
    <rPh sb="96" eb="98">
      <t>レイワ</t>
    </rPh>
    <rPh sb="99" eb="101">
      <t>ネンド</t>
    </rPh>
    <rPh sb="115" eb="117">
      <t>シセツ</t>
    </rPh>
    <rPh sb="121" eb="122">
      <t>オサ</t>
    </rPh>
    <rPh sb="277" eb="281">
      <t>シュツリョクセイギョ</t>
    </rPh>
    <rPh sb="282" eb="286">
      <t>ダイリセイギョ</t>
    </rPh>
    <rPh sb="286" eb="289">
      <t>チョウセイキン</t>
    </rPh>
    <rPh sb="289" eb="290">
      <t>フク</t>
    </rPh>
    <rPh sb="292" eb="293">
      <t>オヨ</t>
    </rPh>
    <rPh sb="294" eb="300">
      <t>カイタイトウツミタテキン</t>
    </rPh>
    <rPh sb="314" eb="316">
      <t>シセツ</t>
    </rPh>
    <rPh sb="317" eb="321">
      <t>ホシュヒヨウ</t>
    </rPh>
    <rPh sb="322" eb="324">
      <t>ゲンショウ</t>
    </rPh>
    <rPh sb="336" eb="338">
      <t>ゲンショウ</t>
    </rPh>
    <rPh sb="458" eb="461">
      <t>ホシュヒ</t>
    </rPh>
    <rPh sb="462" eb="464">
      <t>ゲンショウ</t>
    </rPh>
    <rPh sb="498" eb="500">
      <t>ゲンショウ</t>
    </rPh>
    <phoneticPr fontId="5"/>
  </si>
  <si>
    <t>　継続的な安定経営を確保するため、経年における設備利用率の維持確保を進める。
　環境的要因及び事業特性から、事業開始時実績を一定の基準に置き、経年における性能低下等による下振れリスクを考慮した運営管理が必要となる。
　また、計画的な保守運用を継続することで一般管理･維持管理費用を抑制し、収益的収支比率の低下を最小限に抑え、正確な水準評価に基づく安定経営を維持していく必要がある。
　令和6年度から始まった、出力制御及び解体等積立金の影響による営業収益の減収を加味し、基金への積立金を減額するなど、安定経営に向けての対応も行った。
　過年度に落雷による機器の故障で発電が停止したことがあるため、こうした不測の事態に対処するための修繕費の確保及び基金への積立てを行いながら、安定経営に努めていく。
　単年度収支においては、償還財源を適切に確保し、17年計画で企業債残高対料金収入比率の低減を進めると同時に期間内での投資回収を実現し、市環境施策の推進と普及に寄与する事業とする。
　FIT適用終了（R16）後は、現時点では方針は定まってないが、15年目に改定を予定する経営戦略の中で、電力料収入の変動リスクも踏まえ検討することとしている。</t>
    <rPh sb="194" eb="196">
      <t>ネンド</t>
    </rPh>
    <rPh sb="198" eb="199">
      <t>ハジ</t>
    </rPh>
    <rPh sb="216" eb="218">
      <t>エイキョウ</t>
    </rPh>
    <rPh sb="221" eb="223">
      <t>エイギョウ</t>
    </rPh>
    <rPh sb="223" eb="225">
      <t>シュウエキ</t>
    </rPh>
    <rPh sb="267" eb="270">
      <t>カネンド</t>
    </rPh>
    <rPh sb="271" eb="273">
      <t>ラクライ</t>
    </rPh>
    <rPh sb="279" eb="281">
      <t>コショウ</t>
    </rPh>
    <rPh sb="282" eb="284">
      <t>ハツデン</t>
    </rPh>
    <rPh sb="285" eb="287">
      <t>テイシ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</si>
</sst>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115.1</c:v>
                </c:pt>
                <c:pt idx="1">
                  <c:v>110</c:v>
                </c:pt>
                <c:pt idx="2">
                  <c:v>91.9</c:v>
                </c:pt>
                <c:pt idx="3">
                  <c:v>114.2</c:v>
                </c:pt>
                <c:pt idx="4">
                  <c:v>103.3</c:v>
                </c:pt>
              </c:numCache>
            </c:numRef>
          </c:val>
          <c:extLst>
            <c:ext xmlns:c16="http://schemas.microsoft.com/office/drawing/2014/chart" uri="{C3380CC4-5D6E-409C-BE32-E72D297353CC}">
              <c16:uniqueId val="{00000000-B050-464C-BC04-855DEB6FC61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B050-464C-BC04-855DEB6FC61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050-464C-BC04-855DEB6FC61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64E-4049-82D0-FDA0BEE8C3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364E-4049-82D0-FDA0BEE8C3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21-4BD8-AF5C-2249E99771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1-4BD8-AF5C-2249E99771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E2-45FB-8A80-08BC8BFE0E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E2-45FB-8A80-08BC8BFE0E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01-416D-B94E-50260BBEF7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01-416D-B94E-50260BBEF7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2D-4BFB-BA18-61FB5AC057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2D-4BFB-BA18-61FB5AC057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D66-4289-8C39-5D3A85D33C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66-4289-8C39-5D3A85D33C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104-44EA-A3C6-E7921B55ED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04-44EA-A3C6-E7921B55ED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AE4-4221-BD1B-9BED7D6444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E4-4221-BD1B-9BED7D6444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56-4F15-969D-84DA5BD7A9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56-4F15-969D-84DA5BD7A9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3F-40AE-956C-80C7D1054BC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3F-40AE-956C-80C7D1054BC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1135</c:v>
                </c:pt>
                <c:pt idx="1">
                  <c:v>1181.0999999999999</c:v>
                </c:pt>
                <c:pt idx="2">
                  <c:v>509.6</c:v>
                </c:pt>
                <c:pt idx="3">
                  <c:v>387.3</c:v>
                </c:pt>
                <c:pt idx="4">
                  <c:v>955.3</c:v>
                </c:pt>
              </c:numCache>
            </c:numRef>
          </c:val>
          <c:extLst>
            <c:ext xmlns:c16="http://schemas.microsoft.com/office/drawing/2014/chart" uri="{C3380CC4-5D6E-409C-BE32-E72D297353CC}">
              <c16:uniqueId val="{00000000-F0E0-4228-8D23-669B0B33C0EA}"/>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F0E0-4228-8D23-669B0B33C0E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0E0-4228-8D23-669B0B33C0EA}"/>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FB2-483C-904F-15B789FCF6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B2-483C-904F-15B789FCF6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B6-4063-B6E0-541B05116A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B6-4063-B6E0-541B05116A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07-4F8C-8283-C7E8DA1A2C1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07-4F8C-8283-C7E8DA1A2C1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CF-404A-98E9-A0CF09A9000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CF-404A-98E9-A0CF09A9000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87-40EC-BEE6-17352602B5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87-40EC-BEE6-17352602B5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8A-432E-A248-F3D51DFDB8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8A-432E-A248-F3D51DFDB8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12.4</c:v>
                </c:pt>
                <c:pt idx="1">
                  <c:v>12.2</c:v>
                </c:pt>
                <c:pt idx="2">
                  <c:v>11.2</c:v>
                </c:pt>
                <c:pt idx="3">
                  <c:v>12.6</c:v>
                </c:pt>
                <c:pt idx="4">
                  <c:v>11.7</c:v>
                </c:pt>
              </c:numCache>
            </c:numRef>
          </c:val>
          <c:extLst>
            <c:ext xmlns:c16="http://schemas.microsoft.com/office/drawing/2014/chart" uri="{C3380CC4-5D6E-409C-BE32-E72D297353CC}">
              <c16:uniqueId val="{00000000-9B83-498F-BD14-F0C4F06629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9B83-498F-BD14-F0C4F06629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10.199999999999999</c:v>
                </c:pt>
              </c:numCache>
            </c:numRef>
          </c:val>
          <c:extLst>
            <c:ext xmlns:c16="http://schemas.microsoft.com/office/drawing/2014/chart" uri="{C3380CC4-5D6E-409C-BE32-E72D297353CC}">
              <c16:uniqueId val="{00000000-C5E9-4118-991C-169FB80FBA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C5E9-4118-991C-169FB80FBA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626.70000000000005</c:v>
                </c:pt>
                <c:pt idx="1">
                  <c:v>580</c:v>
                </c:pt>
                <c:pt idx="2">
                  <c:v>565.6</c:v>
                </c:pt>
                <c:pt idx="3">
                  <c:v>441.3</c:v>
                </c:pt>
                <c:pt idx="4">
                  <c:v>424.6</c:v>
                </c:pt>
              </c:numCache>
            </c:numRef>
          </c:val>
          <c:extLst>
            <c:ext xmlns:c16="http://schemas.microsoft.com/office/drawing/2014/chart" uri="{C3380CC4-5D6E-409C-BE32-E72D297353CC}">
              <c16:uniqueId val="{00000000-B654-42E7-907B-8F092B0AA6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B654-42E7-907B-8F092B0AA6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E84-4597-B0AD-2DFD50EDF6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84-4597-B0AD-2DFD50EDF6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F0-41B5-9CA0-AEFC9936F5D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F0-41B5-9CA0-AEFC9936F5D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A6F0-41B5-9CA0-AEFC9936F5D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343-4EA3-9BE7-7576C91C0B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0343-4EA3-9BE7-7576C91C0B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34133.300000000003</c:v>
                </c:pt>
                <c:pt idx="1">
                  <c:v>35721.599999999999</c:v>
                </c:pt>
                <c:pt idx="2">
                  <c:v>42708.9</c:v>
                </c:pt>
                <c:pt idx="3">
                  <c:v>40307.199999999997</c:v>
                </c:pt>
                <c:pt idx="4">
                  <c:v>36907.800000000003</c:v>
                </c:pt>
              </c:numCache>
            </c:numRef>
          </c:val>
          <c:extLst>
            <c:ext xmlns:c16="http://schemas.microsoft.com/office/drawing/2014/chart" uri="{C3380CC4-5D6E-409C-BE32-E72D297353CC}">
              <c16:uniqueId val="{00000000-4838-4F72-B525-8D8EBFFCF53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4838-4F72-B525-8D8EBFFCF53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35657</c:v>
                </c:pt>
                <c:pt idx="1">
                  <c:v>33656</c:v>
                </c:pt>
                <c:pt idx="2">
                  <c:v>25860</c:v>
                </c:pt>
                <c:pt idx="3">
                  <c:v>36382</c:v>
                </c:pt>
                <c:pt idx="4">
                  <c:v>30873</c:v>
                </c:pt>
              </c:numCache>
            </c:numRef>
          </c:val>
          <c:extLst>
            <c:ext xmlns:c16="http://schemas.microsoft.com/office/drawing/2014/chart" uri="{C3380CC4-5D6E-409C-BE32-E72D297353CC}">
              <c16:uniqueId val="{00000000-3F48-44DD-AFAE-58B0F341A4AF}"/>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3F48-44DD-AFAE-58B0F341A4AF}"/>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12.4</c:v>
                </c:pt>
                <c:pt idx="1">
                  <c:v>12.2</c:v>
                </c:pt>
                <c:pt idx="2">
                  <c:v>11.2</c:v>
                </c:pt>
                <c:pt idx="3">
                  <c:v>12.6</c:v>
                </c:pt>
                <c:pt idx="4">
                  <c:v>11.7</c:v>
                </c:pt>
              </c:numCache>
            </c:numRef>
          </c:val>
          <c:extLst>
            <c:ext xmlns:c16="http://schemas.microsoft.com/office/drawing/2014/chart" uri="{C3380CC4-5D6E-409C-BE32-E72D297353CC}">
              <c16:uniqueId val="{00000000-6DE4-472F-8E79-D3D6D23DB16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6DE4-472F-8E79-D3D6D23DB16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10.199999999999999</c:v>
                </c:pt>
              </c:numCache>
            </c:numRef>
          </c:val>
          <c:extLst>
            <c:ext xmlns:c16="http://schemas.microsoft.com/office/drawing/2014/chart" uri="{C3380CC4-5D6E-409C-BE32-E72D297353CC}">
              <c16:uniqueId val="{00000000-8783-43AC-9548-EB17581BEC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8783-43AC-9548-EB17581BEC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626.70000000000005</c:v>
                </c:pt>
                <c:pt idx="1">
                  <c:v>580</c:v>
                </c:pt>
                <c:pt idx="2">
                  <c:v>565.6</c:v>
                </c:pt>
                <c:pt idx="3">
                  <c:v>441.3</c:v>
                </c:pt>
                <c:pt idx="4">
                  <c:v>424.6</c:v>
                </c:pt>
              </c:numCache>
            </c:numRef>
          </c:val>
          <c:extLst>
            <c:ext xmlns:c16="http://schemas.microsoft.com/office/drawing/2014/chart" uri="{C3380CC4-5D6E-409C-BE32-E72D297353CC}">
              <c16:uniqueId val="{00000000-6617-4CD5-B3F8-CEE4263721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6617-4CD5-B3F8-CEE4263721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C6-4410-8AF7-94EF8D7ED3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C6-4410-8AF7-94EF8D7ED3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0105" y="7409125"/>
          <a:ext cx="4883462" cy="2919032"/>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80456" y="7409125"/>
          <a:ext cx="4873208" cy="2919032"/>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690338" y="7409125"/>
          <a:ext cx="4884829" cy="2919032"/>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815435" y="7409125"/>
          <a:ext cx="4883221" cy="2919032"/>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945400" y="7409125"/>
          <a:ext cx="4894354" cy="2919032"/>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（最大出力合計1,089kW）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6408" y="12268401"/>
          <a:ext cx="4883006" cy="286157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6408" y="15233887"/>
          <a:ext cx="4883006" cy="286565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6408" y="18220765"/>
          <a:ext cx="4883006" cy="286463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6408" y="21189306"/>
          <a:ext cx="4883006" cy="287278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6408" y="24159882"/>
          <a:ext cx="4883006" cy="282694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07373" y="12268401"/>
          <a:ext cx="4527176" cy="286157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07373" y="15233887"/>
          <a:ext cx="4527176" cy="286565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07373" y="18220765"/>
          <a:ext cx="4527176" cy="286463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07373" y="21189306"/>
          <a:ext cx="4527176" cy="287278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07373" y="24159882"/>
          <a:ext cx="4527176" cy="282694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037796" y="12268401"/>
          <a:ext cx="4527176" cy="286157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037796" y="15233887"/>
          <a:ext cx="4527176" cy="286565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037796" y="18220765"/>
          <a:ext cx="4527176" cy="286463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037796" y="21189306"/>
          <a:ext cx="4527176" cy="287278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037796" y="24159882"/>
          <a:ext cx="4527176" cy="282694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092669" y="12268401"/>
          <a:ext cx="4527176" cy="286157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092669" y="15233887"/>
          <a:ext cx="4527176" cy="286565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092669" y="18220765"/>
          <a:ext cx="4527176" cy="286463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092669" y="21189306"/>
          <a:ext cx="4527176" cy="287278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092669" y="24159882"/>
          <a:ext cx="4527176" cy="282694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（最大出力合計1,089kW）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123091" y="12268401"/>
          <a:ext cx="4527176" cy="286157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123091" y="15233887"/>
          <a:ext cx="4527176" cy="286565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123091" y="18220765"/>
          <a:ext cx="4527176" cy="286463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123091" y="21189306"/>
          <a:ext cx="4527176" cy="287278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123091" y="24159882"/>
          <a:ext cx="4527176" cy="282694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OC89" zoomScale="85" zoomScaleNormal="85" workbookViewId="0">
      <selection activeCell="VD41" sqref="VD41:VJ97"/>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京都府　京丹後市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266</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4</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138</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138</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140</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1185</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1160</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1065</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1201</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1117</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1185</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1160</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1065</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1201</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1117</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38577</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38577</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115.1</v>
      </c>
      <c r="S36" s="153"/>
      <c r="T36" s="153"/>
      <c r="U36" s="153"/>
      <c r="V36" s="153"/>
      <c r="W36" s="153"/>
      <c r="X36" s="153"/>
      <c r="Y36" s="153"/>
      <c r="Z36" s="153"/>
      <c r="AA36" s="153"/>
      <c r="AB36" s="153"/>
      <c r="AC36" s="153"/>
      <c r="AD36" s="153"/>
      <c r="AE36" s="153"/>
      <c r="AF36" s="153"/>
      <c r="AG36" s="153"/>
      <c r="AH36" s="153"/>
      <c r="AI36" s="153"/>
      <c r="AJ36" s="154"/>
      <c r="AK36" s="152">
        <f>データ!AZ11</f>
        <v>110</v>
      </c>
      <c r="AL36" s="153"/>
      <c r="AM36" s="153"/>
      <c r="AN36" s="153"/>
      <c r="AO36" s="153"/>
      <c r="AP36" s="153"/>
      <c r="AQ36" s="153"/>
      <c r="AR36" s="153"/>
      <c r="AS36" s="153"/>
      <c r="AT36" s="153"/>
      <c r="AU36" s="153"/>
      <c r="AV36" s="153"/>
      <c r="AW36" s="153"/>
      <c r="AX36" s="153"/>
      <c r="AY36" s="153"/>
      <c r="AZ36" s="153"/>
      <c r="BA36" s="153"/>
      <c r="BB36" s="153"/>
      <c r="BC36" s="154"/>
      <c r="BD36" s="152">
        <f>データ!BA11</f>
        <v>91.9</v>
      </c>
      <c r="BE36" s="153"/>
      <c r="BF36" s="153"/>
      <c r="BG36" s="153"/>
      <c r="BH36" s="153"/>
      <c r="BI36" s="153"/>
      <c r="BJ36" s="153"/>
      <c r="BK36" s="153"/>
      <c r="BL36" s="153"/>
      <c r="BM36" s="153"/>
      <c r="BN36" s="153"/>
      <c r="BO36" s="153"/>
      <c r="BP36" s="153"/>
      <c r="BQ36" s="153"/>
      <c r="BR36" s="153"/>
      <c r="BS36" s="153"/>
      <c r="BT36" s="153"/>
      <c r="BU36" s="153"/>
      <c r="BV36" s="154"/>
      <c r="BW36" s="152">
        <f>データ!BB11</f>
        <v>114.2</v>
      </c>
      <c r="BX36" s="153"/>
      <c r="BY36" s="153"/>
      <c r="BZ36" s="153"/>
      <c r="CA36" s="153"/>
      <c r="CB36" s="153"/>
      <c r="CC36" s="153"/>
      <c r="CD36" s="153"/>
      <c r="CE36" s="153"/>
      <c r="CF36" s="153"/>
      <c r="CG36" s="153"/>
      <c r="CH36" s="153"/>
      <c r="CI36" s="153"/>
      <c r="CJ36" s="153"/>
      <c r="CK36" s="153"/>
      <c r="CL36" s="153"/>
      <c r="CM36" s="153"/>
      <c r="CN36" s="153"/>
      <c r="CO36" s="154"/>
      <c r="CP36" s="152">
        <f>データ!BC11</f>
        <v>103.3</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1135</v>
      </c>
      <c r="EC36" s="153"/>
      <c r="ED36" s="153"/>
      <c r="EE36" s="153"/>
      <c r="EF36" s="153"/>
      <c r="EG36" s="153"/>
      <c r="EH36" s="153"/>
      <c r="EI36" s="153"/>
      <c r="EJ36" s="153"/>
      <c r="EK36" s="153"/>
      <c r="EL36" s="153"/>
      <c r="EM36" s="153"/>
      <c r="EN36" s="153"/>
      <c r="EO36" s="153"/>
      <c r="EP36" s="153"/>
      <c r="EQ36" s="153"/>
      <c r="ER36" s="153"/>
      <c r="ES36" s="153"/>
      <c r="ET36" s="154"/>
      <c r="EU36" s="152">
        <f>データ!BK11</f>
        <v>1181.0999999999999</v>
      </c>
      <c r="EV36" s="153"/>
      <c r="EW36" s="153"/>
      <c r="EX36" s="153"/>
      <c r="EY36" s="153"/>
      <c r="EZ36" s="153"/>
      <c r="FA36" s="153"/>
      <c r="FB36" s="153"/>
      <c r="FC36" s="153"/>
      <c r="FD36" s="153"/>
      <c r="FE36" s="153"/>
      <c r="FF36" s="153"/>
      <c r="FG36" s="153"/>
      <c r="FH36" s="153"/>
      <c r="FI36" s="153"/>
      <c r="FJ36" s="153"/>
      <c r="FK36" s="153"/>
      <c r="FL36" s="153"/>
      <c r="FM36" s="154"/>
      <c r="FN36" s="152">
        <f>データ!BL11</f>
        <v>509.6</v>
      </c>
      <c r="FO36" s="153"/>
      <c r="FP36" s="153"/>
      <c r="FQ36" s="153"/>
      <c r="FR36" s="153"/>
      <c r="FS36" s="153"/>
      <c r="FT36" s="153"/>
      <c r="FU36" s="153"/>
      <c r="FV36" s="153"/>
      <c r="FW36" s="153"/>
      <c r="FX36" s="153"/>
      <c r="FY36" s="153"/>
      <c r="FZ36" s="153"/>
      <c r="GA36" s="153"/>
      <c r="GB36" s="153"/>
      <c r="GC36" s="153"/>
      <c r="GD36" s="153"/>
      <c r="GE36" s="153"/>
      <c r="GF36" s="154"/>
      <c r="GG36" s="152">
        <f>データ!BM11</f>
        <v>387.3</v>
      </c>
      <c r="GH36" s="153"/>
      <c r="GI36" s="153"/>
      <c r="GJ36" s="153"/>
      <c r="GK36" s="153"/>
      <c r="GL36" s="153"/>
      <c r="GM36" s="153"/>
      <c r="GN36" s="153"/>
      <c r="GO36" s="153"/>
      <c r="GP36" s="153"/>
      <c r="GQ36" s="153"/>
      <c r="GR36" s="153"/>
      <c r="GS36" s="153"/>
      <c r="GT36" s="153"/>
      <c r="GU36" s="153"/>
      <c r="GV36" s="153"/>
      <c r="GW36" s="153"/>
      <c r="GX36" s="153"/>
      <c r="GY36" s="154"/>
      <c r="GZ36" s="152">
        <f>データ!BN11</f>
        <v>955.3</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34133.300000000003</v>
      </c>
      <c r="MW36" s="153"/>
      <c r="MX36" s="153"/>
      <c r="MY36" s="153"/>
      <c r="MZ36" s="153"/>
      <c r="NA36" s="153"/>
      <c r="NB36" s="153"/>
      <c r="NC36" s="153"/>
      <c r="ND36" s="153"/>
      <c r="NE36" s="153"/>
      <c r="NF36" s="153"/>
      <c r="NG36" s="153"/>
      <c r="NH36" s="153"/>
      <c r="NI36" s="153"/>
      <c r="NJ36" s="153"/>
      <c r="NK36" s="153"/>
      <c r="NL36" s="153"/>
      <c r="NM36" s="153"/>
      <c r="NN36" s="154"/>
      <c r="NO36" s="152">
        <f>データ!CG11</f>
        <v>35721.599999999999</v>
      </c>
      <c r="NP36" s="153"/>
      <c r="NQ36" s="153"/>
      <c r="NR36" s="153"/>
      <c r="NS36" s="153"/>
      <c r="NT36" s="153"/>
      <c r="NU36" s="153"/>
      <c r="NV36" s="153"/>
      <c r="NW36" s="153"/>
      <c r="NX36" s="153"/>
      <c r="NY36" s="153"/>
      <c r="NZ36" s="153"/>
      <c r="OA36" s="153"/>
      <c r="OB36" s="153"/>
      <c r="OC36" s="153"/>
      <c r="OD36" s="153"/>
      <c r="OE36" s="153"/>
      <c r="OF36" s="153"/>
      <c r="OG36" s="154"/>
      <c r="OH36" s="152">
        <f>データ!CH11</f>
        <v>42708.9</v>
      </c>
      <c r="OI36" s="153"/>
      <c r="OJ36" s="153"/>
      <c r="OK36" s="153"/>
      <c r="OL36" s="153"/>
      <c r="OM36" s="153"/>
      <c r="ON36" s="153"/>
      <c r="OO36" s="153"/>
      <c r="OP36" s="153"/>
      <c r="OQ36" s="153"/>
      <c r="OR36" s="153"/>
      <c r="OS36" s="153"/>
      <c r="OT36" s="153"/>
      <c r="OU36" s="153"/>
      <c r="OV36" s="153"/>
      <c r="OW36" s="153"/>
      <c r="OX36" s="153"/>
      <c r="OY36" s="153"/>
      <c r="OZ36" s="154"/>
      <c r="PA36" s="152">
        <f>データ!CI11</f>
        <v>40307.199999999997</v>
      </c>
      <c r="PB36" s="153"/>
      <c r="PC36" s="153"/>
      <c r="PD36" s="153"/>
      <c r="PE36" s="153"/>
      <c r="PF36" s="153"/>
      <c r="PG36" s="153"/>
      <c r="PH36" s="153"/>
      <c r="PI36" s="153"/>
      <c r="PJ36" s="153"/>
      <c r="PK36" s="153"/>
      <c r="PL36" s="153"/>
      <c r="PM36" s="153"/>
      <c r="PN36" s="153"/>
      <c r="PO36" s="153"/>
      <c r="PP36" s="153"/>
      <c r="PQ36" s="153"/>
      <c r="PR36" s="153"/>
      <c r="PS36" s="154"/>
      <c r="PT36" s="152">
        <f>データ!CJ11</f>
        <v>36907.800000000003</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31</v>
      </c>
      <c r="QV36" s="150"/>
      <c r="QW36" s="150"/>
      <c r="QX36" s="150"/>
      <c r="QY36" s="150"/>
      <c r="QZ36" s="150"/>
      <c r="RA36" s="150"/>
      <c r="RB36" s="150"/>
      <c r="RC36" s="150"/>
      <c r="RD36" s="150"/>
      <c r="RE36" s="150"/>
      <c r="RF36" s="151"/>
      <c r="RG36" s="155">
        <f>データ!CP11</f>
        <v>35657</v>
      </c>
      <c r="RH36" s="156"/>
      <c r="RI36" s="156"/>
      <c r="RJ36" s="156"/>
      <c r="RK36" s="156"/>
      <c r="RL36" s="156"/>
      <c r="RM36" s="156"/>
      <c r="RN36" s="156"/>
      <c r="RO36" s="156"/>
      <c r="RP36" s="156"/>
      <c r="RQ36" s="156"/>
      <c r="RR36" s="156"/>
      <c r="RS36" s="156"/>
      <c r="RT36" s="156"/>
      <c r="RU36" s="156"/>
      <c r="RV36" s="156"/>
      <c r="RW36" s="156"/>
      <c r="RX36" s="156"/>
      <c r="RY36" s="157"/>
      <c r="RZ36" s="155">
        <f>データ!CQ11</f>
        <v>33656</v>
      </c>
      <c r="SA36" s="156"/>
      <c r="SB36" s="156"/>
      <c r="SC36" s="156"/>
      <c r="SD36" s="156"/>
      <c r="SE36" s="156"/>
      <c r="SF36" s="156"/>
      <c r="SG36" s="156"/>
      <c r="SH36" s="156"/>
      <c r="SI36" s="156"/>
      <c r="SJ36" s="156"/>
      <c r="SK36" s="156"/>
      <c r="SL36" s="156"/>
      <c r="SM36" s="156"/>
      <c r="SN36" s="156"/>
      <c r="SO36" s="156"/>
      <c r="SP36" s="156"/>
      <c r="SQ36" s="156"/>
      <c r="SR36" s="157"/>
      <c r="SS36" s="155">
        <f>データ!CR11</f>
        <v>25860</v>
      </c>
      <c r="ST36" s="156"/>
      <c r="SU36" s="156"/>
      <c r="SV36" s="156"/>
      <c r="SW36" s="156"/>
      <c r="SX36" s="156"/>
      <c r="SY36" s="156"/>
      <c r="SZ36" s="156"/>
      <c r="TA36" s="156"/>
      <c r="TB36" s="156"/>
      <c r="TC36" s="156"/>
      <c r="TD36" s="156"/>
      <c r="TE36" s="156"/>
      <c r="TF36" s="156"/>
      <c r="TG36" s="156"/>
      <c r="TH36" s="156"/>
      <c r="TI36" s="156"/>
      <c r="TJ36" s="156"/>
      <c r="TK36" s="157"/>
      <c r="TL36" s="155">
        <f>データ!CS11</f>
        <v>36382</v>
      </c>
      <c r="TM36" s="156"/>
      <c r="TN36" s="156"/>
      <c r="TO36" s="156"/>
      <c r="TP36" s="156"/>
      <c r="TQ36" s="156"/>
      <c r="TR36" s="156"/>
      <c r="TS36" s="156"/>
      <c r="TT36" s="156"/>
      <c r="TU36" s="156"/>
      <c r="TV36" s="156"/>
      <c r="TW36" s="156"/>
      <c r="TX36" s="156"/>
      <c r="TY36" s="156"/>
      <c r="TZ36" s="156"/>
      <c r="UA36" s="156"/>
      <c r="UB36" s="156"/>
      <c r="UC36" s="156"/>
      <c r="UD36" s="157"/>
      <c r="UE36" s="155">
        <f>データ!CT11</f>
        <v>30873</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32</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265</v>
      </c>
      <c r="VE41" s="111"/>
      <c r="VF41" s="111"/>
      <c r="VG41" s="111"/>
      <c r="VH41" s="111"/>
      <c r="VI41" s="111"/>
      <c r="VJ41" s="112"/>
    </row>
    <row r="42" spans="1:582" ht="29.45" customHeight="1" x14ac:dyDescent="0.15">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12.4</v>
      </c>
      <c r="U56" s="153"/>
      <c r="V56" s="153"/>
      <c r="W56" s="153"/>
      <c r="X56" s="153"/>
      <c r="Y56" s="153"/>
      <c r="Z56" s="153"/>
      <c r="AA56" s="153"/>
      <c r="AB56" s="153"/>
      <c r="AC56" s="153"/>
      <c r="AD56" s="153"/>
      <c r="AE56" s="153"/>
      <c r="AF56" s="153"/>
      <c r="AG56" s="153"/>
      <c r="AH56" s="153"/>
      <c r="AI56" s="153"/>
      <c r="AJ56" s="153"/>
      <c r="AK56" s="153"/>
      <c r="AL56" s="154"/>
      <c r="AM56" s="152">
        <f>データ!DB11</f>
        <v>12.2</v>
      </c>
      <c r="AN56" s="153"/>
      <c r="AO56" s="153"/>
      <c r="AP56" s="153"/>
      <c r="AQ56" s="153"/>
      <c r="AR56" s="153"/>
      <c r="AS56" s="153"/>
      <c r="AT56" s="153"/>
      <c r="AU56" s="153"/>
      <c r="AV56" s="153"/>
      <c r="AW56" s="153"/>
      <c r="AX56" s="153"/>
      <c r="AY56" s="153"/>
      <c r="AZ56" s="153"/>
      <c r="BA56" s="153"/>
      <c r="BB56" s="153"/>
      <c r="BC56" s="153"/>
      <c r="BD56" s="153"/>
      <c r="BE56" s="154"/>
      <c r="BF56" s="152">
        <f>データ!DC11</f>
        <v>11.2</v>
      </c>
      <c r="BG56" s="153"/>
      <c r="BH56" s="153"/>
      <c r="BI56" s="153"/>
      <c r="BJ56" s="153"/>
      <c r="BK56" s="153"/>
      <c r="BL56" s="153"/>
      <c r="BM56" s="153"/>
      <c r="BN56" s="153"/>
      <c r="BO56" s="153"/>
      <c r="BP56" s="153"/>
      <c r="BQ56" s="153"/>
      <c r="BR56" s="153"/>
      <c r="BS56" s="153"/>
      <c r="BT56" s="153"/>
      <c r="BU56" s="153"/>
      <c r="BV56" s="153"/>
      <c r="BW56" s="153"/>
      <c r="BX56" s="154"/>
      <c r="BY56" s="152">
        <f>データ!DD11</f>
        <v>12.6</v>
      </c>
      <c r="BZ56" s="153"/>
      <c r="CA56" s="153"/>
      <c r="CB56" s="153"/>
      <c r="CC56" s="153"/>
      <c r="CD56" s="153"/>
      <c r="CE56" s="153"/>
      <c r="CF56" s="153"/>
      <c r="CG56" s="153"/>
      <c r="CH56" s="153"/>
      <c r="CI56" s="153"/>
      <c r="CJ56" s="153"/>
      <c r="CK56" s="153"/>
      <c r="CL56" s="153"/>
      <c r="CM56" s="153"/>
      <c r="CN56" s="153"/>
      <c r="CO56" s="153"/>
      <c r="CP56" s="153"/>
      <c r="CQ56" s="154"/>
      <c r="CR56" s="152">
        <f>データ!DE11</f>
        <v>11.7</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12.4</v>
      </c>
      <c r="RM56" s="170"/>
      <c r="RN56" s="170"/>
      <c r="RO56" s="170"/>
      <c r="RP56" s="170"/>
      <c r="RQ56" s="170"/>
      <c r="RR56" s="170"/>
      <c r="RS56" s="170"/>
      <c r="RT56" s="170"/>
      <c r="RU56" s="170"/>
      <c r="RV56" s="170"/>
      <c r="RW56" s="170"/>
      <c r="RX56" s="170"/>
      <c r="RY56" s="170"/>
      <c r="RZ56" s="170"/>
      <c r="SA56" s="170"/>
      <c r="SB56" s="170"/>
      <c r="SC56" s="170">
        <f>データ!KX11</f>
        <v>12.2</v>
      </c>
      <c r="SD56" s="170"/>
      <c r="SE56" s="170"/>
      <c r="SF56" s="170"/>
      <c r="SG56" s="170"/>
      <c r="SH56" s="170"/>
      <c r="SI56" s="170"/>
      <c r="SJ56" s="170"/>
      <c r="SK56" s="170"/>
      <c r="SL56" s="170"/>
      <c r="SM56" s="170"/>
      <c r="SN56" s="170"/>
      <c r="SO56" s="170"/>
      <c r="SP56" s="170"/>
      <c r="SQ56" s="170"/>
      <c r="SR56" s="170"/>
      <c r="SS56" s="170"/>
      <c r="ST56" s="170">
        <f>データ!KY11</f>
        <v>11.2</v>
      </c>
      <c r="SU56" s="170"/>
      <c r="SV56" s="170"/>
      <c r="SW56" s="170"/>
      <c r="SX56" s="170"/>
      <c r="SY56" s="170"/>
      <c r="SZ56" s="170"/>
      <c r="TA56" s="170"/>
      <c r="TB56" s="170"/>
      <c r="TC56" s="170"/>
      <c r="TD56" s="170"/>
      <c r="TE56" s="170"/>
      <c r="TF56" s="170"/>
      <c r="TG56" s="170"/>
      <c r="TH56" s="170"/>
      <c r="TI56" s="170"/>
      <c r="TJ56" s="170"/>
      <c r="TK56" s="170">
        <f>データ!KZ11</f>
        <v>12.6</v>
      </c>
      <c r="TL56" s="170"/>
      <c r="TM56" s="170"/>
      <c r="TN56" s="170"/>
      <c r="TO56" s="170"/>
      <c r="TP56" s="170"/>
      <c r="TQ56" s="170"/>
      <c r="TR56" s="170"/>
      <c r="TS56" s="170"/>
      <c r="TT56" s="170"/>
      <c r="TU56" s="170"/>
      <c r="TV56" s="170"/>
      <c r="TW56" s="170"/>
      <c r="TX56" s="170"/>
      <c r="TY56" s="170"/>
      <c r="TZ56" s="170"/>
      <c r="UA56" s="170"/>
      <c r="UB56" s="170">
        <f>データ!LA11</f>
        <v>11.7</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32</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f>データ!KW12</f>
        <v>14.9</v>
      </c>
      <c r="RM57" s="170"/>
      <c r="RN57" s="170"/>
      <c r="RO57" s="170"/>
      <c r="RP57" s="170"/>
      <c r="RQ57" s="170"/>
      <c r="RR57" s="170"/>
      <c r="RS57" s="170"/>
      <c r="RT57" s="170"/>
      <c r="RU57" s="170"/>
      <c r="RV57" s="170"/>
      <c r="RW57" s="170"/>
      <c r="RX57" s="170"/>
      <c r="RY57" s="170"/>
      <c r="RZ57" s="170"/>
      <c r="SA57" s="170"/>
      <c r="SB57" s="170"/>
      <c r="SC57" s="170">
        <f>データ!KX12</f>
        <v>14.3</v>
      </c>
      <c r="SD57" s="170"/>
      <c r="SE57" s="170"/>
      <c r="SF57" s="170"/>
      <c r="SG57" s="170"/>
      <c r="SH57" s="170"/>
      <c r="SI57" s="170"/>
      <c r="SJ57" s="170"/>
      <c r="SK57" s="170"/>
      <c r="SL57" s="170"/>
      <c r="SM57" s="170"/>
      <c r="SN57" s="170"/>
      <c r="SO57" s="170"/>
      <c r="SP57" s="170"/>
      <c r="SQ57" s="170"/>
      <c r="SR57" s="170"/>
      <c r="SS57" s="170"/>
      <c r="ST57" s="170">
        <f>データ!KY12</f>
        <v>13.8</v>
      </c>
      <c r="SU57" s="170"/>
      <c r="SV57" s="170"/>
      <c r="SW57" s="170"/>
      <c r="SX57" s="170"/>
      <c r="SY57" s="170"/>
      <c r="SZ57" s="170"/>
      <c r="TA57" s="170"/>
      <c r="TB57" s="170"/>
      <c r="TC57" s="170"/>
      <c r="TD57" s="170"/>
      <c r="TE57" s="170"/>
      <c r="TF57" s="170"/>
      <c r="TG57" s="170"/>
      <c r="TH57" s="170"/>
      <c r="TI57" s="170"/>
      <c r="TJ57" s="170"/>
      <c r="TK57" s="170">
        <f>データ!KZ12</f>
        <v>14.2</v>
      </c>
      <c r="TL57" s="170"/>
      <c r="TM57" s="170"/>
      <c r="TN57" s="170"/>
      <c r="TO57" s="170"/>
      <c r="TP57" s="170"/>
      <c r="TQ57" s="170"/>
      <c r="TR57" s="170"/>
      <c r="TS57" s="170"/>
      <c r="TT57" s="170"/>
      <c r="TU57" s="170"/>
      <c r="TV57" s="170"/>
      <c r="TW57" s="170"/>
      <c r="TX57" s="170"/>
      <c r="TY57" s="170"/>
      <c r="TZ57" s="170"/>
      <c r="UA57" s="170"/>
      <c r="UB57" s="170">
        <f>データ!LA12</f>
        <v>14.1</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0</v>
      </c>
      <c r="U71" s="153"/>
      <c r="V71" s="153"/>
      <c r="W71" s="153"/>
      <c r="X71" s="153"/>
      <c r="Y71" s="153"/>
      <c r="Z71" s="153"/>
      <c r="AA71" s="153"/>
      <c r="AB71" s="153"/>
      <c r="AC71" s="153"/>
      <c r="AD71" s="153"/>
      <c r="AE71" s="153"/>
      <c r="AF71" s="153"/>
      <c r="AG71" s="153"/>
      <c r="AH71" s="153"/>
      <c r="AI71" s="153"/>
      <c r="AJ71" s="153"/>
      <c r="AK71" s="153"/>
      <c r="AL71" s="154"/>
      <c r="AM71" s="152">
        <f>データ!DL11</f>
        <v>0</v>
      </c>
      <c r="AN71" s="153"/>
      <c r="AO71" s="153"/>
      <c r="AP71" s="153"/>
      <c r="AQ71" s="153"/>
      <c r="AR71" s="153"/>
      <c r="AS71" s="153"/>
      <c r="AT71" s="153"/>
      <c r="AU71" s="153"/>
      <c r="AV71" s="153"/>
      <c r="AW71" s="153"/>
      <c r="AX71" s="153"/>
      <c r="AY71" s="153"/>
      <c r="AZ71" s="153"/>
      <c r="BA71" s="153"/>
      <c r="BB71" s="153"/>
      <c r="BC71" s="153"/>
      <c r="BD71" s="153"/>
      <c r="BE71" s="154"/>
      <c r="BF71" s="152">
        <f>データ!DM11</f>
        <v>0</v>
      </c>
      <c r="BG71" s="153"/>
      <c r="BH71" s="153"/>
      <c r="BI71" s="153"/>
      <c r="BJ71" s="153"/>
      <c r="BK71" s="153"/>
      <c r="BL71" s="153"/>
      <c r="BM71" s="153"/>
      <c r="BN71" s="153"/>
      <c r="BO71" s="153"/>
      <c r="BP71" s="153"/>
      <c r="BQ71" s="153"/>
      <c r="BR71" s="153"/>
      <c r="BS71" s="153"/>
      <c r="BT71" s="153"/>
      <c r="BU71" s="153"/>
      <c r="BV71" s="153"/>
      <c r="BW71" s="153"/>
      <c r="BX71" s="154"/>
      <c r="BY71" s="152">
        <f>データ!DN11</f>
        <v>0</v>
      </c>
      <c r="BZ71" s="153"/>
      <c r="CA71" s="153"/>
      <c r="CB71" s="153"/>
      <c r="CC71" s="153"/>
      <c r="CD71" s="153"/>
      <c r="CE71" s="153"/>
      <c r="CF71" s="153"/>
      <c r="CG71" s="153"/>
      <c r="CH71" s="153"/>
      <c r="CI71" s="153"/>
      <c r="CJ71" s="153"/>
      <c r="CK71" s="153"/>
      <c r="CL71" s="153"/>
      <c r="CM71" s="153"/>
      <c r="CN71" s="153"/>
      <c r="CO71" s="153"/>
      <c r="CP71" s="153"/>
      <c r="CQ71" s="154"/>
      <c r="CR71" s="152">
        <f>データ!DO11</f>
        <v>10.199999999999999</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37</v>
      </c>
      <c r="RA71" s="150"/>
      <c r="RB71" s="150"/>
      <c r="RC71" s="150"/>
      <c r="RD71" s="150"/>
      <c r="RE71" s="150"/>
      <c r="RF71" s="150"/>
      <c r="RG71" s="150"/>
      <c r="RH71" s="150"/>
      <c r="RI71" s="150"/>
      <c r="RJ71" s="150"/>
      <c r="RK71" s="151"/>
      <c r="RL71" s="170">
        <f>データ!LG11</f>
        <v>0</v>
      </c>
      <c r="RM71" s="170"/>
      <c r="RN71" s="170"/>
      <c r="RO71" s="170"/>
      <c r="RP71" s="170"/>
      <c r="RQ71" s="170"/>
      <c r="RR71" s="170"/>
      <c r="RS71" s="170"/>
      <c r="RT71" s="170"/>
      <c r="RU71" s="170"/>
      <c r="RV71" s="170"/>
      <c r="RW71" s="170"/>
      <c r="RX71" s="170"/>
      <c r="RY71" s="170"/>
      <c r="RZ71" s="170"/>
      <c r="SA71" s="170"/>
      <c r="SB71" s="170"/>
      <c r="SC71" s="170">
        <f>データ!LH11</f>
        <v>0</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0</v>
      </c>
      <c r="TL71" s="170"/>
      <c r="TM71" s="170"/>
      <c r="TN71" s="170"/>
      <c r="TO71" s="170"/>
      <c r="TP71" s="170"/>
      <c r="TQ71" s="170"/>
      <c r="TR71" s="170"/>
      <c r="TS71" s="170"/>
      <c r="TT71" s="170"/>
      <c r="TU71" s="170"/>
      <c r="TV71" s="170"/>
      <c r="TW71" s="170"/>
      <c r="TX71" s="170"/>
      <c r="TY71" s="170"/>
      <c r="TZ71" s="170"/>
      <c r="UA71" s="170"/>
      <c r="UB71" s="170">
        <f>データ!LK11</f>
        <v>10.199999999999999</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32</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f>データ!LG12</f>
        <v>1.8</v>
      </c>
      <c r="RM72" s="170"/>
      <c r="RN72" s="170"/>
      <c r="RO72" s="170"/>
      <c r="RP72" s="170"/>
      <c r="RQ72" s="170"/>
      <c r="RR72" s="170"/>
      <c r="RS72" s="170"/>
      <c r="RT72" s="170"/>
      <c r="RU72" s="170"/>
      <c r="RV72" s="170"/>
      <c r="RW72" s="170"/>
      <c r="RX72" s="170"/>
      <c r="RY72" s="170"/>
      <c r="RZ72" s="170"/>
      <c r="SA72" s="170"/>
      <c r="SB72" s="170"/>
      <c r="SC72" s="170">
        <f>データ!LH12</f>
        <v>1.8</v>
      </c>
      <c r="SD72" s="170"/>
      <c r="SE72" s="170"/>
      <c r="SF72" s="170"/>
      <c r="SG72" s="170"/>
      <c r="SH72" s="170"/>
      <c r="SI72" s="170"/>
      <c r="SJ72" s="170"/>
      <c r="SK72" s="170"/>
      <c r="SL72" s="170"/>
      <c r="SM72" s="170"/>
      <c r="SN72" s="170"/>
      <c r="SO72" s="170"/>
      <c r="SP72" s="170"/>
      <c r="SQ72" s="170"/>
      <c r="SR72" s="170"/>
      <c r="SS72" s="170"/>
      <c r="ST72" s="170">
        <f>データ!LI12</f>
        <v>2.7</v>
      </c>
      <c r="SU72" s="170"/>
      <c r="SV72" s="170"/>
      <c r="SW72" s="170"/>
      <c r="SX72" s="170"/>
      <c r="SY72" s="170"/>
      <c r="SZ72" s="170"/>
      <c r="TA72" s="170"/>
      <c r="TB72" s="170"/>
      <c r="TC72" s="170"/>
      <c r="TD72" s="170"/>
      <c r="TE72" s="170"/>
      <c r="TF72" s="170"/>
      <c r="TG72" s="170"/>
      <c r="TH72" s="170"/>
      <c r="TI72" s="170"/>
      <c r="TJ72" s="170"/>
      <c r="TK72" s="170">
        <f>データ!LJ12</f>
        <v>9.6999999999999993</v>
      </c>
      <c r="TL72" s="170"/>
      <c r="TM72" s="170"/>
      <c r="TN72" s="170"/>
      <c r="TO72" s="170"/>
      <c r="TP72" s="170"/>
      <c r="TQ72" s="170"/>
      <c r="TR72" s="170"/>
      <c r="TS72" s="170"/>
      <c r="TT72" s="170"/>
      <c r="TU72" s="170"/>
      <c r="TV72" s="170"/>
      <c r="TW72" s="170"/>
      <c r="TX72" s="170"/>
      <c r="TY72" s="170"/>
      <c r="TZ72" s="170"/>
      <c r="UA72" s="170"/>
      <c r="UB72" s="170">
        <f>データ!LK12</f>
        <v>4.0999999999999996</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626.70000000000005</v>
      </c>
      <c r="U86" s="153"/>
      <c r="V86" s="153"/>
      <c r="W86" s="153"/>
      <c r="X86" s="153"/>
      <c r="Y86" s="153"/>
      <c r="Z86" s="153"/>
      <c r="AA86" s="153"/>
      <c r="AB86" s="153"/>
      <c r="AC86" s="153"/>
      <c r="AD86" s="153"/>
      <c r="AE86" s="153"/>
      <c r="AF86" s="153"/>
      <c r="AG86" s="153"/>
      <c r="AH86" s="153"/>
      <c r="AI86" s="153"/>
      <c r="AJ86" s="153"/>
      <c r="AK86" s="153"/>
      <c r="AL86" s="154"/>
      <c r="AM86" s="152">
        <f>データ!DV11</f>
        <v>580</v>
      </c>
      <c r="AN86" s="153"/>
      <c r="AO86" s="153"/>
      <c r="AP86" s="153"/>
      <c r="AQ86" s="153"/>
      <c r="AR86" s="153"/>
      <c r="AS86" s="153"/>
      <c r="AT86" s="153"/>
      <c r="AU86" s="153"/>
      <c r="AV86" s="153"/>
      <c r="AW86" s="153"/>
      <c r="AX86" s="153"/>
      <c r="AY86" s="153"/>
      <c r="AZ86" s="153"/>
      <c r="BA86" s="153"/>
      <c r="BB86" s="153"/>
      <c r="BC86" s="153"/>
      <c r="BD86" s="153"/>
      <c r="BE86" s="154"/>
      <c r="BF86" s="152">
        <f>データ!DW11</f>
        <v>565.6</v>
      </c>
      <c r="BG86" s="153"/>
      <c r="BH86" s="153"/>
      <c r="BI86" s="153"/>
      <c r="BJ86" s="153"/>
      <c r="BK86" s="153"/>
      <c r="BL86" s="153"/>
      <c r="BM86" s="153"/>
      <c r="BN86" s="153"/>
      <c r="BO86" s="153"/>
      <c r="BP86" s="153"/>
      <c r="BQ86" s="153"/>
      <c r="BR86" s="153"/>
      <c r="BS86" s="153"/>
      <c r="BT86" s="153"/>
      <c r="BU86" s="153"/>
      <c r="BV86" s="153"/>
      <c r="BW86" s="153"/>
      <c r="BX86" s="154"/>
      <c r="BY86" s="152">
        <f>データ!DX11</f>
        <v>441.3</v>
      </c>
      <c r="BZ86" s="153"/>
      <c r="CA86" s="153"/>
      <c r="CB86" s="153"/>
      <c r="CC86" s="153"/>
      <c r="CD86" s="153"/>
      <c r="CE86" s="153"/>
      <c r="CF86" s="153"/>
      <c r="CG86" s="153"/>
      <c r="CH86" s="153"/>
      <c r="CI86" s="153"/>
      <c r="CJ86" s="153"/>
      <c r="CK86" s="153"/>
      <c r="CL86" s="153"/>
      <c r="CM86" s="153"/>
      <c r="CN86" s="153"/>
      <c r="CO86" s="153"/>
      <c r="CP86" s="153"/>
      <c r="CQ86" s="154"/>
      <c r="CR86" s="152">
        <f>データ!DY11</f>
        <v>424.6</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626.70000000000005</v>
      </c>
      <c r="RM86" s="170"/>
      <c r="RN86" s="170"/>
      <c r="RO86" s="170"/>
      <c r="RP86" s="170"/>
      <c r="RQ86" s="170"/>
      <c r="RR86" s="170"/>
      <c r="RS86" s="170"/>
      <c r="RT86" s="170"/>
      <c r="RU86" s="170"/>
      <c r="RV86" s="170"/>
      <c r="RW86" s="170"/>
      <c r="RX86" s="170"/>
      <c r="RY86" s="170"/>
      <c r="RZ86" s="170"/>
      <c r="SA86" s="170"/>
      <c r="SB86" s="170"/>
      <c r="SC86" s="170">
        <f>データ!LR11</f>
        <v>580</v>
      </c>
      <c r="SD86" s="170"/>
      <c r="SE86" s="170"/>
      <c r="SF86" s="170"/>
      <c r="SG86" s="170"/>
      <c r="SH86" s="170"/>
      <c r="SI86" s="170"/>
      <c r="SJ86" s="170"/>
      <c r="SK86" s="170"/>
      <c r="SL86" s="170"/>
      <c r="SM86" s="170"/>
      <c r="SN86" s="170"/>
      <c r="SO86" s="170"/>
      <c r="SP86" s="170"/>
      <c r="SQ86" s="170"/>
      <c r="SR86" s="170"/>
      <c r="SS86" s="170"/>
      <c r="ST86" s="170">
        <f>データ!LS11</f>
        <v>565.6</v>
      </c>
      <c r="SU86" s="170"/>
      <c r="SV86" s="170"/>
      <c r="SW86" s="170"/>
      <c r="SX86" s="170"/>
      <c r="SY86" s="170"/>
      <c r="SZ86" s="170"/>
      <c r="TA86" s="170"/>
      <c r="TB86" s="170"/>
      <c r="TC86" s="170"/>
      <c r="TD86" s="170"/>
      <c r="TE86" s="170"/>
      <c r="TF86" s="170"/>
      <c r="TG86" s="170"/>
      <c r="TH86" s="170"/>
      <c r="TI86" s="170"/>
      <c r="TJ86" s="170"/>
      <c r="TK86" s="170">
        <f>データ!LT11</f>
        <v>441.3</v>
      </c>
      <c r="TL86" s="170"/>
      <c r="TM86" s="170"/>
      <c r="TN86" s="170"/>
      <c r="TO86" s="170"/>
      <c r="TP86" s="170"/>
      <c r="TQ86" s="170"/>
      <c r="TR86" s="170"/>
      <c r="TS86" s="170"/>
      <c r="TT86" s="170"/>
      <c r="TU86" s="170"/>
      <c r="TV86" s="170"/>
      <c r="TW86" s="170"/>
      <c r="TX86" s="170"/>
      <c r="TY86" s="170"/>
      <c r="TZ86" s="170"/>
      <c r="UA86" s="170"/>
      <c r="UB86" s="170">
        <f>データ!LU11</f>
        <v>424.6</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32</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f>データ!LQ12</f>
        <v>125.8</v>
      </c>
      <c r="RM87" s="170"/>
      <c r="RN87" s="170"/>
      <c r="RO87" s="170"/>
      <c r="RP87" s="170"/>
      <c r="RQ87" s="170"/>
      <c r="RR87" s="170"/>
      <c r="RS87" s="170"/>
      <c r="RT87" s="170"/>
      <c r="RU87" s="170"/>
      <c r="RV87" s="170"/>
      <c r="RW87" s="170"/>
      <c r="RX87" s="170"/>
      <c r="RY87" s="170"/>
      <c r="RZ87" s="170"/>
      <c r="SA87" s="170"/>
      <c r="SB87" s="170"/>
      <c r="SC87" s="170">
        <f>データ!LR12</f>
        <v>119.4</v>
      </c>
      <c r="SD87" s="170"/>
      <c r="SE87" s="170"/>
      <c r="SF87" s="170"/>
      <c r="SG87" s="170"/>
      <c r="SH87" s="170"/>
      <c r="SI87" s="170"/>
      <c r="SJ87" s="170"/>
      <c r="SK87" s="170"/>
      <c r="SL87" s="170"/>
      <c r="SM87" s="170"/>
      <c r="SN87" s="170"/>
      <c r="SO87" s="170"/>
      <c r="SP87" s="170"/>
      <c r="SQ87" s="170"/>
      <c r="SR87" s="170"/>
      <c r="SS87" s="170"/>
      <c r="ST87" s="170">
        <f>データ!LS12</f>
        <v>113</v>
      </c>
      <c r="SU87" s="170"/>
      <c r="SV87" s="170"/>
      <c r="SW87" s="170"/>
      <c r="SX87" s="170"/>
      <c r="SY87" s="170"/>
      <c r="SZ87" s="170"/>
      <c r="TA87" s="170"/>
      <c r="TB87" s="170"/>
      <c r="TC87" s="170"/>
      <c r="TD87" s="170"/>
      <c r="TE87" s="170"/>
      <c r="TF87" s="170"/>
      <c r="TG87" s="170"/>
      <c r="TH87" s="170"/>
      <c r="TI87" s="170"/>
      <c r="TJ87" s="170"/>
      <c r="TK87" s="170">
        <f>データ!LT12</f>
        <v>99.1</v>
      </c>
      <c r="TL87" s="170"/>
      <c r="TM87" s="170"/>
      <c r="TN87" s="170"/>
      <c r="TO87" s="170"/>
      <c r="TP87" s="170"/>
      <c r="TQ87" s="170"/>
      <c r="TR87" s="170"/>
      <c r="TS87" s="170"/>
      <c r="TT87" s="170"/>
      <c r="TU87" s="170"/>
      <c r="TV87" s="170"/>
      <c r="TW87" s="170"/>
      <c r="TX87" s="170"/>
      <c r="TY87" s="170"/>
      <c r="TZ87" s="170"/>
      <c r="UA87" s="170"/>
      <c r="UB87" s="170">
        <f>データ!LU12</f>
        <v>88.2</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38</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267</v>
      </c>
      <c r="VE100" s="111"/>
      <c r="VF100" s="111"/>
      <c r="VG100" s="111"/>
      <c r="VH100" s="111"/>
      <c r="VI100" s="111"/>
      <c r="VJ100" s="112"/>
    </row>
    <row r="101" spans="1:582" ht="13.5" customHeight="1" x14ac:dyDescent="0.15">
      <c r="A101" s="1"/>
      <c r="B101" s="28"/>
      <c r="C101" s="1"/>
      <c r="D101" s="1"/>
      <c r="E101" s="1"/>
      <c r="F101" s="1"/>
      <c r="G101" s="1"/>
      <c r="H101" s="149" t="s">
        <v>39</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40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32</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41</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32</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f>データ!MK12</f>
        <v>98.9</v>
      </c>
      <c r="RM118" s="170"/>
      <c r="RN118" s="170"/>
      <c r="RO118" s="170"/>
      <c r="RP118" s="170"/>
      <c r="RQ118" s="170"/>
      <c r="RR118" s="170"/>
      <c r="RS118" s="170"/>
      <c r="RT118" s="170"/>
      <c r="RU118" s="170"/>
      <c r="RV118" s="170"/>
      <c r="RW118" s="170"/>
      <c r="RX118" s="170"/>
      <c r="RY118" s="170"/>
      <c r="RZ118" s="170"/>
      <c r="SA118" s="170"/>
      <c r="SB118" s="170"/>
      <c r="SC118" s="170">
        <f>データ!ML12</f>
        <v>99.7</v>
      </c>
      <c r="SD118" s="170"/>
      <c r="SE118" s="170"/>
      <c r="SF118" s="170"/>
      <c r="SG118" s="170"/>
      <c r="SH118" s="170"/>
      <c r="SI118" s="170"/>
      <c r="SJ118" s="170"/>
      <c r="SK118" s="170"/>
      <c r="SL118" s="170"/>
      <c r="SM118" s="170"/>
      <c r="SN118" s="170"/>
      <c r="SO118" s="170"/>
      <c r="SP118" s="170"/>
      <c r="SQ118" s="170"/>
      <c r="SR118" s="170"/>
      <c r="SS118" s="170"/>
      <c r="ST118" s="170">
        <f>データ!MM12</f>
        <v>99.8</v>
      </c>
      <c r="SU118" s="170"/>
      <c r="SV118" s="170"/>
      <c r="SW118" s="170"/>
      <c r="SX118" s="170"/>
      <c r="SY118" s="170"/>
      <c r="SZ118" s="170"/>
      <c r="TA118" s="170"/>
      <c r="TB118" s="170"/>
      <c r="TC118" s="170"/>
      <c r="TD118" s="170"/>
      <c r="TE118" s="170"/>
      <c r="TF118" s="170"/>
      <c r="TG118" s="170"/>
      <c r="TH118" s="170"/>
      <c r="TI118" s="170"/>
      <c r="TJ118" s="170"/>
      <c r="TK118" s="170">
        <f>データ!MN12</f>
        <v>99.7</v>
      </c>
      <c r="TL118" s="170"/>
      <c r="TM118" s="170"/>
      <c r="TN118" s="170"/>
      <c r="TO118" s="170"/>
      <c r="TP118" s="170"/>
      <c r="TQ118" s="170"/>
      <c r="TR118" s="170"/>
      <c r="TS118" s="170"/>
      <c r="TT118" s="170"/>
      <c r="TU118" s="170"/>
      <c r="TV118" s="170"/>
      <c r="TW118" s="170"/>
      <c r="TX118" s="170"/>
      <c r="TY118" s="170"/>
      <c r="TZ118" s="170"/>
      <c r="UA118" s="170"/>
      <c r="UB118" s="170">
        <f>データ!MO12</f>
        <v>99.7</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42</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（最大出力合計1,089kW）</v>
      </c>
      <c r="D126" s="2" t="str">
        <f>データ!EX9</f>
        <v>（最大出力合計-kW）</v>
      </c>
      <c r="E126" s="2" t="str">
        <f>データ!GW9</f>
        <v>（最大出力合計-kW）</v>
      </c>
      <c r="F126" s="2" t="str">
        <f>データ!IV9</f>
        <v>（最大出力合計-kW）</v>
      </c>
      <c r="G126" s="2" t="str">
        <f>データ!KU9</f>
        <v>（最大出力合計1,089kW）</v>
      </c>
    </row>
  </sheetData>
  <sheetProtection algorithmName="SHA-512" hashValue="qnp4NjXJ7sjVADO+9n6r0lZwMQQOD7c4aLJofd3OgQuuK5vjGQM/LdafftYDX/qm8gvZJqUhiCHfs5kanNlYMQ==" saltValue="w+hXvTzMLev++lGOGswN5g=="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15">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15">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40.5" x14ac:dyDescent="0.15">
      <c r="A6" s="33" t="s">
        <v>125</v>
      </c>
      <c r="B6" s="48" t="str">
        <f>B7</f>
        <v>2024</v>
      </c>
      <c r="C6" s="48" t="str">
        <f t="shared" ref="C6:AX6" si="6">C7</f>
        <v>262129</v>
      </c>
      <c r="D6" s="48" t="str">
        <f t="shared" si="6"/>
        <v>47</v>
      </c>
      <c r="E6" s="48" t="str">
        <f t="shared" si="6"/>
        <v>04</v>
      </c>
      <c r="F6" s="48" t="str">
        <f t="shared" si="6"/>
        <v>0</v>
      </c>
      <c r="G6" s="48" t="str">
        <f t="shared" si="6"/>
        <v>000</v>
      </c>
      <c r="H6" s="48" t="str">
        <f t="shared" si="6"/>
        <v>京都府　京丹後市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4</v>
      </c>
      <c r="Q6" s="50" t="str">
        <f t="shared" si="6"/>
        <v>-</v>
      </c>
      <c r="R6" s="51" t="str">
        <f>R7</f>
        <v>令和16年3月22日　大宮サイト</v>
      </c>
      <c r="S6" s="52" t="str">
        <f t="shared" si="6"/>
        <v>令和16年3月22日　大宮サイト</v>
      </c>
      <c r="T6" s="48" t="str">
        <f t="shared" si="6"/>
        <v>無</v>
      </c>
      <c r="U6" s="52" t="str">
        <f t="shared" si="6"/>
        <v>関西電力株式会社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1185</v>
      </c>
      <c r="AM6" s="50">
        <f t="shared" si="6"/>
        <v>1160</v>
      </c>
      <c r="AN6" s="50">
        <f t="shared" si="6"/>
        <v>1065</v>
      </c>
      <c r="AO6" s="50">
        <f t="shared" si="6"/>
        <v>1201</v>
      </c>
      <c r="AP6" s="50">
        <f t="shared" si="6"/>
        <v>1117</v>
      </c>
      <c r="AQ6" s="50">
        <f t="shared" si="6"/>
        <v>1185</v>
      </c>
      <c r="AR6" s="50">
        <f t="shared" si="6"/>
        <v>1160</v>
      </c>
      <c r="AS6" s="50">
        <f t="shared" si="6"/>
        <v>1065</v>
      </c>
      <c r="AT6" s="50">
        <f t="shared" si="6"/>
        <v>1201</v>
      </c>
      <c r="AU6" s="50">
        <f t="shared" si="6"/>
        <v>1117</v>
      </c>
      <c r="AV6" s="50" t="str">
        <f t="shared" si="6"/>
        <v>-</v>
      </c>
      <c r="AW6" s="50">
        <f t="shared" si="6"/>
        <v>38577</v>
      </c>
      <c r="AX6" s="50">
        <f t="shared" si="6"/>
        <v>38577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126</v>
      </c>
      <c r="C7" s="58" t="s">
        <v>127</v>
      </c>
      <c r="D7" s="58" t="s">
        <v>128</v>
      </c>
      <c r="E7" s="58" t="s">
        <v>129</v>
      </c>
      <c r="F7" s="58" t="s">
        <v>130</v>
      </c>
      <c r="G7" s="58" t="s">
        <v>131</v>
      </c>
      <c r="H7" s="58" t="s">
        <v>132</v>
      </c>
      <c r="I7" s="58" t="s">
        <v>133</v>
      </c>
      <c r="J7" s="58" t="s">
        <v>134</v>
      </c>
      <c r="K7" s="58" t="s">
        <v>135</v>
      </c>
      <c r="L7" s="59" t="s">
        <v>136</v>
      </c>
      <c r="M7" s="60" t="s">
        <v>137</v>
      </c>
      <c r="N7" s="60" t="s">
        <v>137</v>
      </c>
      <c r="O7" s="61" t="s">
        <v>137</v>
      </c>
      <c r="P7" s="61">
        <v>4</v>
      </c>
      <c r="Q7" s="61" t="s">
        <v>137</v>
      </c>
      <c r="R7" s="62" t="s">
        <v>138</v>
      </c>
      <c r="S7" s="62" t="s">
        <v>138</v>
      </c>
      <c r="T7" s="63" t="s">
        <v>139</v>
      </c>
      <c r="U7" s="62" t="s">
        <v>140</v>
      </c>
      <c r="V7" s="59" t="s">
        <v>137</v>
      </c>
      <c r="W7" s="61" t="s">
        <v>137</v>
      </c>
      <c r="X7" s="61" t="s">
        <v>137</v>
      </c>
      <c r="Y7" s="61" t="s">
        <v>137</v>
      </c>
      <c r="Z7" s="61" t="s">
        <v>137</v>
      </c>
      <c r="AA7" s="61" t="s">
        <v>137</v>
      </c>
      <c r="AB7" s="61" t="s">
        <v>137</v>
      </c>
      <c r="AC7" s="61" t="s">
        <v>137</v>
      </c>
      <c r="AD7" s="61" t="s">
        <v>137</v>
      </c>
      <c r="AE7" s="61" t="s">
        <v>137</v>
      </c>
      <c r="AF7" s="61" t="s">
        <v>137</v>
      </c>
      <c r="AG7" s="61" t="s">
        <v>137</v>
      </c>
      <c r="AH7" s="61" t="s">
        <v>137</v>
      </c>
      <c r="AI7" s="61" t="s">
        <v>137</v>
      </c>
      <c r="AJ7" s="61" t="s">
        <v>137</v>
      </c>
      <c r="AK7" s="61" t="s">
        <v>137</v>
      </c>
      <c r="AL7" s="61">
        <v>1185</v>
      </c>
      <c r="AM7" s="61">
        <v>1160</v>
      </c>
      <c r="AN7" s="61">
        <v>1065</v>
      </c>
      <c r="AO7" s="61">
        <v>1201</v>
      </c>
      <c r="AP7" s="61">
        <v>1117</v>
      </c>
      <c r="AQ7" s="61">
        <v>1185</v>
      </c>
      <c r="AR7" s="61">
        <v>1160</v>
      </c>
      <c r="AS7" s="61">
        <v>1065</v>
      </c>
      <c r="AT7" s="61">
        <v>1201</v>
      </c>
      <c r="AU7" s="61">
        <v>1117</v>
      </c>
      <c r="AV7" s="61" t="s">
        <v>137</v>
      </c>
      <c r="AW7" s="61">
        <v>38577</v>
      </c>
      <c r="AX7" s="61">
        <v>38577</v>
      </c>
      <c r="AY7" s="64">
        <v>115.1</v>
      </c>
      <c r="AZ7" s="64">
        <v>110</v>
      </c>
      <c r="BA7" s="64">
        <v>91.9</v>
      </c>
      <c r="BB7" s="64">
        <v>114.2</v>
      </c>
      <c r="BC7" s="64">
        <v>103.3</v>
      </c>
      <c r="BD7" s="64">
        <v>141.80000000000001</v>
      </c>
      <c r="BE7" s="64">
        <v>138.19999999999999</v>
      </c>
      <c r="BF7" s="64">
        <v>135</v>
      </c>
      <c r="BG7" s="64">
        <v>136.6</v>
      </c>
      <c r="BH7" s="64">
        <v>127.3</v>
      </c>
      <c r="BI7" s="64">
        <v>100</v>
      </c>
      <c r="BJ7" s="64">
        <v>1135</v>
      </c>
      <c r="BK7" s="64">
        <v>1181.0999999999999</v>
      </c>
      <c r="BL7" s="64">
        <v>509.6</v>
      </c>
      <c r="BM7" s="64">
        <v>387.3</v>
      </c>
      <c r="BN7" s="64">
        <v>955.3</v>
      </c>
      <c r="BO7" s="64">
        <v>238</v>
      </c>
      <c r="BP7" s="64">
        <v>227.5</v>
      </c>
      <c r="BQ7" s="64">
        <v>238.5</v>
      </c>
      <c r="BR7" s="64">
        <v>235</v>
      </c>
      <c r="BS7" s="64">
        <v>217.6</v>
      </c>
      <c r="BT7" s="64">
        <v>100</v>
      </c>
      <c r="BU7" s="64" t="s">
        <v>137</v>
      </c>
      <c r="BV7" s="64" t="s">
        <v>137</v>
      </c>
      <c r="BW7" s="64" t="s">
        <v>137</v>
      </c>
      <c r="BX7" s="64" t="s">
        <v>137</v>
      </c>
      <c r="BY7" s="64" t="s">
        <v>137</v>
      </c>
      <c r="BZ7" s="64" t="s">
        <v>137</v>
      </c>
      <c r="CA7" s="64" t="s">
        <v>137</v>
      </c>
      <c r="CB7" s="64" t="s">
        <v>137</v>
      </c>
      <c r="CC7" s="64" t="s">
        <v>137</v>
      </c>
      <c r="CD7" s="64" t="s">
        <v>137</v>
      </c>
      <c r="CE7" s="64" t="s">
        <v>137</v>
      </c>
      <c r="CF7" s="64">
        <v>34133.300000000003</v>
      </c>
      <c r="CG7" s="64">
        <v>35721.599999999999</v>
      </c>
      <c r="CH7" s="64">
        <v>42708.9</v>
      </c>
      <c r="CI7" s="64">
        <v>40307.199999999997</v>
      </c>
      <c r="CJ7" s="64">
        <v>36907.800000000003</v>
      </c>
      <c r="CK7" s="64">
        <v>18998.7</v>
      </c>
      <c r="CL7" s="64">
        <v>17544.5</v>
      </c>
      <c r="CM7" s="64">
        <v>19886.599999999999</v>
      </c>
      <c r="CN7" s="64">
        <v>23723.7</v>
      </c>
      <c r="CO7" s="64">
        <v>22709.8</v>
      </c>
      <c r="CP7" s="61">
        <v>35657</v>
      </c>
      <c r="CQ7" s="61">
        <v>33656</v>
      </c>
      <c r="CR7" s="61">
        <v>25860</v>
      </c>
      <c r="CS7" s="61">
        <v>36382</v>
      </c>
      <c r="CT7" s="61">
        <v>30873</v>
      </c>
      <c r="CU7" s="61">
        <v>36820</v>
      </c>
      <c r="CV7" s="61">
        <v>35532</v>
      </c>
      <c r="CW7" s="61">
        <v>36111</v>
      </c>
      <c r="CX7" s="61">
        <v>39983</v>
      </c>
      <c r="CY7" s="61">
        <v>32708</v>
      </c>
      <c r="CZ7" s="61">
        <v>1089</v>
      </c>
      <c r="DA7" s="64">
        <v>12.4</v>
      </c>
      <c r="DB7" s="64">
        <v>12.2</v>
      </c>
      <c r="DC7" s="64">
        <v>11.2</v>
      </c>
      <c r="DD7" s="64">
        <v>12.6</v>
      </c>
      <c r="DE7" s="64">
        <v>11.7</v>
      </c>
      <c r="DF7" s="64">
        <v>29.1</v>
      </c>
      <c r="DG7" s="64">
        <v>29.6</v>
      </c>
      <c r="DH7" s="64">
        <v>29.1</v>
      </c>
      <c r="DI7" s="64">
        <v>27.5</v>
      </c>
      <c r="DJ7" s="64">
        <v>26.6</v>
      </c>
      <c r="DK7" s="64">
        <v>0</v>
      </c>
      <c r="DL7" s="64">
        <v>0</v>
      </c>
      <c r="DM7" s="64">
        <v>0</v>
      </c>
      <c r="DN7" s="64">
        <v>0</v>
      </c>
      <c r="DO7" s="64">
        <v>10.199999999999999</v>
      </c>
      <c r="DP7" s="64">
        <v>6.3</v>
      </c>
      <c r="DQ7" s="64">
        <v>5</v>
      </c>
      <c r="DR7" s="64">
        <v>4.0999999999999996</v>
      </c>
      <c r="DS7" s="64">
        <v>12.3</v>
      </c>
      <c r="DT7" s="64">
        <v>5.3</v>
      </c>
      <c r="DU7" s="64">
        <v>626.70000000000005</v>
      </c>
      <c r="DV7" s="64">
        <v>580</v>
      </c>
      <c r="DW7" s="64">
        <v>565.6</v>
      </c>
      <c r="DX7" s="64">
        <v>441.3</v>
      </c>
      <c r="DY7" s="64">
        <v>424.6</v>
      </c>
      <c r="DZ7" s="64">
        <v>156.6</v>
      </c>
      <c r="EA7" s="64">
        <v>197.3</v>
      </c>
      <c r="EB7" s="64">
        <v>179.5</v>
      </c>
      <c r="EC7" s="64">
        <v>171.6</v>
      </c>
      <c r="ED7" s="64">
        <v>191.4</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v>100</v>
      </c>
      <c r="ES7" s="64">
        <v>100</v>
      </c>
      <c r="ET7" s="64">
        <v>87.4</v>
      </c>
      <c r="EU7" s="64">
        <v>91</v>
      </c>
      <c r="EV7" s="64">
        <v>84.7</v>
      </c>
      <c r="EW7" s="64">
        <v>76.7</v>
      </c>
      <c r="EX7" s="64">
        <v>86.8</v>
      </c>
      <c r="EY7" s="61" t="s">
        <v>137</v>
      </c>
      <c r="EZ7" s="64" t="s">
        <v>137</v>
      </c>
      <c r="FA7" s="64" t="s">
        <v>137</v>
      </c>
      <c r="FB7" s="64" t="s">
        <v>137</v>
      </c>
      <c r="FC7" s="64" t="s">
        <v>137</v>
      </c>
      <c r="FD7" s="64" t="s">
        <v>137</v>
      </c>
      <c r="FE7" s="64">
        <v>54.1</v>
      </c>
      <c r="FF7" s="64">
        <v>58.1</v>
      </c>
      <c r="FG7" s="64">
        <v>55.4</v>
      </c>
      <c r="FH7" s="64">
        <v>46.1</v>
      </c>
      <c r="FI7" s="64">
        <v>45.8</v>
      </c>
      <c r="FJ7" s="64" t="s">
        <v>137</v>
      </c>
      <c r="FK7" s="64" t="s">
        <v>137</v>
      </c>
      <c r="FL7" s="64" t="s">
        <v>137</v>
      </c>
      <c r="FM7" s="64" t="s">
        <v>137</v>
      </c>
      <c r="FN7" s="64" t="s">
        <v>137</v>
      </c>
      <c r="FO7" s="64">
        <v>16.2</v>
      </c>
      <c r="FP7" s="64">
        <v>5.6</v>
      </c>
      <c r="FQ7" s="64">
        <v>7</v>
      </c>
      <c r="FR7" s="64">
        <v>35.700000000000003</v>
      </c>
      <c r="FS7" s="64">
        <v>14.9</v>
      </c>
      <c r="FT7" s="64" t="s">
        <v>137</v>
      </c>
      <c r="FU7" s="64" t="s">
        <v>137</v>
      </c>
      <c r="FV7" s="64" t="s">
        <v>137</v>
      </c>
      <c r="FW7" s="64" t="s">
        <v>137</v>
      </c>
      <c r="FX7" s="64" t="s">
        <v>137</v>
      </c>
      <c r="FY7" s="64">
        <v>339.9</v>
      </c>
      <c r="FZ7" s="64">
        <v>303.60000000000002</v>
      </c>
      <c r="GA7" s="64">
        <v>276.89999999999998</v>
      </c>
      <c r="GB7" s="64">
        <v>385.1</v>
      </c>
      <c r="GC7" s="64">
        <v>419.5</v>
      </c>
      <c r="GD7" s="64" t="s">
        <v>137</v>
      </c>
      <c r="GE7" s="64" t="s">
        <v>137</v>
      </c>
      <c r="GF7" s="64" t="s">
        <v>137</v>
      </c>
      <c r="GG7" s="64" t="s">
        <v>137</v>
      </c>
      <c r="GH7" s="64" t="s">
        <v>137</v>
      </c>
      <c r="GI7" s="64" t="s">
        <v>137</v>
      </c>
      <c r="GJ7" s="64" t="s">
        <v>137</v>
      </c>
      <c r="GK7" s="64" t="s">
        <v>137</v>
      </c>
      <c r="GL7" s="64" t="s">
        <v>137</v>
      </c>
      <c r="GM7" s="64" t="s">
        <v>137</v>
      </c>
      <c r="GN7" s="64" t="s">
        <v>137</v>
      </c>
      <c r="GO7" s="64" t="s">
        <v>137</v>
      </c>
      <c r="GP7" s="64" t="s">
        <v>137</v>
      </c>
      <c r="GQ7" s="64" t="s">
        <v>137</v>
      </c>
      <c r="GR7" s="64" t="s">
        <v>137</v>
      </c>
      <c r="GS7" s="64">
        <v>97.1</v>
      </c>
      <c r="GT7" s="64">
        <v>98.9</v>
      </c>
      <c r="GU7" s="64">
        <v>99.1</v>
      </c>
      <c r="GV7" s="64">
        <v>97.4</v>
      </c>
      <c r="GW7" s="64">
        <v>97.5</v>
      </c>
      <c r="GX7" s="61" t="s">
        <v>137</v>
      </c>
      <c r="GY7" s="64" t="s">
        <v>137</v>
      </c>
      <c r="GZ7" s="64" t="s">
        <v>137</v>
      </c>
      <c r="HA7" s="64" t="s">
        <v>137</v>
      </c>
      <c r="HB7" s="64" t="s">
        <v>137</v>
      </c>
      <c r="HC7" s="64" t="s">
        <v>137</v>
      </c>
      <c r="HD7" s="64">
        <v>69.8</v>
      </c>
      <c r="HE7" s="64">
        <v>70.2</v>
      </c>
      <c r="HF7" s="64">
        <v>71.099999999999994</v>
      </c>
      <c r="HG7" s="64">
        <v>67.7</v>
      </c>
      <c r="HH7" s="64">
        <v>64.5</v>
      </c>
      <c r="HI7" s="64" t="s">
        <v>137</v>
      </c>
      <c r="HJ7" s="64" t="s">
        <v>137</v>
      </c>
      <c r="HK7" s="64" t="s">
        <v>137</v>
      </c>
      <c r="HL7" s="64" t="s">
        <v>137</v>
      </c>
      <c r="HM7" s="64" t="s">
        <v>137</v>
      </c>
      <c r="HN7" s="64">
        <v>0</v>
      </c>
      <c r="HO7" s="64">
        <v>0.7</v>
      </c>
      <c r="HP7" s="64">
        <v>0.8</v>
      </c>
      <c r="HQ7" s="64">
        <v>0</v>
      </c>
      <c r="HR7" s="64">
        <v>0</v>
      </c>
      <c r="HS7" s="64" t="s">
        <v>137</v>
      </c>
      <c r="HT7" s="64" t="s">
        <v>137</v>
      </c>
      <c r="HU7" s="64" t="s">
        <v>137</v>
      </c>
      <c r="HV7" s="64" t="s">
        <v>137</v>
      </c>
      <c r="HW7" s="64" t="s">
        <v>137</v>
      </c>
      <c r="HX7" s="64">
        <v>54.4</v>
      </c>
      <c r="HY7" s="64">
        <v>57.6</v>
      </c>
      <c r="HZ7" s="64">
        <v>38</v>
      </c>
      <c r="IA7" s="64">
        <v>25.6</v>
      </c>
      <c r="IB7" s="64">
        <v>44</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32.9</v>
      </c>
      <c r="IS7" s="64">
        <v>38.5</v>
      </c>
      <c r="IT7" s="64">
        <v>20.8</v>
      </c>
      <c r="IU7" s="64">
        <v>9.3000000000000007</v>
      </c>
      <c r="IV7" s="64">
        <v>10.9</v>
      </c>
      <c r="IW7" s="61" t="s">
        <v>137</v>
      </c>
      <c r="IX7" s="64" t="s">
        <v>137</v>
      </c>
      <c r="IY7" s="64" t="s">
        <v>137</v>
      </c>
      <c r="IZ7" s="64" t="s">
        <v>137</v>
      </c>
      <c r="JA7" s="64" t="s">
        <v>137</v>
      </c>
      <c r="JB7" s="64" t="s">
        <v>137</v>
      </c>
      <c r="JC7" s="64">
        <v>14.7</v>
      </c>
      <c r="JD7" s="64">
        <v>20.6</v>
      </c>
      <c r="JE7" s="64">
        <v>19</v>
      </c>
      <c r="JF7" s="64">
        <v>16.8</v>
      </c>
      <c r="JG7" s="64">
        <v>15.8</v>
      </c>
      <c r="JH7" s="64" t="s">
        <v>137</v>
      </c>
      <c r="JI7" s="64" t="s">
        <v>137</v>
      </c>
      <c r="JJ7" s="64" t="s">
        <v>137</v>
      </c>
      <c r="JK7" s="64" t="s">
        <v>137</v>
      </c>
      <c r="JL7" s="64" t="s">
        <v>137</v>
      </c>
      <c r="JM7" s="64">
        <v>23.8</v>
      </c>
      <c r="JN7" s="64">
        <v>19.8</v>
      </c>
      <c r="JO7" s="64">
        <v>8.6999999999999993</v>
      </c>
      <c r="JP7" s="64">
        <v>9.1999999999999993</v>
      </c>
      <c r="JQ7" s="64">
        <v>6.1</v>
      </c>
      <c r="JR7" s="64" t="s">
        <v>137</v>
      </c>
      <c r="JS7" s="64" t="s">
        <v>137</v>
      </c>
      <c r="JT7" s="64" t="s">
        <v>137</v>
      </c>
      <c r="JU7" s="64" t="s">
        <v>137</v>
      </c>
      <c r="JV7" s="64" t="s">
        <v>137</v>
      </c>
      <c r="JW7" s="64">
        <v>250.5</v>
      </c>
      <c r="JX7" s="64">
        <v>426.9</v>
      </c>
      <c r="JY7" s="64">
        <v>431.4</v>
      </c>
      <c r="JZ7" s="64">
        <v>449.9</v>
      </c>
      <c r="KA7" s="64">
        <v>427.3</v>
      </c>
      <c r="KB7" s="64" t="s">
        <v>137</v>
      </c>
      <c r="KC7" s="64" t="s">
        <v>137</v>
      </c>
      <c r="KD7" s="64" t="s">
        <v>137</v>
      </c>
      <c r="KE7" s="64" t="s">
        <v>137</v>
      </c>
      <c r="KF7" s="64" t="s">
        <v>137</v>
      </c>
      <c r="KG7" s="64" t="s">
        <v>137</v>
      </c>
      <c r="KH7" s="64" t="s">
        <v>137</v>
      </c>
      <c r="KI7" s="64" t="s">
        <v>137</v>
      </c>
      <c r="KJ7" s="64" t="s">
        <v>137</v>
      </c>
      <c r="KK7" s="64" t="s">
        <v>137</v>
      </c>
      <c r="KL7" s="64" t="s">
        <v>137</v>
      </c>
      <c r="KM7" s="64" t="s">
        <v>137</v>
      </c>
      <c r="KN7" s="64" t="s">
        <v>137</v>
      </c>
      <c r="KO7" s="64" t="s">
        <v>137</v>
      </c>
      <c r="KP7" s="64" t="s">
        <v>137</v>
      </c>
      <c r="KQ7" s="64">
        <v>96.4</v>
      </c>
      <c r="KR7" s="64">
        <v>98.9</v>
      </c>
      <c r="KS7" s="64">
        <v>98.6</v>
      </c>
      <c r="KT7" s="64">
        <v>98.9</v>
      </c>
      <c r="KU7" s="64">
        <v>100</v>
      </c>
      <c r="KV7" s="61">
        <v>1089</v>
      </c>
      <c r="KW7" s="64">
        <v>12.4</v>
      </c>
      <c r="KX7" s="64">
        <v>12.2</v>
      </c>
      <c r="KY7" s="64">
        <v>11.2</v>
      </c>
      <c r="KZ7" s="64">
        <v>12.6</v>
      </c>
      <c r="LA7" s="64">
        <v>11.7</v>
      </c>
      <c r="LB7" s="64">
        <v>14.9</v>
      </c>
      <c r="LC7" s="64">
        <v>14.3</v>
      </c>
      <c r="LD7" s="64">
        <v>13.8</v>
      </c>
      <c r="LE7" s="64">
        <v>14.2</v>
      </c>
      <c r="LF7" s="64">
        <v>14.1</v>
      </c>
      <c r="LG7" s="64">
        <v>0</v>
      </c>
      <c r="LH7" s="64">
        <v>0</v>
      </c>
      <c r="LI7" s="64">
        <v>0</v>
      </c>
      <c r="LJ7" s="64">
        <v>0</v>
      </c>
      <c r="LK7" s="64">
        <v>10.199999999999999</v>
      </c>
      <c r="LL7" s="64">
        <v>1.8</v>
      </c>
      <c r="LM7" s="64">
        <v>1.8</v>
      </c>
      <c r="LN7" s="64">
        <v>2.7</v>
      </c>
      <c r="LO7" s="64">
        <v>9.6999999999999993</v>
      </c>
      <c r="LP7" s="64">
        <v>4.0999999999999996</v>
      </c>
      <c r="LQ7" s="64">
        <v>626.70000000000005</v>
      </c>
      <c r="LR7" s="64">
        <v>580</v>
      </c>
      <c r="LS7" s="64">
        <v>565.6</v>
      </c>
      <c r="LT7" s="64">
        <v>441.3</v>
      </c>
      <c r="LU7" s="64">
        <v>424.6</v>
      </c>
      <c r="LV7" s="64">
        <v>125.8</v>
      </c>
      <c r="LW7" s="64">
        <v>119.4</v>
      </c>
      <c r="LX7" s="64">
        <v>113</v>
      </c>
      <c r="LY7" s="64">
        <v>99.1</v>
      </c>
      <c r="LZ7" s="64">
        <v>88.2</v>
      </c>
      <c r="MA7" s="64" t="s">
        <v>137</v>
      </c>
      <c r="MB7" s="64" t="s">
        <v>137</v>
      </c>
      <c r="MC7" s="64" t="s">
        <v>137</v>
      </c>
      <c r="MD7" s="64" t="s">
        <v>137</v>
      </c>
      <c r="ME7" s="64" t="s">
        <v>137</v>
      </c>
      <c r="MF7" s="64" t="s">
        <v>137</v>
      </c>
      <c r="MG7" s="64" t="s">
        <v>137</v>
      </c>
      <c r="MH7" s="64" t="s">
        <v>137</v>
      </c>
      <c r="MI7" s="64" t="s">
        <v>137</v>
      </c>
      <c r="MJ7" s="64" t="s">
        <v>137</v>
      </c>
      <c r="MK7" s="64">
        <v>100</v>
      </c>
      <c r="ML7" s="64">
        <v>100</v>
      </c>
      <c r="MM7" s="64">
        <v>100</v>
      </c>
      <c r="MN7" s="64">
        <v>100</v>
      </c>
      <c r="MO7" s="64">
        <v>100</v>
      </c>
      <c r="MP7" s="64">
        <v>98.9</v>
      </c>
      <c r="MQ7" s="64">
        <v>99.7</v>
      </c>
      <c r="MR7" s="64">
        <v>99.8</v>
      </c>
      <c r="MS7" s="64">
        <v>99.7</v>
      </c>
      <c r="MT7" s="64">
        <v>99.7</v>
      </c>
      <c r="MU7" s="64" t="s">
        <v>137</v>
      </c>
      <c r="MV7" s="64" t="s">
        <v>137</v>
      </c>
      <c r="MW7" s="64" t="s">
        <v>137</v>
      </c>
      <c r="MX7" s="64" t="s">
        <v>137</v>
      </c>
      <c r="MY7" s="64" t="s">
        <v>137</v>
      </c>
      <c r="MZ7" s="64" t="s">
        <v>137</v>
      </c>
      <c r="NA7" s="64" t="s">
        <v>137</v>
      </c>
      <c r="NB7" s="64" t="s">
        <v>137</v>
      </c>
      <c r="NC7" s="64" t="s">
        <v>137</v>
      </c>
      <c r="ND7" s="64" t="s">
        <v>137</v>
      </c>
      <c r="NE7" s="64" t="s">
        <v>137</v>
      </c>
      <c r="NF7" s="64" t="s">
        <v>137</v>
      </c>
      <c r="NG7" s="64">
        <v>4</v>
      </c>
      <c r="NH7" s="64">
        <v>4</v>
      </c>
      <c r="NI7" s="64">
        <v>4</v>
      </c>
      <c r="NJ7" s="64">
        <v>4</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141</v>
      </c>
      <c r="FB8" s="66"/>
      <c r="FC8" s="66"/>
      <c r="FD8" s="66"/>
      <c r="FE8" s="66"/>
      <c r="FF8" s="67"/>
      <c r="FG8" s="66"/>
      <c r="FH8" s="66"/>
      <c r="FI8" s="66" t="str">
        <f>FJ4</f>
        <v>修繕費比率（％）</v>
      </c>
      <c r="FJ8" s="66" t="b">
        <f>IF(SUM($M$6,$MU$7:$MX$7)=0,FALSE,TRUE)</f>
        <v>0</v>
      </c>
      <c r="FK8" s="68" t="s">
        <v>141</v>
      </c>
      <c r="FL8" s="66"/>
      <c r="FM8" s="66"/>
      <c r="FN8" s="66"/>
      <c r="FO8" s="66"/>
      <c r="FP8" s="66"/>
      <c r="FQ8" s="67"/>
      <c r="FR8" s="66"/>
      <c r="FS8" s="66" t="str">
        <f>FT4</f>
        <v>企業債残高対料金収入比率（％）</v>
      </c>
      <c r="FT8" s="66" t="b">
        <f>IF(SUM($M$6,$MU$7:$MX$7)=0,FALSE,TRUE)</f>
        <v>0</v>
      </c>
      <c r="FU8" s="68" t="s">
        <v>141</v>
      </c>
      <c r="FV8" s="66"/>
      <c r="FW8" s="66"/>
      <c r="FX8" s="66"/>
      <c r="FY8" s="66"/>
      <c r="FZ8" s="66"/>
      <c r="GA8" s="66"/>
      <c r="GB8" s="67"/>
      <c r="GC8" s="66" t="str">
        <f>GD4</f>
        <v>有形固定資産減価償却率（％）</v>
      </c>
      <c r="GD8" s="66" t="b">
        <f>IF(SUM($M$6,$MU$7:$MX$7)=0,FALSE,TRUE)</f>
        <v>0</v>
      </c>
      <c r="GE8" s="68" t="s">
        <v>141</v>
      </c>
      <c r="GF8" s="66"/>
      <c r="GG8" s="66"/>
      <c r="GH8" s="66"/>
      <c r="GI8" s="66"/>
      <c r="GJ8" s="66"/>
      <c r="GK8" s="66"/>
      <c r="GL8" s="66"/>
      <c r="GM8" s="66" t="str">
        <f>GN4</f>
        <v>FIT・FIP収入割合（％）</v>
      </c>
      <c r="GN8" s="66" t="b">
        <f>IF(SUM($M$6,$MU$7:$MX$7)=0,FALSE,TRUE)</f>
        <v>0</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1</v>
      </c>
      <c r="KX8" s="68" t="s">
        <v>141</v>
      </c>
      <c r="KY8" s="66"/>
      <c r="KZ8" s="66"/>
      <c r="LA8" s="66"/>
      <c r="LB8" s="66"/>
      <c r="LC8" s="67"/>
      <c r="LD8" s="66"/>
      <c r="LE8" s="66"/>
      <c r="LF8" s="66" t="str">
        <f>LG4</f>
        <v>修繕費比率（％）</v>
      </c>
      <c r="LG8" s="66" t="b">
        <f>IF(SUM($P$7,$NG$7:$NJ$7)=0,FALSE,TRUE)</f>
        <v>1</v>
      </c>
      <c r="LH8" s="68" t="s">
        <v>141</v>
      </c>
      <c r="LI8" s="66"/>
      <c r="LJ8" s="66"/>
      <c r="LK8" s="66"/>
      <c r="LL8" s="66"/>
      <c r="LM8" s="66"/>
      <c r="LN8" s="67"/>
      <c r="LO8" s="66"/>
      <c r="LP8" s="66" t="str">
        <f>LQ4</f>
        <v>企業債残高対料金収入比率（％）</v>
      </c>
      <c r="LQ8" s="66" t="b">
        <f>IF(SUM($P$7,$NG$7:$NJ$7)=0,FALSE,TRUE)</f>
        <v>1</v>
      </c>
      <c r="LR8" s="68" t="s">
        <v>141</v>
      </c>
      <c r="LS8" s="66"/>
      <c r="LT8" s="66"/>
      <c r="LU8" s="66"/>
      <c r="LV8" s="66"/>
      <c r="LW8" s="66"/>
      <c r="LX8" s="66"/>
      <c r="LY8" s="67"/>
      <c r="LZ8" s="66" t="str">
        <f>MA4</f>
        <v>有形固定資産減価償却率（％）</v>
      </c>
      <c r="MA8" s="66" t="b">
        <f>IF(SUM($P$7,$NG$7:$NJ$7)=0,FALSE,TRUE)</f>
        <v>1</v>
      </c>
      <c r="MB8" s="68" t="s">
        <v>141</v>
      </c>
      <c r="MC8" s="66"/>
      <c r="MD8" s="66"/>
      <c r="ME8" s="66"/>
      <c r="MF8" s="66"/>
      <c r="MG8" s="66"/>
      <c r="MH8" s="66"/>
      <c r="MI8" s="66"/>
      <c r="MJ8" s="66" t="str">
        <f>MK4</f>
        <v>FIT・FIP収入割合（％）</v>
      </c>
      <c r="MK8" s="66" t="b">
        <f>IF(SUM($P$7,$NG$7:$NJ$7)=0,FALSE,TRUE)</f>
        <v>1</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（最大出力合計1,089kW）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（最大出力合計1,089kW）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148</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115.1</v>
      </c>
      <c r="AZ11" s="75">
        <f>AZ7</f>
        <v>110</v>
      </c>
      <c r="BA11" s="75">
        <f>BA7</f>
        <v>91.9</v>
      </c>
      <c r="BB11" s="75">
        <f>BB7</f>
        <v>114.2</v>
      </c>
      <c r="BC11" s="75">
        <f>BC7</f>
        <v>103.3</v>
      </c>
      <c r="BD11" s="65"/>
      <c r="BE11" s="65"/>
      <c r="BF11" s="65"/>
      <c r="BG11" s="65"/>
      <c r="BH11" s="65"/>
      <c r="BI11" s="74" t="s">
        <v>149</v>
      </c>
      <c r="BJ11" s="75">
        <f>BJ7</f>
        <v>1135</v>
      </c>
      <c r="BK11" s="75">
        <f>BK7</f>
        <v>1181.0999999999999</v>
      </c>
      <c r="BL11" s="75">
        <f>BL7</f>
        <v>509.6</v>
      </c>
      <c r="BM11" s="75">
        <f>BM7</f>
        <v>387.3</v>
      </c>
      <c r="BN11" s="75">
        <f>BN7</f>
        <v>955.3</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149</v>
      </c>
      <c r="CF11" s="75">
        <f>CF7</f>
        <v>34133.300000000003</v>
      </c>
      <c r="CG11" s="75">
        <f>CG7</f>
        <v>35721.599999999999</v>
      </c>
      <c r="CH11" s="75">
        <f>CH7</f>
        <v>42708.9</v>
      </c>
      <c r="CI11" s="75">
        <f>CI7</f>
        <v>40307.199999999997</v>
      </c>
      <c r="CJ11" s="75">
        <f>CJ7</f>
        <v>36907.800000000003</v>
      </c>
      <c r="CK11" s="65"/>
      <c r="CL11" s="65"/>
      <c r="CM11" s="65"/>
      <c r="CN11" s="65"/>
      <c r="CO11" s="74" t="s">
        <v>149</v>
      </c>
      <c r="CP11" s="76">
        <f>CP7</f>
        <v>35657</v>
      </c>
      <c r="CQ11" s="76">
        <f>CQ7</f>
        <v>33656</v>
      </c>
      <c r="CR11" s="76">
        <f>CR7</f>
        <v>25860</v>
      </c>
      <c r="CS11" s="76">
        <f>CS7</f>
        <v>36382</v>
      </c>
      <c r="CT11" s="76">
        <f>CT7</f>
        <v>30873</v>
      </c>
      <c r="CU11" s="65"/>
      <c r="CV11" s="65"/>
      <c r="CW11" s="65"/>
      <c r="CX11" s="65"/>
      <c r="CY11" s="65"/>
      <c r="CZ11" s="74" t="s">
        <v>149</v>
      </c>
      <c r="DA11" s="75">
        <f>DA7</f>
        <v>12.4</v>
      </c>
      <c r="DB11" s="75">
        <f>DB7</f>
        <v>12.2</v>
      </c>
      <c r="DC11" s="75">
        <f>DC7</f>
        <v>11.2</v>
      </c>
      <c r="DD11" s="75">
        <f>DD7</f>
        <v>12.6</v>
      </c>
      <c r="DE11" s="75">
        <f>DE7</f>
        <v>11.7</v>
      </c>
      <c r="DF11" s="65"/>
      <c r="DG11" s="65"/>
      <c r="DH11" s="65"/>
      <c r="DI11" s="65"/>
      <c r="DJ11" s="74" t="s">
        <v>149</v>
      </c>
      <c r="DK11" s="75">
        <f>DK7</f>
        <v>0</v>
      </c>
      <c r="DL11" s="75">
        <f>DL7</f>
        <v>0</v>
      </c>
      <c r="DM11" s="75">
        <f>DM7</f>
        <v>0</v>
      </c>
      <c r="DN11" s="75">
        <f>DN7</f>
        <v>0</v>
      </c>
      <c r="DO11" s="75">
        <f>DO7</f>
        <v>10.199999999999999</v>
      </c>
      <c r="DP11" s="65"/>
      <c r="DQ11" s="65"/>
      <c r="DR11" s="65"/>
      <c r="DS11" s="65"/>
      <c r="DT11" s="74" t="s">
        <v>149</v>
      </c>
      <c r="DU11" s="75">
        <f>DU7</f>
        <v>626.70000000000005</v>
      </c>
      <c r="DV11" s="75">
        <f>DV7</f>
        <v>580</v>
      </c>
      <c r="DW11" s="75">
        <f>DW7</f>
        <v>565.6</v>
      </c>
      <c r="DX11" s="75">
        <f>DX7</f>
        <v>441.3</v>
      </c>
      <c r="DY11" s="75">
        <f>DY7</f>
        <v>424.6</v>
      </c>
      <c r="DZ11" s="65"/>
      <c r="EA11" s="65"/>
      <c r="EB11" s="65"/>
      <c r="EC11" s="65"/>
      <c r="ED11" s="74" t="s">
        <v>150</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149</v>
      </c>
      <c r="FJ11" s="75" t="str">
        <f>FJ7</f>
        <v>-</v>
      </c>
      <c r="FK11" s="75" t="str">
        <f>FK7</f>
        <v>-</v>
      </c>
      <c r="FL11" s="75" t="str">
        <f>FL7</f>
        <v>-</v>
      </c>
      <c r="FM11" s="75" t="str">
        <f>FM7</f>
        <v>-</v>
      </c>
      <c r="FN11" s="75" t="str">
        <f>FN7</f>
        <v>-</v>
      </c>
      <c r="FO11" s="65"/>
      <c r="FP11" s="65"/>
      <c r="FQ11" s="65"/>
      <c r="FR11" s="65"/>
      <c r="FS11" s="74" t="s">
        <v>149</v>
      </c>
      <c r="FT11" s="75" t="str">
        <f>FT7</f>
        <v>-</v>
      </c>
      <c r="FU11" s="75" t="str">
        <f>FU7</f>
        <v>-</v>
      </c>
      <c r="FV11" s="75" t="str">
        <f>FV7</f>
        <v>-</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149</v>
      </c>
      <c r="GN11" s="75" t="str">
        <f>GN7</f>
        <v>-</v>
      </c>
      <c r="GO11" s="75" t="str">
        <f>GO7</f>
        <v>-</v>
      </c>
      <c r="GP11" s="75" t="str">
        <f>GP7</f>
        <v>-</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f>KW7</f>
        <v>12.4</v>
      </c>
      <c r="KX11" s="75">
        <f>KX7</f>
        <v>12.2</v>
      </c>
      <c r="KY11" s="75">
        <f>KY7</f>
        <v>11.2</v>
      </c>
      <c r="KZ11" s="75">
        <f>KZ7</f>
        <v>12.6</v>
      </c>
      <c r="LA11" s="75">
        <f>LA7</f>
        <v>11.7</v>
      </c>
      <c r="LB11" s="65"/>
      <c r="LC11" s="65"/>
      <c r="LD11" s="65"/>
      <c r="LE11" s="65"/>
      <c r="LF11" s="74" t="s">
        <v>149</v>
      </c>
      <c r="LG11" s="75">
        <f>LG7</f>
        <v>0</v>
      </c>
      <c r="LH11" s="75">
        <f>LH7</f>
        <v>0</v>
      </c>
      <c r="LI11" s="75">
        <f>LI7</f>
        <v>0</v>
      </c>
      <c r="LJ11" s="75">
        <f>LJ7</f>
        <v>0</v>
      </c>
      <c r="LK11" s="75">
        <f>LK7</f>
        <v>10.199999999999999</v>
      </c>
      <c r="LL11" s="65"/>
      <c r="LM11" s="65"/>
      <c r="LN11" s="65"/>
      <c r="LO11" s="65"/>
      <c r="LP11" s="74" t="s">
        <v>149</v>
      </c>
      <c r="LQ11" s="75">
        <f>LQ7</f>
        <v>626.70000000000005</v>
      </c>
      <c r="LR11" s="75">
        <f>LR7</f>
        <v>580</v>
      </c>
      <c r="LS11" s="75">
        <f>LS7</f>
        <v>565.6</v>
      </c>
      <c r="LT11" s="75">
        <f>LT7</f>
        <v>441.3</v>
      </c>
      <c r="LU11" s="75">
        <f>LU7</f>
        <v>424.6</v>
      </c>
      <c r="LV11" s="65"/>
      <c r="LW11" s="65"/>
      <c r="LX11" s="65"/>
      <c r="LY11" s="65"/>
      <c r="LZ11" s="74" t="s">
        <v>151</v>
      </c>
      <c r="MA11" s="75" t="str">
        <f>MA7</f>
        <v>-</v>
      </c>
      <c r="MB11" s="75" t="str">
        <f>MB7</f>
        <v>-</v>
      </c>
      <c r="MC11" s="75" t="str">
        <f>MC7</f>
        <v>-</v>
      </c>
      <c r="MD11" s="75" t="str">
        <f>MD7</f>
        <v>-</v>
      </c>
      <c r="ME11" s="75" t="str">
        <f>ME7</f>
        <v>-</v>
      </c>
      <c r="MF11" s="65"/>
      <c r="MG11" s="65"/>
      <c r="MH11" s="65"/>
      <c r="MI11" s="65"/>
      <c r="MJ11" s="74" t="s">
        <v>152</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141.80000000000001</v>
      </c>
      <c r="AZ12" s="75">
        <f>BE7</f>
        <v>138.19999999999999</v>
      </c>
      <c r="BA12" s="75">
        <f>BF7</f>
        <v>135</v>
      </c>
      <c r="BB12" s="75">
        <f>BG7</f>
        <v>136.6</v>
      </c>
      <c r="BC12" s="75">
        <f>BH7</f>
        <v>127.3</v>
      </c>
      <c r="BD12" s="65"/>
      <c r="BE12" s="65"/>
      <c r="BF12" s="65"/>
      <c r="BG12" s="65"/>
      <c r="BH12" s="65"/>
      <c r="BI12" s="74" t="s">
        <v>153</v>
      </c>
      <c r="BJ12" s="75">
        <f>BO7</f>
        <v>238</v>
      </c>
      <c r="BK12" s="75">
        <f>BP7</f>
        <v>227.5</v>
      </c>
      <c r="BL12" s="75">
        <f>BQ7</f>
        <v>238.5</v>
      </c>
      <c r="BM12" s="75">
        <f>BR7</f>
        <v>235</v>
      </c>
      <c r="BN12" s="75">
        <f>BS7</f>
        <v>217.6</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18998.7</v>
      </c>
      <c r="CG12" s="75">
        <f>CL7</f>
        <v>17544.5</v>
      </c>
      <c r="CH12" s="75">
        <f>CM7</f>
        <v>19886.599999999999</v>
      </c>
      <c r="CI12" s="75">
        <f>CN7</f>
        <v>23723.7</v>
      </c>
      <c r="CJ12" s="75">
        <f>CO7</f>
        <v>22709.8</v>
      </c>
      <c r="CK12" s="65"/>
      <c r="CL12" s="65"/>
      <c r="CM12" s="65"/>
      <c r="CN12" s="65"/>
      <c r="CO12" s="74" t="s">
        <v>153</v>
      </c>
      <c r="CP12" s="76">
        <f>CU7</f>
        <v>36820</v>
      </c>
      <c r="CQ12" s="76">
        <f>CV7</f>
        <v>35532</v>
      </c>
      <c r="CR12" s="76">
        <f>CW7</f>
        <v>36111</v>
      </c>
      <c r="CS12" s="76">
        <f>CX7</f>
        <v>39983</v>
      </c>
      <c r="CT12" s="76">
        <f>CY7</f>
        <v>32708</v>
      </c>
      <c r="CU12" s="65"/>
      <c r="CV12" s="65"/>
      <c r="CW12" s="65"/>
      <c r="CX12" s="65"/>
      <c r="CY12" s="65"/>
      <c r="CZ12" s="74" t="s">
        <v>153</v>
      </c>
      <c r="DA12" s="75">
        <f>DF7</f>
        <v>29.1</v>
      </c>
      <c r="DB12" s="75">
        <f>DG7</f>
        <v>29.6</v>
      </c>
      <c r="DC12" s="75">
        <f>DH7</f>
        <v>29.1</v>
      </c>
      <c r="DD12" s="75">
        <f>DI7</f>
        <v>27.5</v>
      </c>
      <c r="DE12" s="75">
        <f>DJ7</f>
        <v>26.6</v>
      </c>
      <c r="DF12" s="65"/>
      <c r="DG12" s="65"/>
      <c r="DH12" s="65"/>
      <c r="DI12" s="65"/>
      <c r="DJ12" s="74" t="s">
        <v>153</v>
      </c>
      <c r="DK12" s="75">
        <f>DP7</f>
        <v>6.3</v>
      </c>
      <c r="DL12" s="75">
        <f>DQ7</f>
        <v>5</v>
      </c>
      <c r="DM12" s="75">
        <f>DR7</f>
        <v>4.0999999999999996</v>
      </c>
      <c r="DN12" s="75">
        <f>DS7</f>
        <v>12.3</v>
      </c>
      <c r="DO12" s="75">
        <f>DT7</f>
        <v>5.3</v>
      </c>
      <c r="DP12" s="65"/>
      <c r="DQ12" s="65"/>
      <c r="DR12" s="65"/>
      <c r="DS12" s="65"/>
      <c r="DT12" s="74" t="s">
        <v>153</v>
      </c>
      <c r="DU12" s="75">
        <f>DZ7</f>
        <v>156.6</v>
      </c>
      <c r="DV12" s="75">
        <f>EA7</f>
        <v>197.3</v>
      </c>
      <c r="DW12" s="75">
        <f>EB7</f>
        <v>179.5</v>
      </c>
      <c r="DX12" s="75">
        <f>EC7</f>
        <v>171.6</v>
      </c>
      <c r="DY12" s="75">
        <f>ED7</f>
        <v>191.4</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153</v>
      </c>
      <c r="EO12" s="75">
        <f>ET7</f>
        <v>87.4</v>
      </c>
      <c r="EP12" s="75">
        <f>EU7</f>
        <v>91</v>
      </c>
      <c r="EQ12" s="75">
        <f>EV7</f>
        <v>84.7</v>
      </c>
      <c r="ER12" s="75">
        <f>EW7</f>
        <v>76.7</v>
      </c>
      <c r="ES12" s="75">
        <f>EX7</f>
        <v>86.8</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154</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155</v>
      </c>
      <c r="IX12" s="75" t="str">
        <f>IF($IX$8,JC7,"-")</f>
        <v>-</v>
      </c>
      <c r="IY12" s="75" t="str">
        <f>IF($IX$8,JD7,"-")</f>
        <v>-</v>
      </c>
      <c r="IZ12" s="75" t="str">
        <f>IF($IX$8,JE7,"-")</f>
        <v>-</v>
      </c>
      <c r="JA12" s="75" t="str">
        <f>IF($IX$8,JF7,"-")</f>
        <v>-</v>
      </c>
      <c r="JB12" s="75" t="str">
        <f>IF($IX$8,JG7,"-")</f>
        <v>-</v>
      </c>
      <c r="JC12" s="65"/>
      <c r="JD12" s="65"/>
      <c r="JE12" s="65"/>
      <c r="JF12" s="65"/>
      <c r="JG12" s="74" t="s">
        <v>153</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153</v>
      </c>
      <c r="KW12" s="75">
        <f>IF($KW$8,LB7,"-")</f>
        <v>14.9</v>
      </c>
      <c r="KX12" s="75">
        <f>IF($KW$8,LC7,"-")</f>
        <v>14.3</v>
      </c>
      <c r="KY12" s="75">
        <f>IF($KW$8,LD7,"-")</f>
        <v>13.8</v>
      </c>
      <c r="KZ12" s="75">
        <f>IF($KW$8,LE7,"-")</f>
        <v>14.2</v>
      </c>
      <c r="LA12" s="75">
        <f>IF($KW$8,LF7,"-")</f>
        <v>14.1</v>
      </c>
      <c r="LB12" s="65"/>
      <c r="LC12" s="65"/>
      <c r="LD12" s="65"/>
      <c r="LE12" s="65"/>
      <c r="LF12" s="74" t="s">
        <v>153</v>
      </c>
      <c r="LG12" s="75">
        <f>IF($LG$8,LL7,"-")</f>
        <v>1.8</v>
      </c>
      <c r="LH12" s="75">
        <f>IF($LG$8,LM7,"-")</f>
        <v>1.8</v>
      </c>
      <c r="LI12" s="75">
        <f>IF($LG$8,LN7,"-")</f>
        <v>2.7</v>
      </c>
      <c r="LJ12" s="75">
        <f>IF($LG$8,LO7,"-")</f>
        <v>9.6999999999999993</v>
      </c>
      <c r="LK12" s="75">
        <f>IF($LG$8,LP7,"-")</f>
        <v>4.0999999999999996</v>
      </c>
      <c r="LL12" s="65"/>
      <c r="LM12" s="65"/>
      <c r="LN12" s="65"/>
      <c r="LO12" s="65"/>
      <c r="LP12" s="74" t="s">
        <v>153</v>
      </c>
      <c r="LQ12" s="75">
        <f>IF($LQ$8,LV7,"-")</f>
        <v>125.8</v>
      </c>
      <c r="LR12" s="75">
        <f>IF($LQ$8,LW7,"-")</f>
        <v>119.4</v>
      </c>
      <c r="LS12" s="75">
        <f>IF($LQ$8,LX7,"-")</f>
        <v>113</v>
      </c>
      <c r="LT12" s="75">
        <f>IF($LQ$8,LY7,"-")</f>
        <v>99.1</v>
      </c>
      <c r="LU12" s="75">
        <f>IF($LQ$8,LZ7,"-")</f>
        <v>88.2</v>
      </c>
      <c r="LV12" s="65"/>
      <c r="LW12" s="65"/>
      <c r="LX12" s="65"/>
      <c r="LY12" s="65"/>
      <c r="LZ12" s="74" t="s">
        <v>153</v>
      </c>
      <c r="MA12" s="75" t="str">
        <f>IF($MA$8,MF7,"-")</f>
        <v>-</v>
      </c>
      <c r="MB12" s="75" t="str">
        <f>IF($MA$8,MG7,"-")</f>
        <v>-</v>
      </c>
      <c r="MC12" s="75" t="str">
        <f>IF($MA$8,MH7,"-")</f>
        <v>-</v>
      </c>
      <c r="MD12" s="75" t="str">
        <f>IF($MA$8,MI7,"-")</f>
        <v>-</v>
      </c>
      <c r="ME12" s="75" t="str">
        <f>IF($MA$8,MJ7,"-")</f>
        <v>-</v>
      </c>
      <c r="MF12" s="65"/>
      <c r="MG12" s="65"/>
      <c r="MH12" s="65"/>
      <c r="MI12" s="65"/>
      <c r="MJ12" s="74" t="s">
        <v>155</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157</v>
      </c>
      <c r="C14" s="79"/>
      <c r="D14" s="80"/>
      <c r="E14" s="79"/>
      <c r="F14" s="179" t="s">
        <v>158</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163</v>
      </c>
      <c r="C16" s="178"/>
      <c r="D16" s="80"/>
      <c r="E16" s="77">
        <f>E15+1</f>
        <v>2</v>
      </c>
      <c r="F16" s="178" t="s">
        <v>97</v>
      </c>
      <c r="G16" s="178"/>
      <c r="H16" s="82" t="s">
        <v>164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165</v>
      </c>
      <c r="C17" s="178"/>
      <c r="D17" s="80"/>
      <c r="E17" s="77">
        <f t="shared" ref="E17" si="8">E16+1</f>
        <v>3</v>
      </c>
      <c r="F17" s="178" t="s">
        <v>166</v>
      </c>
      <c r="G17" s="178"/>
      <c r="H17" s="82" t="s">
        <v>167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168</v>
      </c>
      <c r="AY17" s="85">
        <f>IF(AY7="-",NA(),AY7)</f>
        <v>115.1</v>
      </c>
      <c r="AZ17" s="85">
        <f t="shared" ref="AZ17:BC17" si="9">IF(AZ7="-",NA(),AZ7)</f>
        <v>110</v>
      </c>
      <c r="BA17" s="85">
        <f t="shared" si="9"/>
        <v>91.9</v>
      </c>
      <c r="BB17" s="85">
        <f t="shared" si="9"/>
        <v>114.2</v>
      </c>
      <c r="BC17" s="85">
        <f t="shared" si="9"/>
        <v>103.3</v>
      </c>
      <c r="BD17" s="80"/>
      <c r="BE17" s="80"/>
      <c r="BF17" s="80"/>
      <c r="BG17" s="80"/>
      <c r="BH17" s="80"/>
      <c r="BI17" s="84" t="s">
        <v>168</v>
      </c>
      <c r="BJ17" s="85">
        <f>IF(BJ7="-",NA(),BJ7)</f>
        <v>1135</v>
      </c>
      <c r="BK17" s="85">
        <f t="shared" ref="BK17:BN17" si="10">IF(BK7="-",NA(),BK7)</f>
        <v>1181.0999999999999</v>
      </c>
      <c r="BL17" s="85">
        <f t="shared" si="10"/>
        <v>509.6</v>
      </c>
      <c r="BM17" s="85">
        <f t="shared" si="10"/>
        <v>387.3</v>
      </c>
      <c r="BN17" s="85">
        <f t="shared" si="10"/>
        <v>955.3</v>
      </c>
      <c r="BO17" s="80"/>
      <c r="BP17" s="80"/>
      <c r="BQ17" s="80"/>
      <c r="BR17" s="80"/>
      <c r="BS17" s="80"/>
      <c r="BT17" s="84" t="s">
        <v>168</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168</v>
      </c>
      <c r="CF17" s="85">
        <f>IF(CF7="-",NA(),CF7)</f>
        <v>34133.300000000003</v>
      </c>
      <c r="CG17" s="85">
        <f t="shared" ref="CG17:CJ17" si="12">IF(CG7="-",NA(),CG7)</f>
        <v>35721.599999999999</v>
      </c>
      <c r="CH17" s="85">
        <f t="shared" si="12"/>
        <v>42708.9</v>
      </c>
      <c r="CI17" s="85">
        <f t="shared" si="12"/>
        <v>40307.199999999997</v>
      </c>
      <c r="CJ17" s="85">
        <f t="shared" si="12"/>
        <v>36907.800000000003</v>
      </c>
      <c r="CK17" s="80"/>
      <c r="CL17" s="80"/>
      <c r="CM17" s="80"/>
      <c r="CN17" s="80"/>
      <c r="CO17" s="84" t="s">
        <v>168</v>
      </c>
      <c r="CP17" s="86">
        <f>IF(CP7="-",NA(),CP7)</f>
        <v>35657</v>
      </c>
      <c r="CQ17" s="86">
        <f t="shared" ref="CQ17:CT17" si="13">IF(CQ7="-",NA(),CQ7)</f>
        <v>33656</v>
      </c>
      <c r="CR17" s="86">
        <f t="shared" si="13"/>
        <v>25860</v>
      </c>
      <c r="CS17" s="86">
        <f t="shared" si="13"/>
        <v>36382</v>
      </c>
      <c r="CT17" s="86">
        <f t="shared" si="13"/>
        <v>30873</v>
      </c>
      <c r="CU17" s="80"/>
      <c r="CV17" s="80"/>
      <c r="CW17" s="80"/>
      <c r="CX17" s="80"/>
      <c r="CY17" s="80"/>
      <c r="CZ17" s="84" t="s">
        <v>168</v>
      </c>
      <c r="DA17" s="85">
        <f>IF(DA7="-",NA(),DA7)</f>
        <v>12.4</v>
      </c>
      <c r="DB17" s="85">
        <f t="shared" ref="DB17:DE17" si="14">IF(DB7="-",NA(),DB7)</f>
        <v>12.2</v>
      </c>
      <c r="DC17" s="85">
        <f t="shared" si="14"/>
        <v>11.2</v>
      </c>
      <c r="DD17" s="85">
        <f t="shared" si="14"/>
        <v>12.6</v>
      </c>
      <c r="DE17" s="85">
        <f t="shared" si="14"/>
        <v>11.7</v>
      </c>
      <c r="DF17" s="80"/>
      <c r="DG17" s="80"/>
      <c r="DH17" s="80"/>
      <c r="DI17" s="80"/>
      <c r="DJ17" s="84" t="s">
        <v>168</v>
      </c>
      <c r="DK17" s="85">
        <f>IF(DK7="-",NA(),DK7)</f>
        <v>0</v>
      </c>
      <c r="DL17" s="85">
        <f t="shared" ref="DL17:DO17" si="15">IF(DL7="-",NA(),DL7)</f>
        <v>0</v>
      </c>
      <c r="DM17" s="85">
        <f t="shared" si="15"/>
        <v>0</v>
      </c>
      <c r="DN17" s="85">
        <f t="shared" si="15"/>
        <v>0</v>
      </c>
      <c r="DO17" s="85">
        <f t="shared" si="15"/>
        <v>10.199999999999999</v>
      </c>
      <c r="DP17" s="80"/>
      <c r="DQ17" s="80"/>
      <c r="DR17" s="80"/>
      <c r="DS17" s="80"/>
      <c r="DT17" s="84" t="s">
        <v>168</v>
      </c>
      <c r="DU17" s="85">
        <f>IF(DU7="-",NA(),DU7)</f>
        <v>626.70000000000005</v>
      </c>
      <c r="DV17" s="85">
        <f t="shared" ref="DV17:DY17" si="16">IF(DV7="-",NA(),DV7)</f>
        <v>580</v>
      </c>
      <c r="DW17" s="85">
        <f t="shared" si="16"/>
        <v>565.6</v>
      </c>
      <c r="DX17" s="85">
        <f t="shared" si="16"/>
        <v>441.3</v>
      </c>
      <c r="DY17" s="85">
        <f t="shared" si="16"/>
        <v>424.6</v>
      </c>
      <c r="DZ17" s="80"/>
      <c r="EA17" s="80"/>
      <c r="EB17" s="80"/>
      <c r="EC17" s="80"/>
      <c r="ED17" s="84" t="s">
        <v>168</v>
      </c>
      <c r="EE17" s="85" t="e">
        <f>IF(EE7="-",NA(),EE7)</f>
        <v>#N/A</v>
      </c>
      <c r="EF17" s="85" t="e">
        <f t="shared" ref="EF17:EI17" si="17">IF(EF7="-",NA(),EF7)</f>
        <v>#N/A</v>
      </c>
      <c r="EG17" s="85" t="e">
        <f t="shared" si="17"/>
        <v>#N/A</v>
      </c>
      <c r="EH17" s="85" t="e">
        <f t="shared" si="17"/>
        <v>#N/A</v>
      </c>
      <c r="EI17" s="85" t="e">
        <f t="shared" si="17"/>
        <v>#N/A</v>
      </c>
      <c r="EJ17" s="80"/>
      <c r="EK17" s="80"/>
      <c r="EL17" s="80"/>
      <c r="EM17" s="80"/>
      <c r="EN17" s="84" t="s">
        <v>168</v>
      </c>
      <c r="EO17" s="85">
        <f>IF(EO7="-",NA(),EO7)</f>
        <v>100</v>
      </c>
      <c r="EP17" s="85">
        <f t="shared" ref="EP17:ES17" si="18">IF(EP7="-",NA(),EP7)</f>
        <v>100</v>
      </c>
      <c r="EQ17" s="85">
        <f t="shared" si="18"/>
        <v>100</v>
      </c>
      <c r="ER17" s="85">
        <f t="shared" si="18"/>
        <v>100</v>
      </c>
      <c r="ES17" s="85">
        <f t="shared" si="18"/>
        <v>100</v>
      </c>
      <c r="ET17" s="80"/>
      <c r="EU17" s="80"/>
      <c r="EV17" s="80"/>
      <c r="EW17" s="80"/>
      <c r="EX17" s="80"/>
      <c r="EY17" s="84" t="s">
        <v>168</v>
      </c>
      <c r="EZ17" s="85" t="e">
        <f>IF(EZ7="-",NA(),EZ7)</f>
        <v>#N/A</v>
      </c>
      <c r="FA17" s="85" t="e">
        <f t="shared" ref="FA17:FD17" si="19">IF(FA7="-",NA(),FA7)</f>
        <v>#N/A</v>
      </c>
      <c r="FB17" s="85" t="e">
        <f t="shared" si="19"/>
        <v>#N/A</v>
      </c>
      <c r="FC17" s="85" t="e">
        <f t="shared" si="19"/>
        <v>#N/A</v>
      </c>
      <c r="FD17" s="85" t="e">
        <f t="shared" si="19"/>
        <v>#N/A</v>
      </c>
      <c r="FE17" s="80"/>
      <c r="FF17" s="80"/>
      <c r="FG17" s="80"/>
      <c r="FH17" s="80"/>
      <c r="FI17" s="84" t="s">
        <v>168</v>
      </c>
      <c r="FJ17" s="85" t="e">
        <f>IF(FJ7="-",NA(),FJ7)</f>
        <v>#N/A</v>
      </c>
      <c r="FK17" s="85" t="e">
        <f t="shared" ref="FK17:FN17" si="20">IF(FK7="-",NA(),FK7)</f>
        <v>#N/A</v>
      </c>
      <c r="FL17" s="85" t="e">
        <f t="shared" si="20"/>
        <v>#N/A</v>
      </c>
      <c r="FM17" s="85" t="e">
        <f t="shared" si="20"/>
        <v>#N/A</v>
      </c>
      <c r="FN17" s="85" t="e">
        <f t="shared" si="20"/>
        <v>#N/A</v>
      </c>
      <c r="FO17" s="80"/>
      <c r="FP17" s="80"/>
      <c r="FQ17" s="80"/>
      <c r="FR17" s="80"/>
      <c r="FS17" s="84" t="s">
        <v>168</v>
      </c>
      <c r="FT17" s="85" t="e">
        <f>IF(FT7="-",NA(),FT7)</f>
        <v>#N/A</v>
      </c>
      <c r="FU17" s="85" t="e">
        <f t="shared" ref="FU17:FX17" si="21">IF(FU7="-",NA(),FU7)</f>
        <v>#N/A</v>
      </c>
      <c r="FV17" s="85" t="e">
        <f t="shared" si="21"/>
        <v>#N/A</v>
      </c>
      <c r="FW17" s="85" t="e">
        <f t="shared" si="21"/>
        <v>#N/A</v>
      </c>
      <c r="FX17" s="85" t="e">
        <f t="shared" si="21"/>
        <v>#N/A</v>
      </c>
      <c r="FY17" s="80"/>
      <c r="FZ17" s="80"/>
      <c r="GA17" s="80"/>
      <c r="GB17" s="80"/>
      <c r="GC17" s="84" t="s">
        <v>168</v>
      </c>
      <c r="GD17" s="85" t="e">
        <f>IF(GD7="-",NA(),GD7)</f>
        <v>#N/A</v>
      </c>
      <c r="GE17" s="85" t="e">
        <f t="shared" ref="GE17:GH17" si="22">IF(GE7="-",NA(),GE7)</f>
        <v>#N/A</v>
      </c>
      <c r="GF17" s="85" t="e">
        <f t="shared" si="22"/>
        <v>#N/A</v>
      </c>
      <c r="GG17" s="85" t="e">
        <f t="shared" si="22"/>
        <v>#N/A</v>
      </c>
      <c r="GH17" s="85" t="e">
        <f t="shared" si="22"/>
        <v>#N/A</v>
      </c>
      <c r="GI17" s="80"/>
      <c r="GJ17" s="80"/>
      <c r="GK17" s="80"/>
      <c r="GL17" s="80"/>
      <c r="GM17" s="84" t="s">
        <v>168</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168</v>
      </c>
      <c r="GY17" s="85" t="e">
        <f>IF(GY7="-",NA(),GY7)</f>
        <v>#N/A</v>
      </c>
      <c r="GZ17" s="85" t="e">
        <f t="shared" ref="GZ17:HC17" si="24">IF(GZ7="-",NA(),GZ7)</f>
        <v>#N/A</v>
      </c>
      <c r="HA17" s="85" t="e">
        <f t="shared" si="24"/>
        <v>#N/A</v>
      </c>
      <c r="HB17" s="85" t="e">
        <f t="shared" si="24"/>
        <v>#N/A</v>
      </c>
      <c r="HC17" s="85" t="e">
        <f t="shared" si="24"/>
        <v>#N/A</v>
      </c>
      <c r="HD17" s="80"/>
      <c r="HE17" s="80"/>
      <c r="HF17" s="80"/>
      <c r="HG17" s="80"/>
      <c r="HH17" s="84" t="s">
        <v>168</v>
      </c>
      <c r="HI17" s="85" t="e">
        <f>IF(HI7="-",NA(),HI7)</f>
        <v>#N/A</v>
      </c>
      <c r="HJ17" s="85" t="e">
        <f t="shared" ref="HJ17:HM17" si="25">IF(HJ7="-",NA(),HJ7)</f>
        <v>#N/A</v>
      </c>
      <c r="HK17" s="85" t="e">
        <f t="shared" si="25"/>
        <v>#N/A</v>
      </c>
      <c r="HL17" s="85" t="e">
        <f t="shared" si="25"/>
        <v>#N/A</v>
      </c>
      <c r="HM17" s="85" t="e">
        <f t="shared" si="25"/>
        <v>#N/A</v>
      </c>
      <c r="HN17" s="80"/>
      <c r="HO17" s="80"/>
      <c r="HP17" s="80"/>
      <c r="HQ17" s="80"/>
      <c r="HR17" s="84" t="s">
        <v>168</v>
      </c>
      <c r="HS17" s="85" t="e">
        <f>IF(HS7="-",NA(),HS7)</f>
        <v>#N/A</v>
      </c>
      <c r="HT17" s="85" t="e">
        <f t="shared" ref="HT17:HW17" si="26">IF(HT7="-",NA(),HT7)</f>
        <v>#N/A</v>
      </c>
      <c r="HU17" s="85" t="e">
        <f t="shared" si="26"/>
        <v>#N/A</v>
      </c>
      <c r="HV17" s="85" t="e">
        <f t="shared" si="26"/>
        <v>#N/A</v>
      </c>
      <c r="HW17" s="85" t="e">
        <f t="shared" si="26"/>
        <v>#N/A</v>
      </c>
      <c r="HX17" s="80"/>
      <c r="HY17" s="80"/>
      <c r="HZ17" s="80"/>
      <c r="IA17" s="80"/>
      <c r="IB17" s="84" t="s">
        <v>168</v>
      </c>
      <c r="IC17" s="85" t="e">
        <f>IF(IC7="-",NA(),IC7)</f>
        <v>#N/A</v>
      </c>
      <c r="ID17" s="85" t="e">
        <f t="shared" ref="ID17:IG17" si="27">IF(ID7="-",NA(),ID7)</f>
        <v>#N/A</v>
      </c>
      <c r="IE17" s="85" t="e">
        <f t="shared" si="27"/>
        <v>#N/A</v>
      </c>
      <c r="IF17" s="85" t="e">
        <f t="shared" si="27"/>
        <v>#N/A</v>
      </c>
      <c r="IG17" s="85" t="e">
        <f t="shared" si="27"/>
        <v>#N/A</v>
      </c>
      <c r="IH17" s="80"/>
      <c r="II17" s="80"/>
      <c r="IJ17" s="80"/>
      <c r="IK17" s="80"/>
      <c r="IL17" s="84" t="s">
        <v>168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168</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168</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168</v>
      </c>
      <c r="KW17" s="85">
        <f>IF(KW7="-",NA(),KW7)</f>
        <v>12.4</v>
      </c>
      <c r="KX17" s="85">
        <f t="shared" ref="KX17:LA17" si="34">IF(KX7="-",NA(),KX7)</f>
        <v>12.2</v>
      </c>
      <c r="KY17" s="85">
        <f t="shared" si="34"/>
        <v>11.2</v>
      </c>
      <c r="KZ17" s="85">
        <f t="shared" si="34"/>
        <v>12.6</v>
      </c>
      <c r="LA17" s="85">
        <f t="shared" si="34"/>
        <v>11.7</v>
      </c>
      <c r="LB17" s="80"/>
      <c r="LC17" s="80"/>
      <c r="LD17" s="80"/>
      <c r="LE17" s="80"/>
      <c r="LF17" s="84" t="s">
        <v>168</v>
      </c>
      <c r="LG17" s="85">
        <f>IF(LG7="-",NA(),LG7)</f>
        <v>0</v>
      </c>
      <c r="LH17" s="85">
        <f t="shared" ref="LH17:LK17" si="35">IF(LH7="-",NA(),LH7)</f>
        <v>0</v>
      </c>
      <c r="LI17" s="85">
        <f t="shared" si="35"/>
        <v>0</v>
      </c>
      <c r="LJ17" s="85">
        <f t="shared" si="35"/>
        <v>0</v>
      </c>
      <c r="LK17" s="85">
        <f t="shared" si="35"/>
        <v>10.199999999999999</v>
      </c>
      <c r="LL17" s="80"/>
      <c r="LM17" s="80"/>
      <c r="LN17" s="80"/>
      <c r="LO17" s="80"/>
      <c r="LP17" s="84" t="s">
        <v>168</v>
      </c>
      <c r="LQ17" s="85">
        <f>IF(LQ7="-",NA(),LQ7)</f>
        <v>626.70000000000005</v>
      </c>
      <c r="LR17" s="85">
        <f t="shared" ref="LR17:LU17" si="36">IF(LR7="-",NA(),LR7)</f>
        <v>580</v>
      </c>
      <c r="LS17" s="85">
        <f t="shared" si="36"/>
        <v>565.6</v>
      </c>
      <c r="LT17" s="85">
        <f t="shared" si="36"/>
        <v>441.3</v>
      </c>
      <c r="LU17" s="85">
        <f t="shared" si="36"/>
        <v>424.6</v>
      </c>
      <c r="LV17" s="80"/>
      <c r="LW17" s="80"/>
      <c r="LX17" s="80"/>
      <c r="LY17" s="80"/>
      <c r="LZ17" s="84" t="s">
        <v>168</v>
      </c>
      <c r="MA17" s="85" t="e">
        <f>IF(MA7="-",NA(),MA7)</f>
        <v>#N/A</v>
      </c>
      <c r="MB17" s="85" t="e">
        <f t="shared" ref="MB17:ME17" si="37">IF(MB7="-",NA(),MB7)</f>
        <v>#N/A</v>
      </c>
      <c r="MC17" s="85" t="e">
        <f t="shared" si="37"/>
        <v>#N/A</v>
      </c>
      <c r="MD17" s="85" t="e">
        <f t="shared" si="37"/>
        <v>#N/A</v>
      </c>
      <c r="ME17" s="85" t="e">
        <f t="shared" si="37"/>
        <v>#N/A</v>
      </c>
      <c r="MF17" s="80"/>
      <c r="MG17" s="80"/>
      <c r="MH17" s="80"/>
      <c r="MI17" s="80"/>
      <c r="MJ17" s="84" t="s">
        <v>168</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169</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170</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170</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170</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170</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170</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170</v>
      </c>
      <c r="DA18" s="85">
        <f>IF(DF7="-",NA(),DF7)</f>
        <v>29.1</v>
      </c>
      <c r="DB18" s="85">
        <f t="shared" ref="DB18:DE18" si="44">IF(DG7="-",NA(),DG7)</f>
        <v>29.6</v>
      </c>
      <c r="DC18" s="85">
        <f t="shared" si="44"/>
        <v>29.1</v>
      </c>
      <c r="DD18" s="85">
        <f t="shared" si="44"/>
        <v>27.5</v>
      </c>
      <c r="DE18" s="85">
        <f t="shared" si="44"/>
        <v>26.6</v>
      </c>
      <c r="DF18" s="80"/>
      <c r="DG18" s="80"/>
      <c r="DH18" s="80"/>
      <c r="DI18" s="80"/>
      <c r="DJ18" s="84" t="s">
        <v>170</v>
      </c>
      <c r="DK18" s="85">
        <f>IF(DP7="-",NA(),DP7)</f>
        <v>6.3</v>
      </c>
      <c r="DL18" s="85">
        <f t="shared" ref="DL18:DO18" si="45">IF(DQ7="-",NA(),DQ7)</f>
        <v>5</v>
      </c>
      <c r="DM18" s="85">
        <f t="shared" si="45"/>
        <v>4.0999999999999996</v>
      </c>
      <c r="DN18" s="85">
        <f t="shared" si="45"/>
        <v>12.3</v>
      </c>
      <c r="DO18" s="85">
        <f t="shared" si="45"/>
        <v>5.3</v>
      </c>
      <c r="DP18" s="80"/>
      <c r="DQ18" s="80"/>
      <c r="DR18" s="80"/>
      <c r="DS18" s="80"/>
      <c r="DT18" s="84" t="s">
        <v>170</v>
      </c>
      <c r="DU18" s="85">
        <f>IF(DZ7="-",NA(),DZ7)</f>
        <v>156.6</v>
      </c>
      <c r="DV18" s="85">
        <f t="shared" ref="DV18:DY18" si="46">IF(EA7="-",NA(),EA7)</f>
        <v>197.3</v>
      </c>
      <c r="DW18" s="85">
        <f t="shared" si="46"/>
        <v>179.5</v>
      </c>
      <c r="DX18" s="85">
        <f t="shared" si="46"/>
        <v>171.6</v>
      </c>
      <c r="DY18" s="85">
        <f t="shared" si="46"/>
        <v>191.4</v>
      </c>
      <c r="DZ18" s="80"/>
      <c r="EA18" s="80"/>
      <c r="EB18" s="80"/>
      <c r="EC18" s="80"/>
      <c r="ED18" s="84" t="s">
        <v>170</v>
      </c>
      <c r="EE18" s="85" t="e">
        <f>IF(EJ7="-",NA(),EJ7)</f>
        <v>#N/A</v>
      </c>
      <c r="EF18" s="85" t="e">
        <f t="shared" ref="EF18:EI18" si="47">IF(EK7="-",NA(),EK7)</f>
        <v>#N/A</v>
      </c>
      <c r="EG18" s="85" t="e">
        <f t="shared" si="47"/>
        <v>#N/A</v>
      </c>
      <c r="EH18" s="85" t="e">
        <f t="shared" si="47"/>
        <v>#N/A</v>
      </c>
      <c r="EI18" s="85" t="e">
        <f t="shared" si="47"/>
        <v>#N/A</v>
      </c>
      <c r="EJ18" s="80"/>
      <c r="EK18" s="80"/>
      <c r="EL18" s="80"/>
      <c r="EM18" s="80"/>
      <c r="EN18" s="84" t="s">
        <v>170</v>
      </c>
      <c r="EO18" s="85">
        <f>IF(ET7="-",NA(),ET7)</f>
        <v>87.4</v>
      </c>
      <c r="EP18" s="85">
        <f t="shared" ref="EP18:ES18" si="48">IF(EU7="-",NA(),EU7)</f>
        <v>91</v>
      </c>
      <c r="EQ18" s="85">
        <f t="shared" si="48"/>
        <v>84.7</v>
      </c>
      <c r="ER18" s="85">
        <f t="shared" si="48"/>
        <v>76.7</v>
      </c>
      <c r="ES18" s="85">
        <f t="shared" si="48"/>
        <v>86.8</v>
      </c>
      <c r="ET18" s="80"/>
      <c r="EU18" s="80"/>
      <c r="EV18" s="80"/>
      <c r="EW18" s="80"/>
      <c r="EX18" s="80"/>
      <c r="EY18" s="84" t="s">
        <v>170</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170</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170</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170</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170</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170</v>
      </c>
      <c r="KW18" s="85">
        <f>IF(OR(NOT($KW$8),LB7="-"),NA(),LB7)</f>
        <v>14.9</v>
      </c>
      <c r="KX18" s="85">
        <f>IF(OR(NOT($KW$8),LC7="-"),NA(),LC7)</f>
        <v>14.3</v>
      </c>
      <c r="KY18" s="85">
        <f>IF(OR(NOT($KW$8),LD7="-"),NA(),LD7)</f>
        <v>13.8</v>
      </c>
      <c r="KZ18" s="85">
        <f>IF(OR(NOT($KW$8),LE7="-"),NA(),LE7)</f>
        <v>14.2</v>
      </c>
      <c r="LA18" s="85">
        <f>IF(OR(NOT($KW$8),LF7="-"),NA(),LF7)</f>
        <v>14.1</v>
      </c>
      <c r="LB18" s="80"/>
      <c r="LC18" s="80"/>
      <c r="LD18" s="80"/>
      <c r="LE18" s="80"/>
      <c r="LF18" s="84" t="s">
        <v>170</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170</v>
      </c>
      <c r="LQ18" s="85">
        <f>IF(OR(NOT($LQ$8),LV7="-"),NA(),LV7)</f>
        <v>125.8</v>
      </c>
      <c r="LR18" s="85">
        <f>IF(OR(NOT($LQ$8),LW7="-"),NA(),LW7)</f>
        <v>119.4</v>
      </c>
      <c r="LS18" s="85">
        <f>IF(OR(NOT($LQ$8),LX7="-"),NA(),LX7)</f>
        <v>113</v>
      </c>
      <c r="LT18" s="85">
        <f>IF(OR(NOT($LQ$8),LY7="-"),NA(),LY7)</f>
        <v>99.1</v>
      </c>
      <c r="LU18" s="85">
        <f>IF(OR(NOT($LQ$8),LZ7="-"),NA(),LZ7)</f>
        <v>88.2</v>
      </c>
      <c r="LV18" s="80"/>
      <c r="LW18" s="80"/>
      <c r="LX18" s="80"/>
      <c r="LY18" s="80"/>
      <c r="LZ18" s="84" t="s">
        <v>170</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170</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172</v>
      </c>
      <c r="C20" s="178"/>
      <c r="D20" s="80"/>
    </row>
    <row r="21" spans="1:374" x14ac:dyDescent="0.15">
      <c r="A21" s="77">
        <f t="shared" si="7"/>
        <v>7</v>
      </c>
      <c r="B21" s="178" t="s">
        <v>173</v>
      </c>
      <c r="C21" s="178"/>
      <c r="D21" s="80"/>
    </row>
    <row r="22" spans="1:374" x14ac:dyDescent="0.15">
      <c r="A22" s="77">
        <f t="shared" si="7"/>
        <v>8</v>
      </c>
      <c r="B22" s="178" t="s">
        <v>174</v>
      </c>
      <c r="C22" s="178"/>
      <c r="D22" s="80"/>
      <c r="E22" s="180" t="s">
        <v>175</v>
      </c>
      <c r="F22" s="181"/>
      <c r="G22" s="181"/>
      <c r="H22" s="181"/>
      <c r="I22" s="182"/>
    </row>
    <row r="23" spans="1:374" x14ac:dyDescent="0.15">
      <c r="A23" s="77">
        <f t="shared" si="7"/>
        <v>9</v>
      </c>
      <c r="B23" s="178" t="s">
        <v>176</v>
      </c>
      <c r="C23" s="178"/>
      <c r="D23" s="80"/>
      <c r="E23" s="183"/>
      <c r="F23" s="184"/>
      <c r="G23" s="184"/>
      <c r="H23" s="184"/>
      <c r="I23" s="185"/>
    </row>
    <row r="24" spans="1:374" x14ac:dyDescent="0.15">
      <c r="A24" s="77">
        <f t="shared" si="7"/>
        <v>10</v>
      </c>
      <c r="B24" s="178" t="s">
        <v>177</v>
      </c>
      <c r="C24" s="178"/>
      <c r="D24" s="80"/>
      <c r="E24" s="183"/>
      <c r="F24" s="184"/>
      <c r="G24" s="184"/>
      <c r="H24" s="184"/>
      <c r="I24" s="185"/>
    </row>
    <row r="25" spans="1:374" x14ac:dyDescent="0.15">
      <c r="A25" s="77">
        <f t="shared" si="7"/>
        <v>11</v>
      </c>
      <c r="B25" s="178" t="s">
        <v>178</v>
      </c>
      <c r="C25" s="178"/>
      <c r="D25" s="80"/>
      <c r="E25" s="183"/>
      <c r="F25" s="184"/>
      <c r="G25" s="184"/>
      <c r="H25" s="184"/>
      <c r="I25" s="185"/>
    </row>
    <row r="26" spans="1:374" x14ac:dyDescent="0.15">
      <c r="A26" s="77">
        <f t="shared" si="7"/>
        <v>12</v>
      </c>
      <c r="B26" s="178" t="s">
        <v>179</v>
      </c>
      <c r="C26" s="178"/>
      <c r="D26" s="80"/>
      <c r="E26" s="183"/>
      <c r="F26" s="184"/>
      <c r="G26" s="184"/>
      <c r="H26" s="184"/>
      <c r="I26" s="185"/>
    </row>
    <row r="27" spans="1:374" x14ac:dyDescent="0.15">
      <c r="A27" s="77">
        <f t="shared" si="7"/>
        <v>13</v>
      </c>
      <c r="B27" s="178" t="s">
        <v>180</v>
      </c>
      <c r="C27" s="178"/>
      <c r="D27" s="80"/>
      <c r="E27" s="183"/>
      <c r="F27" s="184"/>
      <c r="G27" s="184"/>
      <c r="H27" s="184"/>
      <c r="I27" s="185"/>
    </row>
    <row r="28" spans="1:374" x14ac:dyDescent="0.15">
      <c r="A28" s="77">
        <f t="shared" si="7"/>
        <v>14</v>
      </c>
      <c r="B28" s="178" t="s">
        <v>181</v>
      </c>
      <c r="C28" s="178"/>
      <c r="D28" s="80"/>
      <c r="E28" s="183"/>
      <c r="F28" s="184"/>
      <c r="G28" s="184"/>
      <c r="H28" s="184"/>
      <c r="I28" s="185"/>
    </row>
    <row r="29" spans="1:374" x14ac:dyDescent="0.15">
      <c r="A29" s="77">
        <f t="shared" si="7"/>
        <v>15</v>
      </c>
      <c r="B29" s="178" t="s">
        <v>182</v>
      </c>
      <c r="C29" s="178"/>
      <c r="D29" s="80"/>
      <c r="E29" s="183"/>
      <c r="F29" s="184"/>
      <c r="G29" s="184"/>
      <c r="H29" s="184"/>
      <c r="I29" s="185"/>
    </row>
    <row r="30" spans="1:374" x14ac:dyDescent="0.15">
      <c r="A30" s="77">
        <f t="shared" si="7"/>
        <v>16</v>
      </c>
      <c r="B30" s="178" t="s">
        <v>183</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184</v>
      </c>
      <c r="B36" t="s">
        <v>185</v>
      </c>
    </row>
    <row r="37" spans="1:9" x14ac:dyDescent="0.15">
      <c r="A37" t="s">
        <v>186</v>
      </c>
      <c r="B37" t="s">
        <v>187</v>
      </c>
    </row>
    <row r="38" spans="1:9" x14ac:dyDescent="0.15">
      <c r="A38" t="s">
        <v>188</v>
      </c>
      <c r="B38" t="s">
        <v>189</v>
      </c>
    </row>
    <row r="39" spans="1:9" x14ac:dyDescent="0.15">
      <c r="A39" t="s">
        <v>190</v>
      </c>
      <c r="B39" t="s">
        <v>191</v>
      </c>
    </row>
    <row r="40" spans="1:9" x14ac:dyDescent="0.15">
      <c r="A40" t="s">
        <v>192</v>
      </c>
      <c r="B40" t="s">
        <v>193</v>
      </c>
    </row>
    <row r="41" spans="1:9" x14ac:dyDescent="0.15">
      <c r="A41" t="s">
        <v>194</v>
      </c>
      <c r="B41" t="s">
        <v>195</v>
      </c>
    </row>
    <row r="42" spans="1:9" x14ac:dyDescent="0.15">
      <c r="A42" t="s">
        <v>196</v>
      </c>
      <c r="B42" t="s">
        <v>197</v>
      </c>
    </row>
    <row r="43" spans="1:9" x14ac:dyDescent="0.15">
      <c r="A43" t="s">
        <v>198</v>
      </c>
      <c r="B43" t="s">
        <v>199</v>
      </c>
    </row>
    <row r="44" spans="1:9" x14ac:dyDescent="0.15">
      <c r="A44" t="s">
        <v>200</v>
      </c>
      <c r="B44" t="s">
        <v>201</v>
      </c>
    </row>
    <row r="45" spans="1:9" x14ac:dyDescent="0.15">
      <c r="A45" t="s">
        <v>202</v>
      </c>
      <c r="B45" t="s">
        <v>203</v>
      </c>
    </row>
    <row r="46" spans="1:9" x14ac:dyDescent="0.15">
      <c r="A46" t="s">
        <v>204</v>
      </c>
      <c r="B46" t="s">
        <v>205</v>
      </c>
    </row>
    <row r="47" spans="1:9" x14ac:dyDescent="0.15">
      <c r="A47" t="s">
        <v>206</v>
      </c>
      <c r="B47" t="s">
        <v>207</v>
      </c>
    </row>
    <row r="48" spans="1:9" x14ac:dyDescent="0.15">
      <c r="A48" t="s">
        <v>208</v>
      </c>
      <c r="B48" t="s">
        <v>209</v>
      </c>
    </row>
    <row r="49" spans="1:2" x14ac:dyDescent="0.15">
      <c r="A49" t="s">
        <v>210</v>
      </c>
      <c r="B49" t="s">
        <v>211</v>
      </c>
    </row>
    <row r="50" spans="1:2" x14ac:dyDescent="0.15">
      <c r="A50" t="s">
        <v>212</v>
      </c>
      <c r="B50" t="s">
        <v>213</v>
      </c>
    </row>
    <row r="51" spans="1:2" x14ac:dyDescent="0.15">
      <c r="A51" t="s">
        <v>214</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230</v>
      </c>
      <c r="B59" t="s">
        <v>231</v>
      </c>
    </row>
    <row r="60" spans="1:2" x14ac:dyDescent="0.15">
      <c r="A60" t="s">
        <v>232</v>
      </c>
      <c r="B60" t="s">
        <v>233</v>
      </c>
    </row>
    <row r="61" spans="1:2" x14ac:dyDescent="0.15">
      <c r="A61" t="s">
        <v>234</v>
      </c>
      <c r="B61" t="s">
        <v>235</v>
      </c>
    </row>
    <row r="62" spans="1:2" x14ac:dyDescent="0.15">
      <c r="A62" t="s">
        <v>236</v>
      </c>
      <c r="B62" t="s">
        <v>237</v>
      </c>
    </row>
    <row r="63" spans="1:2" x14ac:dyDescent="0.15">
      <c r="A63" t="s">
        <v>238</v>
      </c>
      <c r="B63" t="s">
        <v>239</v>
      </c>
    </row>
    <row r="64" spans="1:2"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木﨑 敬輝</cp:lastModifiedBy>
  <dcterms:created xsi:type="dcterms:W3CDTF">2025-12-22T09:31:48Z</dcterms:created>
  <dcterms:modified xsi:type="dcterms:W3CDTF">2026-02-03T04:29:03Z</dcterms:modified>
  <cp:category/>
</cp:coreProperties>
</file>