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11 八幡市\"/>
    </mc:Choice>
  </mc:AlternateContent>
  <xr:revisionPtr revIDLastSave="0" documentId="13_ncr:1_{2A421E23-6560-4891-801F-6784E91C53CB}" xr6:coauthVersionLast="47" xr6:coauthVersionMax="47" xr10:uidLastSave="{00000000-0000-0000-0000-000000000000}"/>
  <workbookProtection workbookAlgorithmName="SHA-512" workbookHashValue="AEnfepUVPnKnsR+GLzFuHpPbYc414DnPfcKf3dWinkdZfiKSzFv0LHzwDIUU20zpJEES1FxhOTzfJ3oGRXtSuQ==" workbookSaltValue="NunGg2CbHquF/G0w0KDoEg==" workbookSpinCount="100000" lockStructure="1"/>
  <bookViews>
    <workbookView xWindow="28680" yWindow="-4755"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BB10" i="4"/>
  <c r="P10" i="4"/>
  <c r="AT8"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<sst xmlns="http://schemas.openxmlformats.org/spreadsheetml/2006/main" count="236" uniqueCount="115">
  <si>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</si>
  <si>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</si>
  <si>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</si>
  <si>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</si>
  <si>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</si>
  <si>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</si>
  <si>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</si>
  <si>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</si>
  <si>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</si>
  <si>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</si>
  <si>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</si>
  <si>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</si>
  <si>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</si>
  <si>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</si>
  <si>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</si>
  <si>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</si>
  <si>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</si>
  <si>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</si>
  <si>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</si>
  <si>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</si>
  <si>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</si>
  <si>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</si>
  <si>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</si>
  <si>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</si>
  <si>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</si>
  <si>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</si>
  <si>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</si>
  <si>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</si>
  <si>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</si>
  <si>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</si>
  <si>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</si>
  <si>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</si>
  <si>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</si>
  <si>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</si>
  <si>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</si>
  <si>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</si>
  <si>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</si>
  <si>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</si>
  <si>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</si>
  <si>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</si>
  <si>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</si>
  <si>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</si>
  <si>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</si>
  <si>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</si>
  <si>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</si>
  <si>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</si>
  <si>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</si>
  <si>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</si>
  <si>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</si>
  <si>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</si>
  <si>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</si>
  <si>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</si>
  <si>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</si>
  <si>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</si>
  <si>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</si>
  <si>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</si>
  <si>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</si>
  <si>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</si>
  <si>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</si>
  <si>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</si>
  <si>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</si>
  <si>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</si>
  <si>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</si>
  <si>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</si>
  <si>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</si>
  <si>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</si>
  <si>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</si>
  <si>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</si>
  <si>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</si>
  <si>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</si>
  <si>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</si>
  <si>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</si>
  <si>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</si>
  <si>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</si>
  <si>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</si>
  <si>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</si>
  <si>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</si>
  <si>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</si>
  <si>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</si>
  <si>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</si>
  <si>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</si>
  <si>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</si>
  <si>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</si>
  <si>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</si>
  <si>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</si>
  <si>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</si>
  <si>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</si>
  <si>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</si>
  <si>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</si>
  <si>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</si>
  <si>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</si>
  <si>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</si>
  <si>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</si>
  <si>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</si>
  <si>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</si>
  <si>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</si>
  <si>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八幡市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</si>
  <si>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</si>
  <si>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</si>
  <si>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</si>
  <si>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</si>
  <si>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</si>
  <si>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</si>
  <si>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</si>
  <si>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</si>
  <si>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</si>
  <si>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</si>
  <si>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</si>
  <si>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</si>
  <si>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</si>
  <si>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</si>
  <si>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</si>
  <si>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22年度から管渠長寿命化計画により補助金等の財源確保と計画的な管渠の更新を行っている。令和元年度にはストックマネジメント計画を策定し、管渠は基本的に状態監視保全とし、定期的な点検や調査により劣化状況に応じて改築を行う管理形態へ移行した。
　前年度まで0％であった管渠老朽化率は、令和6年度末時点で一部の管渠が法定耐用年数である50年を超過したことから、11.37％を計上している。今後も更新を要する管渠の増加が想定され、引き続き管渠改善を計画的に実施する必要がある。
　管渠の経過年数の増加とともに、有形固定資産減価償却率は年々増加しており、老朽化対策としての改築更新の需要が高まっている。
　管渠改善率は、令和6年度にストックマネジメント計画に基づいた管渠改築工事を実施したことから、数値が上昇している。</t>
    <rPh sb="1" eb="3">
      <t>ヘイセイ</t>
    </rPh>
    <rPh sb="5" eb="7">
      <t>ネンド</t>
    </rPh>
    <rPh sb="9" eb="11">
      <t>カンキョ</t>
    </rPh>
    <rPh sb="11" eb="17">
      <t>チョウジュミョウカケイカク</t>
    </rPh>
    <rPh sb="20" eb="23">
      <t>ホジョキン</t>
    </rPh>
    <rPh sb="23" eb="24">
      <t>ナド</t>
    </rPh>
    <rPh sb="25" eb="27">
      <t>ザイゲン</t>
    </rPh>
    <rPh sb="27" eb="29">
      <t>カクホ</t>
    </rPh>
    <rPh sb="30" eb="33">
      <t>ケイカクテキ</t>
    </rPh>
    <rPh sb="34" eb="36">
      <t>カンキョ</t>
    </rPh>
    <rPh sb="37" eb="39">
      <t>コウシン</t>
    </rPh>
    <rPh sb="40" eb="41">
      <t>オコナ</t>
    </rPh>
    <rPh sb="46" eb="48">
      <t>レイワ</t>
    </rPh>
    <rPh sb="48" eb="49">
      <t>モト</t>
    </rPh>
    <rPh sb="49" eb="51">
      <t>ネンド</t>
    </rPh>
    <rPh sb="63" eb="65">
      <t>ケイカク</t>
    </rPh>
    <rPh sb="66" eb="68">
      <t>サクテイ</t>
    </rPh>
    <rPh sb="70" eb="72">
      <t>カンキョ</t>
    </rPh>
    <rPh sb="73" eb="76">
      <t>キホンテキ</t>
    </rPh>
    <rPh sb="77" eb="79">
      <t>ジョウタイ</t>
    </rPh>
    <rPh sb="79" eb="81">
      <t>カンシ</t>
    </rPh>
    <rPh sb="81" eb="83">
      <t>ホゼン</t>
    </rPh>
    <rPh sb="86" eb="89">
      <t>テイキテキ</t>
    </rPh>
    <rPh sb="90" eb="92">
      <t>テンケン</t>
    </rPh>
    <rPh sb="93" eb="95">
      <t>チョウサ</t>
    </rPh>
    <rPh sb="98" eb="100">
      <t>レッカ</t>
    </rPh>
    <rPh sb="100" eb="102">
      <t>ジョウキョウ</t>
    </rPh>
    <rPh sb="103" eb="104">
      <t>オウ</t>
    </rPh>
    <rPh sb="106" eb="108">
      <t>カイチク</t>
    </rPh>
    <rPh sb="109" eb="110">
      <t>オコナ</t>
    </rPh>
    <rPh sb="111" eb="113">
      <t>カンリ</t>
    </rPh>
    <rPh sb="113" eb="115">
      <t>ケイタイ</t>
    </rPh>
    <rPh sb="116" eb="118">
      <t>イコウ</t>
    </rPh>
    <rPh sb="134" eb="136">
      <t>カンキョ</t>
    </rPh>
    <rPh sb="136" eb="139">
      <t>ロウキュウカ</t>
    </rPh>
    <rPh sb="139" eb="140">
      <t>リツ</t>
    </rPh>
    <rPh sb="147" eb="148">
      <t>マツ</t>
    </rPh>
    <rPh sb="186" eb="188">
      <t>ケイジョウ</t>
    </rPh>
    <rPh sb="193" eb="195">
      <t>コンゴ</t>
    </rPh>
    <rPh sb="196" eb="198">
      <t>コウシン</t>
    </rPh>
    <rPh sb="199" eb="200">
      <t>ヨウ</t>
    </rPh>
    <rPh sb="202" eb="204">
      <t>カンキョ</t>
    </rPh>
    <rPh sb="205" eb="207">
      <t>ゾウカ</t>
    </rPh>
    <rPh sb="208" eb="210">
      <t>ソウテイ</t>
    </rPh>
    <rPh sb="213" eb="214">
      <t>ヒ</t>
    </rPh>
    <rPh sb="215" eb="216">
      <t>ツヅ</t>
    </rPh>
    <rPh sb="217" eb="219">
      <t>カンキョ</t>
    </rPh>
    <rPh sb="219" eb="221">
      <t>カイゼン</t>
    </rPh>
    <rPh sb="222" eb="225">
      <t>ケイカクテキ</t>
    </rPh>
    <rPh sb="226" eb="228">
      <t>ジッシ</t>
    </rPh>
    <rPh sb="230" eb="232">
      <t>ヒツヨウ</t>
    </rPh>
    <rPh sb="238" eb="240">
      <t>カンキョ</t>
    </rPh>
    <rPh sb="241" eb="243">
      <t>ケイカ</t>
    </rPh>
    <rPh sb="243" eb="245">
      <t>ネンスウ</t>
    </rPh>
    <rPh sb="246" eb="248">
      <t>ゾウカ</t>
    </rPh>
    <rPh sb="253" eb="255">
      <t>ユウケイ</t>
    </rPh>
    <rPh sb="255" eb="257">
      <t>コテイ</t>
    </rPh>
    <rPh sb="257" eb="259">
      <t>シサン</t>
    </rPh>
    <rPh sb="259" eb="261">
      <t>ゲンカ</t>
    </rPh>
    <rPh sb="261" eb="263">
      <t>ショウキャク</t>
    </rPh>
    <rPh sb="263" eb="264">
      <t>リツ</t>
    </rPh>
    <rPh sb="265" eb="267">
      <t>ネンネン</t>
    </rPh>
    <rPh sb="267" eb="269">
      <t>ゾウカ</t>
    </rPh>
    <rPh sb="274" eb="277">
      <t>ロウキュウカ</t>
    </rPh>
    <rPh sb="277" eb="279">
      <t>タイサク</t>
    </rPh>
    <rPh sb="283" eb="285">
      <t>カイチク</t>
    </rPh>
    <rPh sb="285" eb="287">
      <t>コウシン</t>
    </rPh>
    <rPh sb="288" eb="290">
      <t>ジュヨウ</t>
    </rPh>
    <rPh sb="291" eb="292">
      <t>タカ</t>
    </rPh>
    <rPh sb="300" eb="302">
      <t>カンキョ</t>
    </rPh>
    <rPh sb="302" eb="304">
      <t>カイゼン</t>
    </rPh>
    <rPh sb="304" eb="305">
      <t>リツ</t>
    </rPh>
    <rPh sb="307" eb="309">
      <t>レイワ</t>
    </rPh>
    <rPh sb="310" eb="312">
      <t>ネンド</t>
    </rPh>
    <rPh sb="323" eb="325">
      <t>ケイカク</t>
    </rPh>
    <rPh sb="326" eb="327">
      <t>モト</t>
    </rPh>
    <rPh sb="330" eb="332">
      <t>カンキョ</t>
    </rPh>
    <rPh sb="332" eb="334">
      <t>カイチク</t>
    </rPh>
    <rPh sb="334" eb="336">
      <t>コウジ</t>
    </rPh>
    <rPh sb="337" eb="339">
      <t>ジッシ</t>
    </rPh>
    <rPh sb="346" eb="348">
      <t>スウチ</t>
    </rPh>
    <rPh sb="349" eb="351">
      <t>ジョウショウ</t>
    </rPh>
    <phoneticPr fontId="4"/>
  </si>
  <si>
    <r>
      <t>　令和6年度は、下水道使用料減免を行った</t>
    </r>
    <r>
      <rPr>
        <sz val="11"/>
        <rFont val="ＭＳ ゴシック"/>
        <family val="3"/>
        <charset val="128"/>
      </rPr>
      <t>令和5年度と比較すると営業収益</t>
    </r>
    <r>
      <rPr>
        <sz val="11"/>
        <color theme="1"/>
        <rFont val="ＭＳ ゴシック"/>
        <family val="3"/>
        <charset val="128"/>
      </rPr>
      <t>が増加している。ただし減免分は一般会計からの繰入金（営業外収益）で補てんしており、経常収益には影響していない。有収水量の減少等による下水道使用料の減少傾向に起因し、経常収支比率は前年比で減少しているものの、継続して100％を上回っている。
　今後、人口減等により水需要の減少が進み、下水道使用料収益が減少していくことが予想され、他方で、老朽化した下水道施設の改築更新や耐震化に係る経費、管渠や人孔等に係る維持管理経費、京都府等に支払う流域下水道維持管理負担金等の財源を確保していく必要がある。こうした状況を踏まえながら、令和6年度に改定した八幡市下水道事業経営戦略やその他各種計画に基づき、効果的・効率的な事業の執行と安定した事業運営に努めていく。</t>
    </r>
    <rPh sb="1" eb="3">
      <t>レイワ</t>
    </rPh>
    <rPh sb="4" eb="6">
      <t>ネンド</t>
    </rPh>
    <rPh sb="26" eb="28">
      <t>ヒカク</t>
    </rPh>
    <rPh sb="31" eb="33">
      <t>エイギョウ</t>
    </rPh>
    <rPh sb="33" eb="35">
      <t>シュウエキ</t>
    </rPh>
    <rPh sb="36" eb="38">
      <t>ゾウカ</t>
    </rPh>
    <rPh sb="46" eb="48">
      <t>ゲンメン</t>
    </rPh>
    <rPh sb="48" eb="49">
      <t>ブン</t>
    </rPh>
    <rPh sb="68" eb="69">
      <t>ホ</t>
    </rPh>
    <rPh sb="76" eb="80">
      <t>ケイジョウシュウエキ</t>
    </rPh>
    <rPh sb="82" eb="84">
      <t>エイキョウ</t>
    </rPh>
    <rPh sb="90" eb="94">
      <t>ユウシュウスイリョウ</t>
    </rPh>
    <rPh sb="95" eb="97">
      <t>ゲンショウ</t>
    </rPh>
    <rPh sb="97" eb="98">
      <t>ナド</t>
    </rPh>
    <rPh sb="110" eb="112">
      <t>ケイコウ</t>
    </rPh>
    <rPh sb="113" eb="115">
      <t>キイン</t>
    </rPh>
    <rPh sb="117" eb="119">
      <t>ケイジョウ</t>
    </rPh>
    <rPh sb="119" eb="121">
      <t>シュウシ</t>
    </rPh>
    <rPh sb="121" eb="123">
      <t>ヒリツ</t>
    </rPh>
    <rPh sb="124" eb="126">
      <t>ゼンネン</t>
    </rPh>
    <rPh sb="126" eb="127">
      <t>ヒ</t>
    </rPh>
    <rPh sb="128" eb="130">
      <t>ゲンショウ</t>
    </rPh>
    <rPh sb="285" eb="287">
      <t>ジョウキョウ</t>
    </rPh>
    <rPh sb="288" eb="289">
      <t>フ</t>
    </rPh>
    <rPh sb="295" eb="297">
      <t>レイワ</t>
    </rPh>
    <rPh sb="298" eb="300">
      <t>ネンド</t>
    </rPh>
    <rPh sb="301" eb="303">
      <t>カイテイ</t>
    </rPh>
    <rPh sb="305" eb="308">
      <t>ヤワタシ</t>
    </rPh>
    <rPh sb="308" eb="311">
      <t>ゲスイドウ</t>
    </rPh>
    <rPh sb="311" eb="313">
      <t>ジギョウ</t>
    </rPh>
    <rPh sb="313" eb="315">
      <t>ケイエイ</t>
    </rPh>
    <rPh sb="315" eb="317">
      <t>センリャク</t>
    </rPh>
    <rPh sb="320" eb="321">
      <t>タ</t>
    </rPh>
    <rPh sb="321" eb="323">
      <t>カクシュ</t>
    </rPh>
    <rPh sb="323" eb="325">
      <t>ケイカク</t>
    </rPh>
    <rPh sb="326" eb="327">
      <t>モト</t>
    </rPh>
    <rPh sb="330" eb="333">
      <t>コウカテキ</t>
    </rPh>
    <rPh sb="334" eb="337">
      <t>コウリツテキ</t>
    </rPh>
    <rPh sb="338" eb="340">
      <t>ジギョウ</t>
    </rPh>
    <rPh sb="341" eb="343">
      <t>シッコウ</t>
    </rPh>
    <rPh sb="344" eb="346">
      <t>アンテイ</t>
    </rPh>
    <rPh sb="348" eb="350">
      <t>ジギョウ</t>
    </rPh>
    <rPh sb="350" eb="352">
      <t>ウンエイ</t>
    </rPh>
    <rPh sb="353" eb="354">
      <t>ツト</t>
    </rPh>
    <phoneticPr fontId="4"/>
  </si>
  <si>
    <t>　令和5年度は物価高騰対策としての下水道使用料減免を実施したことから、令和6年度の営業収益は前年度比で増加している。ただし、減免分は一般会計からの繰入金（営業外収益）で補てんしていたため、経常収益には影響していない。人口減等を背景とした有収水量の減により下水道使用料は減少傾向にあることから、経常収支比率は前年度比で減少したものの、継続して100％を上回っている。
　流動比率は、流動負債の増加に対し現金預金の増加等による流動資産の増加が大きかったことから数値が上昇しており、継続して大きく100％を上回っている。
　企業債残高の減少と営業収益の増加により、企業債残高対事業規模比率は減少している。建設費が大きかった時期の企業債償還が進んでいることから、類似団体との比較でも低い数値となっている。
　経費回収率は、前年度比で数値が大きく改善している。今年度の経費回収率が改善した要因としては、下水道使用料減免を実施した令和5年度と比較すると使用料収益が増加したことに加えて、委託料や修繕費等の減少により汚水処理原価が減少したことが挙げられる。なお使用料減免は令和4年度と令和5年度に実施しており、減免分を収益に加算して経費回収率を算出した場合、令和4年度は99.9％、令和5年度は97.6％である。
　水洗化率は、主だった集落について下水道整備が完了しているため、類似団体と比較して継続的に高い状況である。</t>
    <rPh sb="20" eb="22">
      <t>シヨウ</t>
    </rPh>
    <rPh sb="38" eb="40">
      <t>ネンド</t>
    </rPh>
    <rPh sb="41" eb="43">
      <t>エイギョウ</t>
    </rPh>
    <rPh sb="43" eb="45">
      <t>シュウエキ</t>
    </rPh>
    <rPh sb="46" eb="49">
      <t>ゼンネンド</t>
    </rPh>
    <rPh sb="49" eb="50">
      <t>ヒ</t>
    </rPh>
    <rPh sb="108" eb="111">
      <t>ジンコウゲン</t>
    </rPh>
    <rPh sb="111" eb="112">
      <t>ナド</t>
    </rPh>
    <rPh sb="113" eb="115">
      <t>ハイケイ</t>
    </rPh>
    <rPh sb="118" eb="122">
      <t>ユウシュウスイリョウ</t>
    </rPh>
    <rPh sb="123" eb="124">
      <t>ゲン</t>
    </rPh>
    <rPh sb="127" eb="133">
      <t>ゲスイドウシヨウリョウ</t>
    </rPh>
    <rPh sb="134" eb="136">
      <t>ゲンショウ</t>
    </rPh>
    <rPh sb="136" eb="138">
      <t>ケイコウ</t>
    </rPh>
    <rPh sb="146" eb="148">
      <t>ケイジョウ</t>
    </rPh>
    <rPh sb="148" eb="150">
      <t>シュウシ</t>
    </rPh>
    <rPh sb="150" eb="152">
      <t>ヒリツ</t>
    </rPh>
    <rPh sb="153" eb="156">
      <t>ゼンネンド</t>
    </rPh>
    <rPh sb="156" eb="157">
      <t>ヒ</t>
    </rPh>
    <rPh sb="158" eb="160">
      <t>ゲンショウ</t>
    </rPh>
    <rPh sb="166" eb="168">
      <t>ケイゾク</t>
    </rPh>
    <rPh sb="175" eb="177">
      <t>ウワマワ</t>
    </rPh>
    <rPh sb="184" eb="186">
      <t>リュウドウ</t>
    </rPh>
    <rPh sb="186" eb="188">
      <t>ヒリツ</t>
    </rPh>
    <rPh sb="190" eb="192">
      <t>リュウドウ</t>
    </rPh>
    <rPh sb="192" eb="194">
      <t>フサイ</t>
    </rPh>
    <rPh sb="195" eb="197">
      <t>ゾウカ</t>
    </rPh>
    <rPh sb="198" eb="199">
      <t>タイ</t>
    </rPh>
    <rPh sb="200" eb="201">
      <t>ゲン</t>
    </rPh>
    <rPh sb="202" eb="204">
      <t>ヨキン</t>
    </rPh>
    <rPh sb="205" eb="207">
      <t>ゾウカ</t>
    </rPh>
    <rPh sb="211" eb="213">
      <t>リュウドウ</t>
    </rPh>
    <rPh sb="213" eb="215">
      <t>シサン</t>
    </rPh>
    <rPh sb="216" eb="218">
      <t>ゾウカ</t>
    </rPh>
    <rPh sb="219" eb="220">
      <t>オオ</t>
    </rPh>
    <rPh sb="228" eb="230">
      <t>スウチ</t>
    </rPh>
    <rPh sb="231" eb="233">
      <t>ジョウショウ</t>
    </rPh>
    <rPh sb="238" eb="240">
      <t>ケイゾク</t>
    </rPh>
    <rPh sb="242" eb="243">
      <t>オオ</t>
    </rPh>
    <rPh sb="250" eb="252">
      <t>ウワマワ</t>
    </rPh>
    <rPh sb="259" eb="261">
      <t>キギョウ</t>
    </rPh>
    <rPh sb="261" eb="262">
      <t>サイ</t>
    </rPh>
    <rPh sb="262" eb="264">
      <t>ザンダカ</t>
    </rPh>
    <rPh sb="265" eb="267">
      <t>ゲンショウ</t>
    </rPh>
    <rPh sb="268" eb="270">
      <t>エイギョウ</t>
    </rPh>
    <rPh sb="270" eb="272">
      <t>シュウエキ</t>
    </rPh>
    <rPh sb="273" eb="275">
      <t>ゾウカ</t>
    </rPh>
    <rPh sb="279" eb="281">
      <t>キギョウ</t>
    </rPh>
    <rPh sb="281" eb="282">
      <t>サイ</t>
    </rPh>
    <rPh sb="282" eb="284">
      <t>ザンダカ</t>
    </rPh>
    <rPh sb="284" eb="285">
      <t>タイ</t>
    </rPh>
    <rPh sb="285" eb="287">
      <t>ジギョウ</t>
    </rPh>
    <rPh sb="287" eb="289">
      <t>キボ</t>
    </rPh>
    <rPh sb="289" eb="291">
      <t>ヒリツ</t>
    </rPh>
    <rPh sb="292" eb="294">
      <t>ゲンショウ</t>
    </rPh>
    <rPh sb="303" eb="304">
      <t>オオ</t>
    </rPh>
    <rPh sb="308" eb="310">
      <t>ジキ</t>
    </rPh>
    <rPh sb="311" eb="313">
      <t>キギョウ</t>
    </rPh>
    <rPh sb="313" eb="314">
      <t>サイ</t>
    </rPh>
    <rPh sb="314" eb="316">
      <t>ショウカン</t>
    </rPh>
    <rPh sb="317" eb="318">
      <t>スス</t>
    </rPh>
    <rPh sb="327" eb="329">
      <t>ルイジ</t>
    </rPh>
    <rPh sb="329" eb="331">
      <t>ダンタイ</t>
    </rPh>
    <rPh sb="333" eb="335">
      <t>ヒカク</t>
    </rPh>
    <rPh sb="337" eb="338">
      <t>ヒク</t>
    </rPh>
    <rPh sb="339" eb="341">
      <t>スウチ</t>
    </rPh>
    <rPh sb="396" eb="399">
      <t>ゲスイドウ</t>
    </rPh>
    <rPh sb="405" eb="407">
      <t>ジッシ</t>
    </rPh>
    <rPh sb="479" eb="481">
      <t>レイワ</t>
    </rPh>
    <rPh sb="482" eb="484">
      <t>ネンド</t>
    </rPh>
    <rPh sb="485" eb="487">
      <t>レイワ</t>
    </rPh>
    <rPh sb="488" eb="490">
      <t>ネンド</t>
    </rPh>
    <rPh sb="551" eb="554">
      <t>スイセンカ</t>
    </rPh>
    <rPh sb="554" eb="555">
      <t>リツ</t>
    </rPh>
    <rPh sb="557" eb="558">
      <t>オモ</t>
    </rPh>
    <rPh sb="561" eb="563">
      <t>シュウラク</t>
    </rPh>
    <rPh sb="567" eb="570">
      <t>ゲスイドウ</t>
    </rPh>
    <rPh sb="570" eb="572">
      <t>セイビ</t>
    </rPh>
    <rPh sb="573" eb="575">
      <t>カンリョウ</t>
    </rPh>
    <rPh sb="582" eb="584">
      <t>ルイジ</t>
    </rPh>
    <rPh sb="584" eb="586">
      <t>ダンタイ</t>
    </rPh>
    <rPh sb="587" eb="589">
      <t>ヒカク</t>
    </rPh>
    <rPh sb="591" eb="594">
      <t>ケイゾクテキ</t>
    </rPh>
    <rPh sb="595" eb="596">
      <t>タカ</t>
    </rPh>
    <rPh sb="597" eb="59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</si>
</sst>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0.1</c:v>
                </c:pt>
                <c:pt idx="2">
                  <c:v>0.09</c:v>
                </c:pt>
                <c:pt idx="3">
                  <c:v>0.1</c:v>
                </c:pt>
                <c:pt idx="4">
                  <c:v>0.15</c:v>
                </c:pt>
              </c:numCache>
            </c:numRef>
          </c:val>
          <c:extLst>
            <c:ext xmlns:c16="http://schemas.microsoft.com/office/drawing/2014/chart" uri="{C3380CC4-5D6E-409C-BE32-E72D297353CC}">
              <c16:uniqueId val="{00000000-9A78-45B0-86BF-235B4707EE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9A78-45B0-86BF-235B4707EE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AD-4B15-9E68-8B89C162DA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82AD-4B15-9E68-8B89C162DA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99.05</c:v>
                </c:pt>
                <c:pt idx="1">
                  <c:v>99.04</c:v>
                </c:pt>
                <c:pt idx="2">
                  <c:v>99.08</c:v>
                </c:pt>
                <c:pt idx="3">
                  <c:v>99.1</c:v>
                </c:pt>
                <c:pt idx="4">
                  <c:v>99.16</c:v>
                </c:pt>
              </c:numCache>
            </c:numRef>
          </c:val>
          <c:extLst>
            <c:ext xmlns:c16="http://schemas.microsoft.com/office/drawing/2014/chart" uri="{C3380CC4-5D6E-409C-BE32-E72D297353CC}">
              <c16:uniqueId val="{00000000-C634-45B2-B004-1DBEE46765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C634-45B2-B004-1DBEE46765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103.55</c:v>
                </c:pt>
                <c:pt idx="1">
                  <c:v>102.48</c:v>
                </c:pt>
                <c:pt idx="2">
                  <c:v>101.86</c:v>
                </c:pt>
                <c:pt idx="3">
                  <c:v>103.46</c:v>
                </c:pt>
                <c:pt idx="4">
                  <c:v>100.3</c:v>
                </c:pt>
              </c:numCache>
            </c:numRef>
          </c:val>
          <c:extLst>
            <c:ext xmlns:c16="http://schemas.microsoft.com/office/drawing/2014/chart" uri="{C3380CC4-5D6E-409C-BE32-E72D297353CC}">
              <c16:uniqueId val="{00000000-54DB-44B0-A8ED-0881AEF3AC3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54DB-44B0-A8ED-0881AEF3AC3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29.61</c:v>
                </c:pt>
                <c:pt idx="1">
                  <c:v>32.26</c:v>
                </c:pt>
                <c:pt idx="2">
                  <c:v>34.82</c:v>
                </c:pt>
                <c:pt idx="3">
                  <c:v>37.35</c:v>
                </c:pt>
                <c:pt idx="4">
                  <c:v>39.72</c:v>
                </c:pt>
              </c:numCache>
            </c:numRef>
          </c:val>
          <c:extLst>
            <c:ext xmlns:c16="http://schemas.microsoft.com/office/drawing/2014/chart" uri="{C3380CC4-5D6E-409C-BE32-E72D297353CC}">
              <c16:uniqueId val="{00000000-3E84-4ACF-AA26-806E2507E0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3E84-4ACF-AA26-806E2507E0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11.37</c:v>
                </c:pt>
              </c:numCache>
            </c:numRef>
          </c:val>
          <c:extLst>
            <c:ext xmlns:c16="http://schemas.microsoft.com/office/drawing/2014/chart" uri="{C3380CC4-5D6E-409C-BE32-E72D297353CC}">
              <c16:uniqueId val="{00000000-6288-46E2-9108-6619C73516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6288-46E2-9108-6619C73516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CB-4A70-BFBD-FC82C5DEE9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AACB-4A70-BFBD-FC82C5DEE9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194.9</c:v>
                </c:pt>
                <c:pt idx="1">
                  <c:v>228.81</c:v>
                </c:pt>
                <c:pt idx="2">
                  <c:v>253.58</c:v>
                </c:pt>
                <c:pt idx="3">
                  <c:v>245.9</c:v>
                </c:pt>
                <c:pt idx="4">
                  <c:v>255.28</c:v>
                </c:pt>
              </c:numCache>
            </c:numRef>
          </c:val>
          <c:extLst>
            <c:ext xmlns:c16="http://schemas.microsoft.com/office/drawing/2014/chart" uri="{C3380CC4-5D6E-409C-BE32-E72D297353CC}">
              <c16:uniqueId val="{00000000-0F8B-4860-ACED-102CCE557E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0F8B-4860-ACED-102CCE557E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347.89</c:v>
                </c:pt>
                <c:pt idx="1">
                  <c:v>334.02</c:v>
                </c:pt>
                <c:pt idx="2">
                  <c:v>354.23</c:v>
                </c:pt>
                <c:pt idx="3">
                  <c:v>324.33999999999997</c:v>
                </c:pt>
                <c:pt idx="4">
                  <c:v>301.91000000000003</c:v>
                </c:pt>
              </c:numCache>
            </c:numRef>
          </c:val>
          <c:extLst>
            <c:ext xmlns:c16="http://schemas.microsoft.com/office/drawing/2014/chart" uri="{C3380CC4-5D6E-409C-BE32-E72D297353CC}">
              <c16:uniqueId val="{00000000-5A19-4700-A45E-FAD15F3A4B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5A19-4700-A45E-FAD15F3A4B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100.99</c:v>
                </c:pt>
                <c:pt idx="1">
                  <c:v>96.39</c:v>
                </c:pt>
                <c:pt idx="2">
                  <c:v>90.9</c:v>
                </c:pt>
                <c:pt idx="3">
                  <c:v>93.14</c:v>
                </c:pt>
                <c:pt idx="4">
                  <c:v>99.54</c:v>
                </c:pt>
              </c:numCache>
            </c:numRef>
          </c:val>
          <c:extLst>
            <c:ext xmlns:c16="http://schemas.microsoft.com/office/drawing/2014/chart" uri="{C3380CC4-5D6E-409C-BE32-E72D297353CC}">
              <c16:uniqueId val="{00000000-76A8-46AF-8BA7-411DEA6A31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76A8-46AF-8BA7-411DEA6A31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123.52</c:v>
                </c:pt>
                <c:pt idx="1">
                  <c:v>129.74</c:v>
                </c:pt>
                <c:pt idx="2">
                  <c:v>124.89</c:v>
                </c:pt>
                <c:pt idx="3">
                  <c:v>127.93</c:v>
                </c:pt>
                <c:pt idx="4">
                  <c:v>125.5</c:v>
                </c:pt>
              </c:numCache>
            </c:numRef>
          </c:val>
          <c:extLst>
            <c:ext xmlns:c16="http://schemas.microsoft.com/office/drawing/2014/chart" uri="{C3380CC4-5D6E-409C-BE32-E72D297353CC}">
              <c16:uniqueId val="{00000000-E967-4B43-B3D7-8B51AF64D8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E967-4B43-B3D7-8B51AF64D8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7" zoomScale="85" zoomScaleNormal="8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八幡市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68598</v>
      </c>
      <c r="AM8" s="41"/>
      <c r="AN8" s="41"/>
      <c r="AO8" s="41"/>
      <c r="AP8" s="41"/>
      <c r="AQ8" s="41"/>
      <c r="AR8" s="41"/>
      <c r="AS8" s="41"/>
      <c r="AT8" s="34">
        <f>データ!T6</f>
        <v>24.35</v>
      </c>
      <c r="AU8" s="34"/>
      <c r="AV8" s="34"/>
      <c r="AW8" s="34"/>
      <c r="AX8" s="34"/>
      <c r="AY8" s="34"/>
      <c r="AZ8" s="34"/>
      <c r="BA8" s="34"/>
      <c r="BB8" s="34">
        <f>データ!U6</f>
        <v>2817.17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74.44</v>
      </c>
      <c r="J10" s="34"/>
      <c r="K10" s="34"/>
      <c r="L10" s="34"/>
      <c r="M10" s="34"/>
      <c r="N10" s="34"/>
      <c r="O10" s="34"/>
      <c r="P10" s="34">
        <f>データ!P6</f>
        <v>99.89</v>
      </c>
      <c r="Q10" s="34"/>
      <c r="R10" s="34"/>
      <c r="S10" s="34"/>
      <c r="T10" s="34"/>
      <c r="U10" s="34"/>
      <c r="V10" s="34"/>
      <c r="W10" s="34">
        <f>データ!Q6</f>
        <v>101.64</v>
      </c>
      <c r="X10" s="34"/>
      <c r="Y10" s="34"/>
      <c r="Z10" s="34"/>
      <c r="AA10" s="34"/>
      <c r="AB10" s="34"/>
      <c r="AC10" s="34"/>
      <c r="AD10" s="41">
        <f>データ!R6</f>
        <v>2530</v>
      </c>
      <c r="AE10" s="41"/>
      <c r="AF10" s="41"/>
      <c r="AG10" s="41"/>
      <c r="AH10" s="41"/>
      <c r="AI10" s="41"/>
      <c r="AJ10" s="41"/>
      <c r="AK10" s="2"/>
      <c r="AL10" s="41">
        <f>データ!V6</f>
        <v>68273</v>
      </c>
      <c r="AM10" s="41"/>
      <c r="AN10" s="41"/>
      <c r="AO10" s="41"/>
      <c r="AP10" s="41"/>
      <c r="AQ10" s="41"/>
      <c r="AR10" s="41"/>
      <c r="AS10" s="41"/>
      <c r="AT10" s="34">
        <f>データ!W6</f>
        <v>11.52</v>
      </c>
      <c r="AU10" s="34"/>
      <c r="AV10" s="34"/>
      <c r="AW10" s="34"/>
      <c r="AX10" s="34"/>
      <c r="AY10" s="34"/>
      <c r="AZ10" s="34"/>
      <c r="BA10" s="34"/>
      <c r="BB10" s="34">
        <f>データ!X6</f>
        <v>5926.48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04pGJFi7lmAajqtpW/1p2ON5Ykn+Ml6kaFueqsnSWVaZshJaYluSTkOieOYALDruLLz+rDM0Rig8g5Pf74hNQ==" saltValue="x4RFM/iFH+rz4+o3eCme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262102</v>
      </c>
      <c r="D6" s="19">
        <f t="shared" si="3"/>
        <v>46</v>
      </c>
      <c r="E6" s="19">
        <f t="shared" si="3"/>
        <v>17</v>
      </c>
      <c r="F6" s="19">
        <f t="shared" si="3"/>
        <v>1</v>
      </c>
      <c r="G6" s="19">
        <f t="shared" si="3"/>
        <v>0</v>
      </c>
      <c r="H6" s="19" t="str">
        <f t="shared" si="3"/>
        <v>京都府　八幡市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74.44</v>
      </c>
      <c r="P6" s="20">
        <f t="shared" si="3"/>
        <v>99.89</v>
      </c>
      <c r="Q6" s="20">
        <f t="shared" si="3"/>
        <v>101.64</v>
      </c>
      <c r="R6" s="20">
        <f t="shared" si="3"/>
        <v>2530</v>
      </c>
      <c r="S6" s="20">
        <f t="shared" si="3"/>
        <v>68598</v>
      </c>
      <c r="T6" s="20">
        <f t="shared" si="3"/>
        <v>24.35</v>
      </c>
      <c r="U6" s="20">
        <f t="shared" si="3"/>
        <v>2817.17</v>
      </c>
      <c r="V6" s="20">
        <f t="shared" si="3"/>
        <v>68273</v>
      </c>
      <c r="W6" s="20">
        <f t="shared" si="3"/>
        <v>11.52</v>
      </c>
      <c r="X6" s="20">
        <f t="shared" si="3"/>
        <v>5926.48</v>
      </c>
      <c r="Y6" s="21">
        <f>IF(Y7="",NA(),Y7)</f>
        <v>103.55</v>
      </c>
      <c r="Z6" s="21">
        <f t="shared" ref="Z6:AH6" si="4">IF(Z7="",NA(),Z7)</f>
        <v>102.48</v>
      </c>
      <c r="AA6" s="21">
        <f t="shared" si="4"/>
        <v>101.86</v>
      </c>
      <c r="AB6" s="21">
        <f t="shared" si="4"/>
        <v>103.46</v>
      </c>
      <c r="AC6" s="21">
        <f t="shared" si="4"/>
        <v>100.3</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194.9</v>
      </c>
      <c r="AV6" s="21">
        <f t="shared" ref="AV6:BD6" si="6">IF(AV7="",NA(),AV7)</f>
        <v>228.81</v>
      </c>
      <c r="AW6" s="21">
        <f t="shared" si="6"/>
        <v>253.58</v>
      </c>
      <c r="AX6" s="21">
        <f t="shared" si="6"/>
        <v>245.9</v>
      </c>
      <c r="AY6" s="21">
        <f t="shared" si="6"/>
        <v>255.28</v>
      </c>
      <c r="AZ6" s="21">
        <f t="shared" si="6"/>
        <v>67.86</v>
      </c>
      <c r="BA6" s="21">
        <f t="shared" si="6"/>
        <v>72.92</v>
      </c>
      <c r="BB6" s="21">
        <f t="shared" si="6"/>
        <v>81.19</v>
      </c>
      <c r="BC6" s="21">
        <f t="shared" si="6"/>
        <v>85.86</v>
      </c>
      <c r="BD6" s="21">
        <f t="shared" si="6"/>
        <v>94.74</v>
      </c>
      <c r="BE6" s="20" t="str">
        <f>IF(BE7="","",IF(BE7="-","【-】","【"&amp;SUBSTITUTE(TEXT(BE7,"#,##0.00"),"-","△")&amp;"】"))</f>
        <v>【82.75】</v>
      </c>
      <c r="BF6" s="21">
        <f>IF(BF7="",NA(),BF7)</f>
        <v>347.89</v>
      </c>
      <c r="BG6" s="21">
        <f t="shared" ref="BG6:BO6" si="7">IF(BG7="",NA(),BG7)</f>
        <v>334.02</v>
      </c>
      <c r="BH6" s="21">
        <f t="shared" si="7"/>
        <v>354.23</v>
      </c>
      <c r="BI6" s="21">
        <f t="shared" si="7"/>
        <v>324.33999999999997</v>
      </c>
      <c r="BJ6" s="21">
        <f t="shared" si="7"/>
        <v>301.91000000000003</v>
      </c>
      <c r="BK6" s="21">
        <f t="shared" si="7"/>
        <v>709.4</v>
      </c>
      <c r="BL6" s="21">
        <f t="shared" si="7"/>
        <v>734.47</v>
      </c>
      <c r="BM6" s="21">
        <f t="shared" si="7"/>
        <v>720.89</v>
      </c>
      <c r="BN6" s="21">
        <f t="shared" si="7"/>
        <v>676.93</v>
      </c>
      <c r="BO6" s="21">
        <f t="shared" si="7"/>
        <v>635.88</v>
      </c>
      <c r="BP6" s="20" t="str">
        <f>IF(BP7="","",IF(BP7="-","【-】","【"&amp;SUBSTITUTE(TEXT(BP7,"#,##0.00"),"-","△")&amp;"】"))</f>
        <v>【602.56】</v>
      </c>
      <c r="BQ6" s="21">
        <f>IF(BQ7="",NA(),BQ7)</f>
        <v>100.99</v>
      </c>
      <c r="BR6" s="21">
        <f t="shared" ref="BR6:BZ6" si="8">IF(BR7="",NA(),BR7)</f>
        <v>96.39</v>
      </c>
      <c r="BS6" s="21">
        <f t="shared" si="8"/>
        <v>90.9</v>
      </c>
      <c r="BT6" s="21">
        <f t="shared" si="8"/>
        <v>93.14</v>
      </c>
      <c r="BU6" s="21">
        <f t="shared" si="8"/>
        <v>99.54</v>
      </c>
      <c r="BV6" s="21">
        <f t="shared" si="8"/>
        <v>91.14</v>
      </c>
      <c r="BW6" s="21">
        <f t="shared" si="8"/>
        <v>90.69</v>
      </c>
      <c r="BX6" s="21">
        <f t="shared" si="8"/>
        <v>90.5</v>
      </c>
      <c r="BY6" s="21">
        <f t="shared" si="8"/>
        <v>92.66</v>
      </c>
      <c r="BZ6" s="21">
        <f t="shared" si="8"/>
        <v>93.49</v>
      </c>
      <c r="CA6" s="20" t="str">
        <f>IF(CA7="","",IF(CA7="-","【-】","【"&amp;SUBSTITUTE(TEXT(CA7,"#,##0.00"),"-","△")&amp;"】"))</f>
        <v>【97.94】</v>
      </c>
      <c r="CB6" s="21">
        <f>IF(CB7="",NA(),CB7)</f>
        <v>123.52</v>
      </c>
      <c r="CC6" s="21">
        <f t="shared" ref="CC6:CK6" si="9">IF(CC7="",NA(),CC7)</f>
        <v>129.74</v>
      </c>
      <c r="CD6" s="21">
        <f t="shared" si="9"/>
        <v>124.89</v>
      </c>
      <c r="CE6" s="21">
        <f t="shared" si="9"/>
        <v>127.93</v>
      </c>
      <c r="CF6" s="21">
        <f t="shared" si="9"/>
        <v>125.5</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99.05</v>
      </c>
      <c r="CY6" s="21">
        <f t="shared" ref="CY6:DG6" si="11">IF(CY7="",NA(),CY7)</f>
        <v>99.04</v>
      </c>
      <c r="CZ6" s="21">
        <f t="shared" si="11"/>
        <v>99.08</v>
      </c>
      <c r="DA6" s="21">
        <f t="shared" si="11"/>
        <v>99.1</v>
      </c>
      <c r="DB6" s="21">
        <f t="shared" si="11"/>
        <v>99.16</v>
      </c>
      <c r="DC6" s="21">
        <f t="shared" si="11"/>
        <v>94.17</v>
      </c>
      <c r="DD6" s="21">
        <f t="shared" si="11"/>
        <v>94.27</v>
      </c>
      <c r="DE6" s="21">
        <f t="shared" si="11"/>
        <v>94.46</v>
      </c>
      <c r="DF6" s="21">
        <f t="shared" si="11"/>
        <v>94.37</v>
      </c>
      <c r="DG6" s="21">
        <f t="shared" si="11"/>
        <v>94.61</v>
      </c>
      <c r="DH6" s="20" t="str">
        <f>IF(DH7="","",IF(DH7="-","【-】","【"&amp;SUBSTITUTE(TEXT(DH7,"#,##0.00"),"-","△")&amp;"】"))</f>
        <v>【96.00】</v>
      </c>
      <c r="DI6" s="21">
        <f>IF(DI7="",NA(),DI7)</f>
        <v>29.61</v>
      </c>
      <c r="DJ6" s="21">
        <f t="shared" ref="DJ6:DR6" si="12">IF(DJ7="",NA(),DJ7)</f>
        <v>32.26</v>
      </c>
      <c r="DK6" s="21">
        <f t="shared" si="12"/>
        <v>34.82</v>
      </c>
      <c r="DL6" s="21">
        <f t="shared" si="12"/>
        <v>37.35</v>
      </c>
      <c r="DM6" s="21">
        <f t="shared" si="12"/>
        <v>39.72</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1">
        <f t="shared" si="13"/>
        <v>11.37</v>
      </c>
      <c r="DY6" s="21">
        <f t="shared" si="13"/>
        <v>1.06</v>
      </c>
      <c r="DZ6" s="21">
        <f t="shared" si="13"/>
        <v>2.02</v>
      </c>
      <c r="EA6" s="21">
        <f t="shared" si="13"/>
        <v>2.67</v>
      </c>
      <c r="EB6" s="21">
        <f t="shared" si="13"/>
        <v>3.43</v>
      </c>
      <c r="EC6" s="21">
        <f t="shared" si="13"/>
        <v>4.25</v>
      </c>
      <c r="ED6" s="20" t="str">
        <f>IF(ED7="","",IF(ED7="-","【-】","【"&amp;SUBSTITUTE(TEXT(ED7,"#,##0.00"),"-","△")&amp;"】"))</f>
        <v>【9.46】</v>
      </c>
      <c r="EE6" s="21">
        <f>IF(EE7="",NA(),EE7)</f>
        <v>0.08</v>
      </c>
      <c r="EF6" s="21">
        <f t="shared" ref="EF6:EN6" si="14">IF(EF7="",NA(),EF7)</f>
        <v>0.1</v>
      </c>
      <c r="EG6" s="21">
        <f t="shared" si="14"/>
        <v>0.09</v>
      </c>
      <c r="EH6" s="21">
        <f t="shared" si="14"/>
        <v>0.1</v>
      </c>
      <c r="EI6" s="21">
        <f t="shared" si="14"/>
        <v>0.15</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262102</v>
      </c>
      <c r="D7" s="23">
        <v>46</v>
      </c>
      <c r="E7" s="23">
        <v>17</v>
      </c>
      <c r="F7" s="23">
        <v>1</v>
      </c>
      <c r="G7" s="23">
        <v>0</v>
      </c>
      <c r="H7" s="23" t="s">
        <v>96</v>
      </c>
      <c r="I7" s="23" t="s">
        <v>97</v>
      </c>
      <c r="J7" s="23" t="s">
        <v>98</v>
      </c>
      <c r="K7" s="23" t="s">
        <v>99</v>
      </c>
      <c r="L7" s="23" t="s">
        <v>100</v>
      </c>
      <c r="M7" s="23" t="s">
        <v>101</v>
      </c>
      <c r="N7" s="24" t="s">
        <v>102</v>
      </c>
      <c r="O7" s="24">
        <v>74.44</v>
      </c>
      <c r="P7" s="24">
        <v>99.89</v>
      </c>
      <c r="Q7" s="24">
        <v>101.64</v>
      </c>
      <c r="R7" s="24">
        <v>2530</v>
      </c>
      <c r="S7" s="24">
        <v>68598</v>
      </c>
      <c r="T7" s="24">
        <v>24.35</v>
      </c>
      <c r="U7" s="24">
        <v>2817.17</v>
      </c>
      <c r="V7" s="24">
        <v>68273</v>
      </c>
      <c r="W7" s="24">
        <v>11.52</v>
      </c>
      <c r="X7" s="24">
        <v>5926.48</v>
      </c>
      <c r="Y7" s="24">
        <v>103.55</v>
      </c>
      <c r="Z7" s="24">
        <v>102.48</v>
      </c>
      <c r="AA7" s="24">
        <v>101.86</v>
      </c>
      <c r="AB7" s="24">
        <v>103.46</v>
      </c>
      <c r="AC7" s="24">
        <v>100.3</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194.9</v>
      </c>
      <c r="AV7" s="24">
        <v>228.81</v>
      </c>
      <c r="AW7" s="24">
        <v>253.58</v>
      </c>
      <c r="AX7" s="24">
        <v>245.9</v>
      </c>
      <c r="AY7" s="24">
        <v>255.28</v>
      </c>
      <c r="AZ7" s="24">
        <v>67.86</v>
      </c>
      <c r="BA7" s="24">
        <v>72.92</v>
      </c>
      <c r="BB7" s="24">
        <v>81.19</v>
      </c>
      <c r="BC7" s="24">
        <v>85.86</v>
      </c>
      <c r="BD7" s="24">
        <v>94.74</v>
      </c>
      <c r="BE7" s="24">
        <v>82.75</v>
      </c>
      <c r="BF7" s="24">
        <v>347.89</v>
      </c>
      <c r="BG7" s="24">
        <v>334.02</v>
      </c>
      <c r="BH7" s="24">
        <v>354.23</v>
      </c>
      <c r="BI7" s="24">
        <v>324.33999999999997</v>
      </c>
      <c r="BJ7" s="24">
        <v>301.91000000000003</v>
      </c>
      <c r="BK7" s="24">
        <v>709.4</v>
      </c>
      <c r="BL7" s="24">
        <v>734.47</v>
      </c>
      <c r="BM7" s="24">
        <v>720.89</v>
      </c>
      <c r="BN7" s="24">
        <v>676.93</v>
      </c>
      <c r="BO7" s="24">
        <v>635.88</v>
      </c>
      <c r="BP7" s="24">
        <v>602.55999999999995</v>
      </c>
      <c r="BQ7" s="24">
        <v>100.99</v>
      </c>
      <c r="BR7" s="24">
        <v>96.39</v>
      </c>
      <c r="BS7" s="24">
        <v>90.9</v>
      </c>
      <c r="BT7" s="24">
        <v>93.14</v>
      </c>
      <c r="BU7" s="24">
        <v>99.54</v>
      </c>
      <c r="BV7" s="24">
        <v>91.14</v>
      </c>
      <c r="BW7" s="24">
        <v>90.69</v>
      </c>
      <c r="BX7" s="24">
        <v>90.5</v>
      </c>
      <c r="BY7" s="24">
        <v>92.66</v>
      </c>
      <c r="BZ7" s="24">
        <v>93.49</v>
      </c>
      <c r="CA7" s="24">
        <v>97.94</v>
      </c>
      <c r="CB7" s="24">
        <v>123.52</v>
      </c>
      <c r="CC7" s="24">
        <v>129.74</v>
      </c>
      <c r="CD7" s="24">
        <v>124.89</v>
      </c>
      <c r="CE7" s="24">
        <v>127.93</v>
      </c>
      <c r="CF7" s="24">
        <v>125.5</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99.05</v>
      </c>
      <c r="CY7" s="24">
        <v>99.04</v>
      </c>
      <c r="CZ7" s="24">
        <v>99.08</v>
      </c>
      <c r="DA7" s="24">
        <v>99.1</v>
      </c>
      <c r="DB7" s="24">
        <v>99.16</v>
      </c>
      <c r="DC7" s="24">
        <v>94.17</v>
      </c>
      <c r="DD7" s="24">
        <v>94.27</v>
      </c>
      <c r="DE7" s="24">
        <v>94.46</v>
      </c>
      <c r="DF7" s="24">
        <v>94.37</v>
      </c>
      <c r="DG7" s="24">
        <v>94.61</v>
      </c>
      <c r="DH7" s="24">
        <v>96</v>
      </c>
      <c r="DI7" s="24">
        <v>29.61</v>
      </c>
      <c r="DJ7" s="24">
        <v>32.26</v>
      </c>
      <c r="DK7" s="24">
        <v>34.82</v>
      </c>
      <c r="DL7" s="24">
        <v>37.35</v>
      </c>
      <c r="DM7" s="24">
        <v>39.72</v>
      </c>
      <c r="DN7" s="24">
        <v>23.25</v>
      </c>
      <c r="DO7" s="24">
        <v>25.2</v>
      </c>
      <c r="DP7" s="24">
        <v>27.42</v>
      </c>
      <c r="DQ7" s="24">
        <v>30.01</v>
      </c>
      <c r="DR7" s="24">
        <v>32.229999999999997</v>
      </c>
      <c r="DS7" s="24">
        <v>42.2</v>
      </c>
      <c r="DT7" s="24">
        <v>0</v>
      </c>
      <c r="DU7" s="24">
        <v>0</v>
      </c>
      <c r="DV7" s="24">
        <v>0</v>
      </c>
      <c r="DW7" s="24">
        <v>0</v>
      </c>
      <c r="DX7" s="24">
        <v>11.37</v>
      </c>
      <c r="DY7" s="24">
        <v>1.06</v>
      </c>
      <c r="DZ7" s="24">
        <v>2.02</v>
      </c>
      <c r="EA7" s="24">
        <v>2.67</v>
      </c>
      <c r="EB7" s="24">
        <v>3.43</v>
      </c>
      <c r="EC7" s="24">
        <v>4.25</v>
      </c>
      <c r="ED7" s="24">
        <v>9.4600000000000009</v>
      </c>
      <c r="EE7" s="24">
        <v>0.08</v>
      </c>
      <c r="EF7" s="24">
        <v>0.1</v>
      </c>
      <c r="EG7" s="24">
        <v>0.09</v>
      </c>
      <c r="EH7" s="24">
        <v>0.1</v>
      </c>
      <c r="EI7" s="24">
        <v>0.15</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冨田　洋介</cp:lastModifiedBy>
  <dcterms:created xsi:type="dcterms:W3CDTF">2025-12-23T06:02:44Z</dcterms:created>
  <dcterms:modified xsi:type="dcterms:W3CDTF">2026-02-18T05:47:49Z</dcterms:modified>
  <cp:category/>
</cp:coreProperties>
</file>