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81B1411F-05DA-46C8-955D-CD18C6A1FE26}" xr6:coauthVersionLast="47" xr6:coauthVersionMax="47" xr10:uidLastSave="{00000000-0000-0000-0000-000000000000}"/>
  <workbookProtection workbookAlgorithmName="SHA-512" workbookHashValue="tvUZYYhr4XZlp7BpqzRU/WrZDicum+aBGAX+qtWNiAYKxIuWEJX/OuMyofoC36xkrOX5MpBxOxf8suH8HO4MVQ==" workbookSaltValue="gzgrFICxjBBl8a3+ybc86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<sst xmlns="http://schemas.openxmlformats.org/spreadsheetml/2006/main" count="253" uniqueCount="116">
  <si>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</si>
  <si>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</si>
  <si>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</si>
  <si>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</si>
  <si>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</si>
  <si>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</si>
  <si>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</si>
  <si>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</si>
  <si>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</si>
  <si>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</si>
  <si>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</si>
  <si>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</si>
  <si>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</si>
  <si>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</si>
  <si>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</si>
  <si>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</si>
  <si>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</si>
  <si>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</si>
  <si>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</si>
  <si>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</si>
  <si>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</si>
  <si>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</si>
  <si>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</si>
  <si>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</si>
  <si>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</si>
  <si>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</si>
  <si>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</si>
  <si>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</si>
  <si>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</si>
  <si>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</si>
  <si>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</si>
  <si>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</si>
  <si>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</si>
  <si>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</si>
  <si>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</si>
  <si>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</si>
  <si>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</si>
  <si>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</si>
  <si>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</si>
  <si>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</si>
  <si>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</si>
  <si>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</si>
  <si>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</si>
  <si>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</si>
  <si>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</si>
  <si>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</si>
  <si>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</si>
  <si>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</si>
  <si>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</si>
  <si>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</si>
  <si>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</si>
  <si>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</si>
  <si>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</si>
  <si>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</si>
  <si>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</si>
  <si>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</si>
  <si>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</si>
  <si>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</si>
  <si>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</si>
  <si>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</si>
  <si>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</si>
  <si>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</si>
  <si>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</si>
  <si>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</si>
  <si>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</si>
  <si>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</si>
  <si>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</si>
  <si>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</si>
  <si>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</si>
  <si>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</si>
  <si>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</si>
  <si>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</si>
  <si>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</si>
  <si>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</si>
  <si>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</si>
  <si>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</si>
  <si>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</si>
  <si>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</si>
  <si>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</si>
  <si>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</si>
  <si>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</si>
  <si>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</si>
  <si>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</si>
  <si>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</si>
  <si>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</si>
  <si>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</si>
  <si>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</si>
  <si>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</si>
  <si>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</si>
  <si>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</si>
  <si>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</si>
  <si>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</si>
  <si>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</si>
  <si>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</si>
  <si>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</si>
  <si>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</si>
  <si>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</si>
  <si>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</si>
  <si>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</si>
  <si>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</si>
  <si>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</si>
  <si>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</si>
  <si>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</si>
  <si>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</si>
  <si>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</si>
  <si>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</si>
  <si>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</si>
  <si>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</si>
  <si>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</si>
  <si>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</si>
  <si>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</si>
  <si>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</si>
  <si>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</si>
  <si>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本市の下水道事業で集合処理による事業は概成しており、今後は、合併処理浄化槽事業により水洗化を推進することとしています。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</si>
  <si>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r>
      <t>　本市は平成30年度に地方公営企業法</t>
    </r>
    <r>
      <rPr>
        <sz val="11"/>
        <rFont val="MS Gothic"/>
        <family val="3"/>
        <charset val="128"/>
      </rPr>
      <t>を適用して以来、全国平均と比較しても①有形固定資産減価償却率は低い状況でしたが、施設更新が行われていないことから、増加傾向にあり、全国平均とほぼ同率の状況です。</t>
    </r>
    <rPh sb="90" eb="92">
      <t>ドウリツ</t>
    </rPh>
    <phoneticPr fontId="4"/>
  </si>
  <si>
    <r>
      <t>　本市の下水道は、各事業（公共下水、特定環境保全公共下水、農業集落排水、漁業集落排水、合併処理浄化槽）を一体的に経営しており、経費の一部は按分等により算定して経営比較分析表を算出しています。
　合併処理浄化槽事業（特定地域生活排水処理）については、集合処理区域以外の地区で事業を実施しています。⑥汚水処理原価は、人口減少等によって有収水量が減少し、人件費や委託料、減価償却費など公費負担を除く汚水処理費が増加したため、前年度より9円/㎥以上増加しております。⑤経費回収率は、使用料収入がわずかな減少にとどまったため、前年度とほぼ横ばいとなっております。全国平均と比較し低い水準であり、約33％程度となっているため、一般会計からの繰入によって、①経常収支比率は100％となっています。
　また、⑦施設利用率も低く減少傾向にあります。
　</t>
    </r>
    <r>
      <rPr>
        <sz val="11"/>
        <rFont val="MS Gothic"/>
        <family val="3"/>
        <charset val="128"/>
      </rPr>
      <t>③流動比率は、前年度よりも流動資産（主に現金）がわずかに減少したため微減となったが、全国平均と比べると高い状況で推移しています。流動負債のうち、次年度の企業債償還額については多額の状態が続いています。
　④企業債残高対事業規模比率は、借入額が償還額を下回っており、企業債残高は減少しましたが、営業収益が微減したことに伴い、昨年度と比較し微増となっております。経営戦略において、企業債残高を年々減少させる計画としておりますが、全国平均と比べ高い水準にあります。</t>
    </r>
    <rPh sb="431" eb="433">
      <t>リュウドウ</t>
    </rPh>
    <rPh sb="433" eb="435">
      <t>フサイ</t>
    </rPh>
    <rPh sb="457" eb="459">
      <t>ジョウタイ</t>
    </rPh>
    <rPh sb="460" eb="46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</si>
</sst>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
      <sz val="11"/>
      <name val="MS Gothic"/>
      <family val="3"/>
    </font>
    <font>
      <sz val="11"/>
      <name val="MS Gothic"/>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1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5"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5D-4D1C-9AD7-CDD0C0853F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5D-4D1C-9AD7-CDD0C0853F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46.3</c:v>
                </c:pt>
                <c:pt idx="1">
                  <c:v>44.35</c:v>
                </c:pt>
                <c:pt idx="2">
                  <c:v>42.91</c:v>
                </c:pt>
                <c:pt idx="3">
                  <c:v>41.52</c:v>
                </c:pt>
                <c:pt idx="4">
                  <c:v>40.840000000000003</c:v>
                </c:pt>
              </c:numCache>
            </c:numRef>
          </c:val>
          <c:extLst>
            <c:ext xmlns:c16="http://schemas.microsoft.com/office/drawing/2014/chart" uri="{C3380CC4-5D6E-409C-BE32-E72D297353CC}">
              <c16:uniqueId val="{00000000-9CE1-4118-B860-83DCF66517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CE1-4118-B860-83DCF66517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65.64</c:v>
                </c:pt>
                <c:pt idx="1">
                  <c:v>68.180000000000007</c:v>
                </c:pt>
                <c:pt idx="2">
                  <c:v>70.84</c:v>
                </c:pt>
                <c:pt idx="3">
                  <c:v>75.959999999999994</c:v>
                </c:pt>
                <c:pt idx="4">
                  <c:v>81.87</c:v>
                </c:pt>
              </c:numCache>
            </c:numRef>
          </c:val>
          <c:extLst>
            <c:ext xmlns:c16="http://schemas.microsoft.com/office/drawing/2014/chart" uri="{C3380CC4-5D6E-409C-BE32-E72D297353CC}">
              <c16:uniqueId val="{00000000-C1EE-48C9-845C-81BA06A5FF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C1EE-48C9-845C-81BA06A5FF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110.15</c:v>
                </c:pt>
                <c:pt idx="1">
                  <c:v>109.92</c:v>
                </c:pt>
                <c:pt idx="2">
                  <c:v>100.05</c:v>
                </c:pt>
                <c:pt idx="3">
                  <c:v>100</c:v>
                </c:pt>
                <c:pt idx="4">
                  <c:v>100</c:v>
                </c:pt>
              </c:numCache>
            </c:numRef>
          </c:val>
          <c:extLst>
            <c:ext xmlns:c16="http://schemas.microsoft.com/office/drawing/2014/chart" uri="{C3380CC4-5D6E-409C-BE32-E72D297353CC}">
              <c16:uniqueId val="{00000000-F499-4CC3-8098-5140585698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F499-4CC3-8098-5140585698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11.84</c:v>
                </c:pt>
                <c:pt idx="1">
                  <c:v>15.75</c:v>
                </c:pt>
                <c:pt idx="2">
                  <c:v>19.64</c:v>
                </c:pt>
                <c:pt idx="3">
                  <c:v>23.53</c:v>
                </c:pt>
                <c:pt idx="4">
                  <c:v>27.3</c:v>
                </c:pt>
              </c:numCache>
            </c:numRef>
          </c:val>
          <c:extLst>
            <c:ext xmlns:c16="http://schemas.microsoft.com/office/drawing/2014/chart" uri="{C3380CC4-5D6E-409C-BE32-E72D297353CC}">
              <c16:uniqueId val="{00000000-85A1-4E3A-9872-4FA7927735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85A1-4E3A-9872-4FA7927735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29-4469-8CAB-9E979F6AAD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29-4469-8CAB-9E979F6AAD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53.74</c:v>
                </c:pt>
                <c:pt idx="1">
                  <c:v>15.3</c:v>
                </c:pt>
                <c:pt idx="2">
                  <c:v>15.69</c:v>
                </c:pt>
                <c:pt idx="3" formatCode="#,##0.00;&quot;△&quot;#,##0.00">
                  <c:v>0</c:v>
                </c:pt>
                <c:pt idx="4" formatCode="#,##0.00;&quot;△&quot;#,##0.00">
                  <c:v>0</c:v>
                </c:pt>
              </c:numCache>
            </c:numRef>
          </c:val>
          <c:extLst>
            <c:ext xmlns:c16="http://schemas.microsoft.com/office/drawing/2014/chart" uri="{C3380CC4-5D6E-409C-BE32-E72D297353CC}">
              <c16:uniqueId val="{00000000-CAA8-48C6-98FC-D7486C0FE6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CAA8-48C6-98FC-D7486C0FE6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226.52</c:v>
                </c:pt>
                <c:pt idx="1">
                  <c:v>323.67</c:v>
                </c:pt>
                <c:pt idx="2">
                  <c:v>321.85000000000002</c:v>
                </c:pt>
                <c:pt idx="3">
                  <c:v>324.81</c:v>
                </c:pt>
                <c:pt idx="4">
                  <c:v>324.10000000000002</c:v>
                </c:pt>
              </c:numCache>
            </c:numRef>
          </c:val>
          <c:extLst>
            <c:ext xmlns:c16="http://schemas.microsoft.com/office/drawing/2014/chart" uri="{C3380CC4-5D6E-409C-BE32-E72D297353CC}">
              <c16:uniqueId val="{00000000-2836-41AC-823E-15D70A7205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2836-41AC-823E-15D70A7205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678.16</c:v>
                </c:pt>
                <c:pt idx="1">
                  <c:v>692.86</c:v>
                </c:pt>
                <c:pt idx="2">
                  <c:v>702.95</c:v>
                </c:pt>
                <c:pt idx="3">
                  <c:v>702.81</c:v>
                </c:pt>
                <c:pt idx="4">
                  <c:v>703.1</c:v>
                </c:pt>
              </c:numCache>
            </c:numRef>
          </c:val>
          <c:extLst>
            <c:ext xmlns:c16="http://schemas.microsoft.com/office/drawing/2014/chart" uri="{C3380CC4-5D6E-409C-BE32-E72D297353CC}">
              <c16:uniqueId val="{00000000-9C49-46FA-B2B7-23195B3CCC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C49-46FA-B2B7-23195B3CCC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38.42</c:v>
                </c:pt>
                <c:pt idx="1">
                  <c:v>38.200000000000003</c:v>
                </c:pt>
                <c:pt idx="2">
                  <c:v>34.869999999999997</c:v>
                </c:pt>
                <c:pt idx="3">
                  <c:v>33.78</c:v>
                </c:pt>
                <c:pt idx="4">
                  <c:v>33.11</c:v>
                </c:pt>
              </c:numCache>
            </c:numRef>
          </c:val>
          <c:extLst>
            <c:ext xmlns:c16="http://schemas.microsoft.com/office/drawing/2014/chart" uri="{C3380CC4-5D6E-409C-BE32-E72D297353CC}">
              <c16:uniqueId val="{00000000-8E51-4E5D-8124-8C6876A524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8E51-4E5D-8124-8C6876A524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372.3</c:v>
                </c:pt>
                <c:pt idx="1">
                  <c:v>379.52</c:v>
                </c:pt>
                <c:pt idx="2">
                  <c:v>414.58</c:v>
                </c:pt>
                <c:pt idx="3">
                  <c:v>428.56</c:v>
                </c:pt>
                <c:pt idx="4">
                  <c:v>438.16</c:v>
                </c:pt>
              </c:numCache>
            </c:numRef>
          </c:val>
          <c:extLst>
            <c:ext xmlns:c16="http://schemas.microsoft.com/office/drawing/2014/chart" uri="{C3380CC4-5D6E-409C-BE32-E72D297353CC}">
              <c16:uniqueId val="{00000000-4824-4595-9D18-0484D53A2F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824-4595-9D18-0484D53A2F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0" zoomScale="80" zoomScaleNormal="80" workbookViewId="0">
      <selection activeCell="BL45" sqref="BL45:BZ46"/>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75322</v>
      </c>
      <c r="AM8" s="41"/>
      <c r="AN8" s="41"/>
      <c r="AO8" s="41"/>
      <c r="AP8" s="41"/>
      <c r="AQ8" s="41"/>
      <c r="AR8" s="41"/>
      <c r="AS8" s="41"/>
      <c r="AT8" s="34">
        <f>データ!T6</f>
        <v>342.13</v>
      </c>
      <c r="AU8" s="34"/>
      <c r="AV8" s="34"/>
      <c r="AW8" s="34"/>
      <c r="AX8" s="34"/>
      <c r="AY8" s="34"/>
      <c r="AZ8" s="34"/>
      <c r="BA8" s="34"/>
      <c r="BB8" s="34">
        <f>データ!U6</f>
        <v>220.16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4" t="str">
        <f>データ!N6</f>
        <v>-</v>
      </c>
      <c r="C10" s="34"/>
      <c r="D10" s="34"/>
      <c r="E10" s="34"/>
      <c r="F10" s="34"/>
      <c r="G10" s="34"/>
      <c r="H10" s="34"/>
      <c r="I10" s="34">
        <f>データ!O6</f>
        <v>72.959999999999994</v>
      </c>
      <c r="J10" s="34"/>
      <c r="K10" s="34"/>
      <c r="L10" s="34"/>
      <c r="M10" s="34"/>
      <c r="N10" s="34"/>
      <c r="O10" s="34"/>
      <c r="P10" s="34">
        <f>データ!P6</f>
        <v>3.97</v>
      </c>
      <c r="Q10" s="34"/>
      <c r="R10" s="34"/>
      <c r="S10" s="34"/>
      <c r="T10" s="34"/>
      <c r="U10" s="34"/>
      <c r="V10" s="34"/>
      <c r="W10" s="34">
        <f>データ!Q6</f>
        <v>100</v>
      </c>
      <c r="X10" s="34"/>
      <c r="Y10" s="34"/>
      <c r="Z10" s="34"/>
      <c r="AA10" s="34"/>
      <c r="AB10" s="34"/>
      <c r="AC10" s="34"/>
      <c r="AD10" s="41">
        <f>データ!R6</f>
        <v>3064</v>
      </c>
      <c r="AE10" s="41"/>
      <c r="AF10" s="41"/>
      <c r="AG10" s="41"/>
      <c r="AH10" s="41"/>
      <c r="AI10" s="41"/>
      <c r="AJ10" s="41"/>
      <c r="AK10" s="2"/>
      <c r="AL10" s="41">
        <f>データ!V6</f>
        <v>2951</v>
      </c>
      <c r="AM10" s="41"/>
      <c r="AN10" s="41"/>
      <c r="AO10" s="41"/>
      <c r="AP10" s="41"/>
      <c r="AQ10" s="41"/>
      <c r="AR10" s="41"/>
      <c r="AS10" s="41"/>
      <c r="AT10" s="34">
        <f>データ!W6</f>
        <v>0.38</v>
      </c>
      <c r="AU10" s="34"/>
      <c r="AV10" s="34"/>
      <c r="AW10" s="34"/>
      <c r="AX10" s="34"/>
      <c r="AY10" s="34"/>
      <c r="AZ10" s="34"/>
      <c r="BA10" s="34"/>
      <c r="BB10" s="34">
        <f>データ!X6</f>
        <v>7765.79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dskmZ8fXIEs+Yt0nXVe6DJWss0bCRgdeGgOIaTipK+mMnvPInQpaE6VeUzC1sBdo/unr4EL9+A40+q4IVMQIw==" saltValue="i5LcY2taoROTk18JTUH5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18</v>
      </c>
      <c r="F6" s="19">
        <f t="shared" si="3"/>
        <v>0</v>
      </c>
      <c r="G6" s="19">
        <f t="shared" si="3"/>
        <v>0</v>
      </c>
      <c r="H6" s="19" t="str">
        <f t="shared" si="3"/>
        <v>京都府　舞鶴市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72.959999999999994</v>
      </c>
      <c r="P6" s="20">
        <f t="shared" si="3"/>
        <v>3.97</v>
      </c>
      <c r="Q6" s="20">
        <f t="shared" si="3"/>
        <v>100</v>
      </c>
      <c r="R6" s="20">
        <f t="shared" si="3"/>
        <v>3064</v>
      </c>
      <c r="S6" s="20">
        <f t="shared" si="3"/>
        <v>75322</v>
      </c>
      <c r="T6" s="20">
        <f t="shared" si="3"/>
        <v>342.13</v>
      </c>
      <c r="U6" s="20">
        <f t="shared" si="3"/>
        <v>220.16</v>
      </c>
      <c r="V6" s="20">
        <f t="shared" si="3"/>
        <v>2951</v>
      </c>
      <c r="W6" s="20">
        <f t="shared" si="3"/>
        <v>0.38</v>
      </c>
      <c r="X6" s="20">
        <f t="shared" si="3"/>
        <v>7765.79</v>
      </c>
      <c r="Y6" s="21">
        <f>IF(Y7="",NA(),Y7)</f>
        <v>110.15</v>
      </c>
      <c r="Z6" s="21">
        <f t="shared" ref="Z6:AH6" si="4">IF(Z7="",NA(),Z7)</f>
        <v>109.92</v>
      </c>
      <c r="AA6" s="21">
        <f t="shared" si="4"/>
        <v>100.05</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1">
        <f>IF(AJ7="",NA(),AJ7)</f>
        <v>53.74</v>
      </c>
      <c r="AK6" s="21">
        <f t="shared" ref="AK6:AS6" si="5">IF(AK7="",NA(),AK7)</f>
        <v>15.3</v>
      </c>
      <c r="AL6" s="21">
        <f t="shared" si="5"/>
        <v>15.69</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226.52</v>
      </c>
      <c r="AV6" s="21">
        <f t="shared" ref="AV6:BD6" si="6">IF(AV7="",NA(),AV7)</f>
        <v>323.67</v>
      </c>
      <c r="AW6" s="21">
        <f t="shared" si="6"/>
        <v>321.85000000000002</v>
      </c>
      <c r="AX6" s="21">
        <f t="shared" si="6"/>
        <v>324.81</v>
      </c>
      <c r="AY6" s="21">
        <f t="shared" si="6"/>
        <v>324.10000000000002</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678.16</v>
      </c>
      <c r="BG6" s="21">
        <f t="shared" ref="BG6:BO6" si="7">IF(BG7="",NA(),BG7)</f>
        <v>692.86</v>
      </c>
      <c r="BH6" s="21">
        <f t="shared" si="7"/>
        <v>702.95</v>
      </c>
      <c r="BI6" s="21">
        <f t="shared" si="7"/>
        <v>702.81</v>
      </c>
      <c r="BJ6" s="21">
        <f t="shared" si="7"/>
        <v>703.1</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38.42</v>
      </c>
      <c r="BR6" s="21">
        <f t="shared" ref="BR6:BZ6" si="8">IF(BR7="",NA(),BR7)</f>
        <v>38.200000000000003</v>
      </c>
      <c r="BS6" s="21">
        <f t="shared" si="8"/>
        <v>34.869999999999997</v>
      </c>
      <c r="BT6" s="21">
        <f t="shared" si="8"/>
        <v>33.78</v>
      </c>
      <c r="BU6" s="21">
        <f t="shared" si="8"/>
        <v>33.11</v>
      </c>
      <c r="BV6" s="21">
        <f t="shared" si="8"/>
        <v>60.59</v>
      </c>
      <c r="BW6" s="21">
        <f t="shared" si="8"/>
        <v>60</v>
      </c>
      <c r="BX6" s="21">
        <f t="shared" si="8"/>
        <v>59.01</v>
      </c>
      <c r="BY6" s="21">
        <f t="shared" si="8"/>
        <v>56.06</v>
      </c>
      <c r="BZ6" s="21">
        <f t="shared" si="8"/>
        <v>53.25</v>
      </c>
      <c r="CA6" s="20" t="str">
        <f>IF(CA7="","",IF(CA7="-","【-】","【"&amp;SUBSTITUTE(TEXT(CA7,"#,##0.00"),"-","△")&amp;"】"))</f>
        <v>【51.14】</v>
      </c>
      <c r="CB6" s="21">
        <f>IF(CB7="",NA(),CB7)</f>
        <v>372.3</v>
      </c>
      <c r="CC6" s="21">
        <f t="shared" ref="CC6:CK6" si="9">IF(CC7="",NA(),CC7)</f>
        <v>379.52</v>
      </c>
      <c r="CD6" s="21">
        <f t="shared" si="9"/>
        <v>414.58</v>
      </c>
      <c r="CE6" s="21">
        <f t="shared" si="9"/>
        <v>428.56</v>
      </c>
      <c r="CF6" s="21">
        <f t="shared" si="9"/>
        <v>438.16</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46.3</v>
      </c>
      <c r="CN6" s="21">
        <f t="shared" ref="CN6:CV6" si="10">IF(CN7="",NA(),CN7)</f>
        <v>44.35</v>
      </c>
      <c r="CO6" s="21">
        <f t="shared" si="10"/>
        <v>42.91</v>
      </c>
      <c r="CP6" s="21">
        <f t="shared" si="10"/>
        <v>41.52</v>
      </c>
      <c r="CQ6" s="21">
        <f t="shared" si="10"/>
        <v>40.840000000000003</v>
      </c>
      <c r="CR6" s="21">
        <f t="shared" si="10"/>
        <v>58.19</v>
      </c>
      <c r="CS6" s="21">
        <f t="shared" si="10"/>
        <v>56.52</v>
      </c>
      <c r="CT6" s="21">
        <f t="shared" si="10"/>
        <v>88.45</v>
      </c>
      <c r="CU6" s="21">
        <f t="shared" si="10"/>
        <v>54.08</v>
      </c>
      <c r="CV6" s="21">
        <f t="shared" si="10"/>
        <v>52.59</v>
      </c>
      <c r="CW6" s="20" t="str">
        <f>IF(CW7="","",IF(CW7="-","【-】","【"&amp;SUBSTITUTE(TEXT(CW7,"#,##0.00"),"-","△")&amp;"】"))</f>
        <v>【54.37】</v>
      </c>
      <c r="CX6" s="21">
        <f>IF(CX7="",NA(),CX7)</f>
        <v>65.64</v>
      </c>
      <c r="CY6" s="21">
        <f t="shared" ref="CY6:DG6" si="11">IF(CY7="",NA(),CY7)</f>
        <v>68.180000000000007</v>
      </c>
      <c r="CZ6" s="21">
        <f t="shared" si="11"/>
        <v>70.84</v>
      </c>
      <c r="DA6" s="21">
        <f t="shared" si="11"/>
        <v>75.959999999999994</v>
      </c>
      <c r="DB6" s="21">
        <f t="shared" si="11"/>
        <v>81.87</v>
      </c>
      <c r="DC6" s="21">
        <f t="shared" si="11"/>
        <v>87.8</v>
      </c>
      <c r="DD6" s="21">
        <f t="shared" si="11"/>
        <v>88.43</v>
      </c>
      <c r="DE6" s="21">
        <f t="shared" si="11"/>
        <v>90.34</v>
      </c>
      <c r="DF6" s="21">
        <f t="shared" si="11"/>
        <v>90.57</v>
      </c>
      <c r="DG6" s="21">
        <f t="shared" si="11"/>
        <v>87.02</v>
      </c>
      <c r="DH6" s="20" t="str">
        <f>IF(DH7="","",IF(DH7="-","【-】","【"&amp;SUBSTITUTE(TEXT(DH7,"#,##0.00"),"-","△")&amp;"】"))</f>
        <v>【84.89】</v>
      </c>
      <c r="DI6" s="21">
        <f>IF(DI7="",NA(),DI7)</f>
        <v>11.84</v>
      </c>
      <c r="DJ6" s="21">
        <f t="shared" ref="DJ6:DR6" si="12">IF(DJ7="",NA(),DJ7)</f>
        <v>15.75</v>
      </c>
      <c r="DK6" s="21">
        <f t="shared" si="12"/>
        <v>19.64</v>
      </c>
      <c r="DL6" s="21">
        <f t="shared" si="12"/>
        <v>23.53</v>
      </c>
      <c r="DM6" s="21">
        <f t="shared" si="12"/>
        <v>27.3</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c r="A7" s="14"/>
      <c r="B7" s="23">
        <v>2024</v>
      </c>
      <c r="C7" s="23">
        <v>262021</v>
      </c>
      <c r="D7" s="23">
        <v>46</v>
      </c>
      <c r="E7" s="23">
        <v>18</v>
      </c>
      <c r="F7" s="23">
        <v>0</v>
      </c>
      <c r="G7" s="23">
        <v>0</v>
      </c>
      <c r="H7" s="23" t="s">
        <v>96</v>
      </c>
      <c r="I7" s="23" t="s">
        <v>97</v>
      </c>
      <c r="J7" s="23" t="s">
        <v>98</v>
      </c>
      <c r="K7" s="23" t="s">
        <v>99</v>
      </c>
      <c r="L7" s="23" t="s">
        <v>100</v>
      </c>
      <c r="M7" s="23" t="s">
        <v>101</v>
      </c>
      <c r="N7" s="24" t="s">
        <v>102</v>
      </c>
      <c r="O7" s="24">
        <v>72.959999999999994</v>
      </c>
      <c r="P7" s="24">
        <v>3.97</v>
      </c>
      <c r="Q7" s="24">
        <v>100</v>
      </c>
      <c r="R7" s="24">
        <v>3064</v>
      </c>
      <c r="S7" s="24">
        <v>75322</v>
      </c>
      <c r="T7" s="24">
        <v>342.13</v>
      </c>
      <c r="U7" s="24">
        <v>220.16</v>
      </c>
      <c r="V7" s="24">
        <v>2951</v>
      </c>
      <c r="W7" s="24">
        <v>0.38</v>
      </c>
      <c r="X7" s="24">
        <v>7765.79</v>
      </c>
      <c r="Y7" s="24">
        <v>110.15</v>
      </c>
      <c r="Z7" s="24">
        <v>109.92</v>
      </c>
      <c r="AA7" s="24">
        <v>100.05</v>
      </c>
      <c r="AB7" s="24">
        <v>100</v>
      </c>
      <c r="AC7" s="24">
        <v>100</v>
      </c>
      <c r="AD7" s="24">
        <v>99.03</v>
      </c>
      <c r="AE7" s="24">
        <v>100.41</v>
      </c>
      <c r="AF7" s="24">
        <v>100.17</v>
      </c>
      <c r="AG7" s="24">
        <v>96.95</v>
      </c>
      <c r="AH7" s="24">
        <v>99.24</v>
      </c>
      <c r="AI7" s="24">
        <v>100.06</v>
      </c>
      <c r="AJ7" s="24">
        <v>53.74</v>
      </c>
      <c r="AK7" s="24">
        <v>15.3</v>
      </c>
      <c r="AL7" s="24">
        <v>15.69</v>
      </c>
      <c r="AM7" s="24">
        <v>0</v>
      </c>
      <c r="AN7" s="24">
        <v>0</v>
      </c>
      <c r="AO7" s="24">
        <v>74.239999999999995</v>
      </c>
      <c r="AP7" s="24">
        <v>83.92</v>
      </c>
      <c r="AQ7" s="24">
        <v>89.31</v>
      </c>
      <c r="AR7" s="24">
        <v>91.33</v>
      </c>
      <c r="AS7" s="24">
        <v>89.91</v>
      </c>
      <c r="AT7" s="24">
        <v>84.61</v>
      </c>
      <c r="AU7" s="24">
        <v>226.52</v>
      </c>
      <c r="AV7" s="24">
        <v>323.67</v>
      </c>
      <c r="AW7" s="24">
        <v>321.85000000000002</v>
      </c>
      <c r="AX7" s="24">
        <v>324.81</v>
      </c>
      <c r="AY7" s="24">
        <v>324.10000000000002</v>
      </c>
      <c r="AZ7" s="24">
        <v>100.47</v>
      </c>
      <c r="BA7" s="24">
        <v>122.71</v>
      </c>
      <c r="BB7" s="24">
        <v>138.19999999999999</v>
      </c>
      <c r="BC7" s="24">
        <v>126.97</v>
      </c>
      <c r="BD7" s="24">
        <v>103.61</v>
      </c>
      <c r="BE7" s="24">
        <v>106.63</v>
      </c>
      <c r="BF7" s="24">
        <v>678.16</v>
      </c>
      <c r="BG7" s="24">
        <v>692.86</v>
      </c>
      <c r="BH7" s="24">
        <v>702.95</v>
      </c>
      <c r="BI7" s="24">
        <v>702.81</v>
      </c>
      <c r="BJ7" s="24">
        <v>703.1</v>
      </c>
      <c r="BK7" s="24">
        <v>294.27</v>
      </c>
      <c r="BL7" s="24">
        <v>294.08999999999997</v>
      </c>
      <c r="BM7" s="24">
        <v>294.08999999999997</v>
      </c>
      <c r="BN7" s="24">
        <v>338.47</v>
      </c>
      <c r="BO7" s="24">
        <v>368.83</v>
      </c>
      <c r="BP7" s="24">
        <v>386.06</v>
      </c>
      <c r="BQ7" s="24">
        <v>38.42</v>
      </c>
      <c r="BR7" s="24">
        <v>38.200000000000003</v>
      </c>
      <c r="BS7" s="24">
        <v>34.869999999999997</v>
      </c>
      <c r="BT7" s="24">
        <v>33.78</v>
      </c>
      <c r="BU7" s="24">
        <v>33.11</v>
      </c>
      <c r="BV7" s="24">
        <v>60.59</v>
      </c>
      <c r="BW7" s="24">
        <v>60</v>
      </c>
      <c r="BX7" s="24">
        <v>59.01</v>
      </c>
      <c r="BY7" s="24">
        <v>56.06</v>
      </c>
      <c r="BZ7" s="24">
        <v>53.25</v>
      </c>
      <c r="CA7" s="24">
        <v>51.14</v>
      </c>
      <c r="CB7" s="24">
        <v>372.3</v>
      </c>
      <c r="CC7" s="24">
        <v>379.52</v>
      </c>
      <c r="CD7" s="24">
        <v>414.58</v>
      </c>
      <c r="CE7" s="24">
        <v>428.56</v>
      </c>
      <c r="CF7" s="24">
        <v>438.16</v>
      </c>
      <c r="CG7" s="24">
        <v>280.23</v>
      </c>
      <c r="CH7" s="24">
        <v>282.70999999999998</v>
      </c>
      <c r="CI7" s="24">
        <v>291.82</v>
      </c>
      <c r="CJ7" s="24">
        <v>304.36</v>
      </c>
      <c r="CK7" s="24">
        <v>325.45</v>
      </c>
      <c r="CL7" s="24">
        <v>329.31</v>
      </c>
      <c r="CM7" s="24">
        <v>46.3</v>
      </c>
      <c r="CN7" s="24">
        <v>44.35</v>
      </c>
      <c r="CO7" s="24">
        <v>42.91</v>
      </c>
      <c r="CP7" s="24">
        <v>41.52</v>
      </c>
      <c r="CQ7" s="24">
        <v>40.840000000000003</v>
      </c>
      <c r="CR7" s="24">
        <v>58.19</v>
      </c>
      <c r="CS7" s="24">
        <v>56.52</v>
      </c>
      <c r="CT7" s="24">
        <v>88.45</v>
      </c>
      <c r="CU7" s="24">
        <v>54.08</v>
      </c>
      <c r="CV7" s="24">
        <v>52.59</v>
      </c>
      <c r="CW7" s="24">
        <v>54.37</v>
      </c>
      <c r="CX7" s="24">
        <v>65.64</v>
      </c>
      <c r="CY7" s="24">
        <v>68.180000000000007</v>
      </c>
      <c r="CZ7" s="24">
        <v>70.84</v>
      </c>
      <c r="DA7" s="24">
        <v>75.959999999999994</v>
      </c>
      <c r="DB7" s="24">
        <v>81.87</v>
      </c>
      <c r="DC7" s="24">
        <v>87.8</v>
      </c>
      <c r="DD7" s="24">
        <v>88.43</v>
      </c>
      <c r="DE7" s="24">
        <v>90.34</v>
      </c>
      <c r="DF7" s="24">
        <v>90.57</v>
      </c>
      <c r="DG7" s="24">
        <v>87.02</v>
      </c>
      <c r="DH7" s="24">
        <v>84.89</v>
      </c>
      <c r="DI7" s="24">
        <v>11.84</v>
      </c>
      <c r="DJ7" s="24">
        <v>15.75</v>
      </c>
      <c r="DK7" s="24">
        <v>19.64</v>
      </c>
      <c r="DL7" s="24">
        <v>23.53</v>
      </c>
      <c r="DM7" s="24">
        <v>27.3</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2025-12-23T06:30:50Z</dcterms:created>
  <dcterms:modified xsi:type="dcterms:W3CDTF">2026-02-18T00:27:34Z</dcterms:modified>
  <cp:category/>
</cp:coreProperties>
</file>