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192.168.219.151\file-server\総務課\旧\経理係\①経理全般\計画・調査回答（経理共通）\その他調査回答\R7\【R8.1】【京都府自治振興課 依頼26(金)〆】公営企業に係る「経営比較分析表」(令和６年度決算)の分析等について\"/>
    </mc:Choice>
  </mc:AlternateContent>
  <xr:revisionPtr revIDLastSave="0" documentId="13_ncr:1_{C21E70CB-7D88-4161-B13D-D568FE960836}" xr6:coauthVersionLast="36" xr6:coauthVersionMax="36" xr10:uidLastSave="{00000000-0000-0000-0000-000000000000}"/>
  <workbookProtection workbookAlgorithmName="SHA-512" workbookHashValue="m9WxkwaONymhWBr0OhFuwVU3a8BVuyOrLL9IUuTkcH0+3a8sCpANnqzmihgxblnxwXtnaAneKpkV9MaLveQFWw==" workbookSaltValue="6cOSS7QD+HGFxdywjuC0xg==" workbookSpinCount="100000" lockStructure="1"/>
  <bookViews>
    <workbookView xWindow="0" yWindow="0" windowWidth="28800" windowHeight="108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BB10" i="4"/>
  <c r="AT10" i="4"/>
  <c r="AL10" i="4"/>
  <c r="W10" i="4"/>
  <c r="P10" i="4"/>
  <c r="I10" i="4"/>
  <c r="BB8" i="4"/>
  <c r="AT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<sst xmlns="http://schemas.openxmlformats.org/spreadsheetml/2006/main" count="228" uniqueCount="114">
  <si>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</si>
  <si>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</si>
  <si>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</si>
  <si>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</si>
  <si>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</si>
  <si>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</si>
  <si>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</si>
  <si>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</si>
  <si>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</si>
  <si>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</si>
  <si>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</si>
  <si>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</si>
  <si>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</si>
  <si>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</si>
  <si>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</si>
  <si>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</si>
  <si>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</si>
  <si>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</si>
  <si>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</si>
  <si>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</si>
  <si>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</si>
  <si>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</si>
  <si>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</si>
  <si>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</si>
  <si>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</si>
  <si>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</si>
  <si>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</si>
  <si>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</si>
  <si>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</si>
  <si>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</si>
  <si>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</si>
  <si>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</si>
  <si>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</si>
  <si>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</si>
  <si>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</si>
  <si>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</si>
  <si>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</si>
  <si>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</si>
  <si>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</si>
  <si>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</si>
  <si>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</si>
  <si>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</si>
  <si>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</si>
  <si>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</si>
  <si>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</si>
  <si>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</si>
  <si>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</si>
  <si>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</si>
  <si>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</si>
  <si>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</si>
  <si>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</si>
  <si>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</si>
  <si>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</si>
  <si>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</si>
  <si>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</si>
  <si>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</si>
  <si>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</si>
  <si>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</si>
  <si>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</si>
  <si>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</si>
  <si>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</si>
  <si>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</si>
  <si>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</si>
  <si>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</si>
  <si>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</si>
  <si>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</si>
  <si>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</si>
  <si>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</si>
  <si>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</si>
  <si>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</si>
  <si>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</si>
  <si>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</si>
  <si>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</si>
  <si>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</si>
  <si>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</si>
  <si>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</si>
  <si>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</si>
  <si>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</si>
  <si>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</si>
  <si>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</si>
  <si>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</si>
  <si>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</si>
  <si>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</si>
  <si>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</si>
  <si>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</si>
  <si>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</si>
  <si>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</si>
  <si>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</si>
  <si>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</si>
  <si>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</si>
  <si>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</si>
  <si>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</si>
  <si>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</si>
  <si>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福知山市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</si>
  <si>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</si>
  <si>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</si>
  <si>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</si>
  <si>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</si>
  <si>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</si>
  <si>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</si>
  <si>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</si>
  <si>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</si>
  <si>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</si>
  <si>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</si>
  <si>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</si>
  <si>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</si>
  <si>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</si>
  <si>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</si>
  <si>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</si>
  <si>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</si>
  <si>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</si>
  <si>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の水道事業の経営については、現在のところ累積欠損金はなく、流動比率についても100％を超えている経営状況ではあるが、類似団体と比較すると財源を占める企業債の割合は大きく有収率は低い。今後も簡易水道事業の統合の影響や人口減少に伴う給水収益の減少、施設の老朽化や物価の上昇に伴う維持管理費などの増加が予想され、経営状況については、引き続き厳しい状況になるものと予想される。そのため、有収率の改善による給水収益の確保や費用の節減に努める。
　老朽化の状況については、どの指数も類似団体の平均値を下回っている。今後も計画的な老朽管路を中心とした更新が必要である。
　以上のことを踏まえ、水道事業ビジョンや経営戦略に基づき、企業債残高がこれ以上増えることのないように企業債を適正に借り入れながら、災害に強く、経営効率の良い水道施設の管理・整備に引き続き取り組んでいく。</t>
    <rPh sb="132" eb="134">
      <t>ブッカ</t>
    </rPh>
    <rPh sb="135" eb="137">
      <t>ジョウショウ</t>
    </rPh>
    <phoneticPr fontId="4"/>
  </si>
  <si>
    <t>①有形固定資産減価償却率は計画的な施設の更新を進めてきた結果、類似団体の平均値を下回っている。今後は優先順位や緊急性を考慮しながら計画的に施設の更新等を行っていく。
②管路経年化率は昭和43年度からの拡張事業により整備された管路が、耐用年数を経過したため年々上昇している。一方で簡易水道事業を統合したことにより、引き継いだ簡易水道の管路が上水道区域に比べ比較的新しい管路であったため、令和２年度から令和６年度では類似団体よりも低い数値に抑えることができた。今後も計画的な更新を行っていく。
③管路更新率は類似団体の平均値を下回っている。これは、平成25年度からは基幹施設、平成28年度からは基幹管路の更新を優先させているためである。今後は、耐震管路の延長を伸ばすべく計画的な更新を進めていく。
以上のことから、今後も引き続き基幹管路を中心とした計画的な更新を行っていく。</t>
    <rPh sb="1" eb="3">
      <t>ユウケイ</t>
    </rPh>
    <rPh sb="3" eb="5">
      <t>コテイ</t>
    </rPh>
    <rPh sb="5" eb="7">
      <t>シサン</t>
    </rPh>
    <rPh sb="7" eb="9">
      <t>ゲンカ</t>
    </rPh>
    <rPh sb="9" eb="11">
      <t>ショウキャク</t>
    </rPh>
    <rPh sb="11" eb="12">
      <t>リツ</t>
    </rPh>
    <rPh sb="13" eb="16">
      <t>ケイカクテキ</t>
    </rPh>
    <rPh sb="17" eb="19">
      <t>シセツ</t>
    </rPh>
    <rPh sb="20" eb="22">
      <t>コウシン</t>
    </rPh>
    <rPh sb="23" eb="24">
      <t>スス</t>
    </rPh>
    <rPh sb="28" eb="30">
      <t>ケッカ</t>
    </rPh>
    <rPh sb="31" eb="33">
      <t>ルイジ</t>
    </rPh>
    <rPh sb="33" eb="35">
      <t>ダンタイ</t>
    </rPh>
    <rPh sb="36" eb="39">
      <t>ヘイキンチ</t>
    </rPh>
    <rPh sb="40" eb="42">
      <t>シタマワ</t>
    </rPh>
    <rPh sb="47" eb="49">
      <t>コンゴ</t>
    </rPh>
    <rPh sb="50" eb="52">
      <t>ユウセン</t>
    </rPh>
    <rPh sb="52" eb="54">
      <t>ジュンイ</t>
    </rPh>
    <rPh sb="55" eb="58">
      <t>キンキュウセイ</t>
    </rPh>
    <rPh sb="59" eb="61">
      <t>コウリョ</t>
    </rPh>
    <rPh sb="65" eb="68">
      <t>ケイカクテキ</t>
    </rPh>
    <rPh sb="69" eb="71">
      <t>シセツ</t>
    </rPh>
    <rPh sb="72" eb="74">
      <t>コウシン</t>
    </rPh>
    <rPh sb="74" eb="75">
      <t>トウ</t>
    </rPh>
    <rPh sb="76" eb="77">
      <t>オコナ</t>
    </rPh>
    <rPh sb="84" eb="86">
      <t>カンロ</t>
    </rPh>
    <rPh sb="86" eb="89">
      <t>ケイネンカ</t>
    </rPh>
    <rPh sb="89" eb="90">
      <t>リツ</t>
    </rPh>
    <rPh sb="192" eb="194">
      <t>レイワ</t>
    </rPh>
    <rPh sb="246" eb="248">
      <t>カンロ</t>
    </rPh>
    <rPh sb="248" eb="250">
      <t>コウシン</t>
    </rPh>
    <rPh sb="250" eb="251">
      <t>リツ</t>
    </rPh>
    <rPh sb="252" eb="256">
      <t>ルイジダンタイ</t>
    </rPh>
    <rPh sb="257" eb="260">
      <t>ヘイキンチ</t>
    </rPh>
    <rPh sb="261" eb="263">
      <t>シタマワ</t>
    </rPh>
    <rPh sb="316" eb="318">
      <t>コンゴ</t>
    </rPh>
    <rPh sb="320" eb="322">
      <t>タイシン</t>
    </rPh>
    <rPh sb="322" eb="324">
      <t>カンロ</t>
    </rPh>
    <rPh sb="325" eb="327">
      <t>エンチョウ</t>
    </rPh>
    <rPh sb="328" eb="329">
      <t>ノ</t>
    </rPh>
    <rPh sb="333" eb="336">
      <t>ケイカクテキ</t>
    </rPh>
    <rPh sb="337" eb="339">
      <t>コウシン</t>
    </rPh>
    <rPh sb="340" eb="341">
      <t>スス</t>
    </rPh>
    <phoneticPr fontId="4"/>
  </si>
  <si>
    <t xml:space="preserve">①経常収支比率は前年度比4.74ポイント減である。これは、動力費や委託料等の維持管理費用が増加したことによるものである。今後については施設の老朽化による維持管理費用の増加等が懸念されることから、さらなる経営の効率化を図る。
②累積欠損金は現在のところ発生していない。
③流動比率は毎年度100％を上回っており、支払能力は十分に備わっているものの、類似団体の平均値を下回っている。
④企業債残高対給水収益比率は類似団体の平均値を上回っており、債務残高は大きい状況である。これは簡易水道事業の統合や大規模な更新事業により、企業債残高が増えたことによるものである。今後も有利な財源の確保に努め、企業債残高の抑制を図る。
⑤料金回収率は前年度比5.39ポイント減である。これは、動力費や委託料等の維持管理費用が増加したことによるものである。100％を下回っており、費用を給水収益で賄えていない状況であるため、引き続き費用の節減に努める。
⑥給水原価は前年度比11.12ポイント増である。これは、有収水量が減少し、動力費や委託料等の維持管理費用が増加したためである。類似団体の平均値を上回っており、費用の節減により改善に努める。
⑦施設利用率は類似団体の平均値を下回っている。施設の統廃合を進め、施設の効率化を図ってきたが、近年は人口減少等に伴う配水量の減少により低下傾向にある。
⑧有収率は類似団体の平均値を下回っている。これは本市の管路延長が類似団体に比べ長いことや、多くの浄水場を有しているため配水ロスが大きいこと等が要因と考えられる。
以上のことから、令和６年度については、累積欠損金こそ発生していないものの、経営状況は厳しい状況にある。
水道事業ビジョンや経営戦略に基づき、経営の効率化・業務の最適化を図る。
</t>
    <rPh sb="1" eb="3">
      <t>ケイジョウ</t>
    </rPh>
    <rPh sb="3" eb="5">
      <t>シュウシ</t>
    </rPh>
    <rPh sb="5" eb="7">
      <t>ヒリツ</t>
    </rPh>
    <rPh sb="20" eb="21">
      <t>ゲン</t>
    </rPh>
    <rPh sb="29" eb="31">
      <t>ドウリョク</t>
    </rPh>
    <rPh sb="31" eb="32">
      <t>ヒ</t>
    </rPh>
    <rPh sb="33" eb="36">
      <t>イタクリョウ</t>
    </rPh>
    <rPh sb="36" eb="37">
      <t>トウ</t>
    </rPh>
    <rPh sb="38" eb="40">
      <t>イジ</t>
    </rPh>
    <rPh sb="40" eb="42">
      <t>カンリ</t>
    </rPh>
    <rPh sb="42" eb="44">
      <t>ヒヨウ</t>
    </rPh>
    <rPh sb="45" eb="47">
      <t>ゾウカ</t>
    </rPh>
    <rPh sb="135" eb="137">
      <t>リュウドウ</t>
    </rPh>
    <rPh sb="137" eb="139">
      <t>ヒリツ</t>
    </rPh>
    <rPh sb="191" eb="193">
      <t>キギョウ</t>
    </rPh>
    <rPh sb="193" eb="194">
      <t>サイ</t>
    </rPh>
    <rPh sb="194" eb="196">
      <t>ザンダカ</t>
    </rPh>
    <rPh sb="196" eb="197">
      <t>タイ</t>
    </rPh>
    <rPh sb="197" eb="199">
      <t>キュウスイ</t>
    </rPh>
    <rPh sb="199" eb="201">
      <t>シュウエキ</t>
    </rPh>
    <rPh sb="201" eb="203">
      <t>ヒリツ</t>
    </rPh>
    <rPh sb="308" eb="310">
      <t>リョウキン</t>
    </rPh>
    <rPh sb="310" eb="312">
      <t>カイシュウ</t>
    </rPh>
    <rPh sb="312" eb="313">
      <t>リツ</t>
    </rPh>
    <rPh sb="314" eb="317">
      <t>ゼンネンド</t>
    </rPh>
    <rPh sb="317" eb="318">
      <t>ヒ</t>
    </rPh>
    <rPh sb="326" eb="327">
      <t>ゲン</t>
    </rPh>
    <rPh sb="416" eb="418">
      <t>キュウスイ</t>
    </rPh>
    <rPh sb="418" eb="420">
      <t>ゲンカ</t>
    </rPh>
    <rPh sb="421" eb="424">
      <t>ゼンネンド</t>
    </rPh>
    <rPh sb="424" eb="425">
      <t>ヒ</t>
    </rPh>
    <rPh sb="434" eb="435">
      <t>ゾウ</t>
    </rPh>
    <rPh sb="452" eb="454">
      <t>ドウリョク</t>
    </rPh>
    <rPh sb="454" eb="455">
      <t>ヒ</t>
    </rPh>
    <rPh sb="456" eb="459">
      <t>イタクリョウ</t>
    </rPh>
    <rPh sb="459" eb="460">
      <t>トウ</t>
    </rPh>
    <rPh sb="461" eb="463">
      <t>イジ</t>
    </rPh>
    <rPh sb="463" eb="465">
      <t>カンリ</t>
    </rPh>
    <rPh sb="511" eb="513">
      <t>シセツ</t>
    </rPh>
    <rPh sb="513" eb="515">
      <t>リヨウ</t>
    </rPh>
    <rPh sb="515" eb="516">
      <t>リツ</t>
    </rPh>
    <rPh sb="526" eb="528">
      <t>シタマワ</t>
    </rPh>
    <rPh sb="546" eb="548">
      <t>コウリツ</t>
    </rPh>
    <rPh sb="548" eb="549">
      <t>カ</t>
    </rPh>
    <rPh sb="550" eb="551">
      <t>ハカ</t>
    </rPh>
    <rPh sb="577" eb="579">
      <t>テイカ</t>
    </rPh>
    <rPh sb="587" eb="590">
      <t>ユウシュウリツ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</si>
</sst>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0.55000000000000004</c:v>
                </c:pt>
                <c:pt idx="1">
                  <c:v>0.53</c:v>
                </c:pt>
                <c:pt idx="2">
                  <c:v>0.53</c:v>
                </c:pt>
                <c:pt idx="3">
                  <c:v>0.4</c:v>
                </c:pt>
                <c:pt idx="4">
                  <c:v>0.28000000000000003</c:v>
                </c:pt>
              </c:numCache>
            </c:numRef>
          </c:val>
          <c:extLst>
            <c:ext xmlns:c16="http://schemas.microsoft.com/office/drawing/2014/chart" uri="{C3380CC4-5D6E-409C-BE32-E72D297353CC}">
              <c16:uniqueId val="{00000000-A7D8-4716-BAEE-FA8170906D2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A7D8-4716-BAEE-FA8170906D2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63.72</c:v>
                </c:pt>
                <c:pt idx="1">
                  <c:v>61.28</c:v>
                </c:pt>
                <c:pt idx="2">
                  <c:v>60.25</c:v>
                </c:pt>
                <c:pt idx="3">
                  <c:v>58.93</c:v>
                </c:pt>
                <c:pt idx="4">
                  <c:v>58.49</c:v>
                </c:pt>
              </c:numCache>
            </c:numRef>
          </c:val>
          <c:extLst>
            <c:ext xmlns:c16="http://schemas.microsoft.com/office/drawing/2014/chart" uri="{C3380CC4-5D6E-409C-BE32-E72D297353CC}">
              <c16:uniqueId val="{00000000-53BF-45BF-937E-88F7F98AC0F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53BF-45BF-937E-88F7F98AC0F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80.22</c:v>
                </c:pt>
                <c:pt idx="1">
                  <c:v>82.27</c:v>
                </c:pt>
                <c:pt idx="2">
                  <c:v>82.58</c:v>
                </c:pt>
                <c:pt idx="3">
                  <c:v>83.09</c:v>
                </c:pt>
                <c:pt idx="4">
                  <c:v>83.07</c:v>
                </c:pt>
              </c:numCache>
            </c:numRef>
          </c:val>
          <c:extLst>
            <c:ext xmlns:c16="http://schemas.microsoft.com/office/drawing/2014/chart" uri="{C3380CC4-5D6E-409C-BE32-E72D297353CC}">
              <c16:uniqueId val="{00000000-20DC-4A0E-A632-809934D8F3F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20DC-4A0E-A632-809934D8F3F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105.38</c:v>
                </c:pt>
                <c:pt idx="1">
                  <c:v>106.58</c:v>
                </c:pt>
                <c:pt idx="2">
                  <c:v>104.99</c:v>
                </c:pt>
                <c:pt idx="3">
                  <c:v>108.27</c:v>
                </c:pt>
                <c:pt idx="4">
                  <c:v>103.53</c:v>
                </c:pt>
              </c:numCache>
            </c:numRef>
          </c:val>
          <c:extLst>
            <c:ext xmlns:c16="http://schemas.microsoft.com/office/drawing/2014/chart" uri="{C3380CC4-5D6E-409C-BE32-E72D297353CC}">
              <c16:uniqueId val="{00000000-2F81-41E3-B1D9-27F658CB6BA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2F81-41E3-B1D9-27F658CB6BA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43.79</c:v>
                </c:pt>
                <c:pt idx="1">
                  <c:v>45.95</c:v>
                </c:pt>
                <c:pt idx="2">
                  <c:v>47.83</c:v>
                </c:pt>
                <c:pt idx="3">
                  <c:v>48.23</c:v>
                </c:pt>
                <c:pt idx="4">
                  <c:v>49.85</c:v>
                </c:pt>
              </c:numCache>
            </c:numRef>
          </c:val>
          <c:extLst>
            <c:ext xmlns:c16="http://schemas.microsoft.com/office/drawing/2014/chart" uri="{C3380CC4-5D6E-409C-BE32-E72D297353CC}">
              <c16:uniqueId val="{00000000-D093-4733-83C1-2F7BD7BDA85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D093-4733-83C1-2F7BD7BDA85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12.71</c:v>
                </c:pt>
                <c:pt idx="1">
                  <c:v>13.79</c:v>
                </c:pt>
                <c:pt idx="2">
                  <c:v>15.04</c:v>
                </c:pt>
                <c:pt idx="3">
                  <c:v>16.8</c:v>
                </c:pt>
                <c:pt idx="4">
                  <c:v>21.19</c:v>
                </c:pt>
              </c:numCache>
            </c:numRef>
          </c:val>
          <c:extLst>
            <c:ext xmlns:c16="http://schemas.microsoft.com/office/drawing/2014/chart" uri="{C3380CC4-5D6E-409C-BE32-E72D297353CC}">
              <c16:uniqueId val="{00000000-4714-449C-8C9C-320CAF0D21B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4714-449C-8C9C-320CAF0D21B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D8-48E0-B4D1-F2B92731B7A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17D8-48E0-B4D1-F2B92731B7A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121.14</c:v>
                </c:pt>
                <c:pt idx="1">
                  <c:v>129.08000000000001</c:v>
                </c:pt>
                <c:pt idx="2">
                  <c:v>118</c:v>
                </c:pt>
                <c:pt idx="3">
                  <c:v>129.41</c:v>
                </c:pt>
                <c:pt idx="4">
                  <c:v>140.25</c:v>
                </c:pt>
              </c:numCache>
            </c:numRef>
          </c:val>
          <c:extLst>
            <c:ext xmlns:c16="http://schemas.microsoft.com/office/drawing/2014/chart" uri="{C3380CC4-5D6E-409C-BE32-E72D297353CC}">
              <c16:uniqueId val="{00000000-CAB4-4B62-BE06-95CDDE0CFB5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CAB4-4B62-BE06-95CDDE0CFB5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675.85</c:v>
                </c:pt>
                <c:pt idx="1">
                  <c:v>619.89</c:v>
                </c:pt>
                <c:pt idx="2">
                  <c:v>616.95000000000005</c:v>
                </c:pt>
                <c:pt idx="3">
                  <c:v>610.32000000000005</c:v>
                </c:pt>
                <c:pt idx="4">
                  <c:v>612.32000000000005</c:v>
                </c:pt>
              </c:numCache>
            </c:numRef>
          </c:val>
          <c:extLst>
            <c:ext xmlns:c16="http://schemas.microsoft.com/office/drawing/2014/chart" uri="{C3380CC4-5D6E-409C-BE32-E72D297353CC}">
              <c16:uniqueId val="{00000000-15AD-494D-B10A-CB3797FCADF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15AD-494D-B10A-CB3797FCADF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92.4</c:v>
                </c:pt>
                <c:pt idx="1">
                  <c:v>98.34</c:v>
                </c:pt>
                <c:pt idx="2">
                  <c:v>94.33</c:v>
                </c:pt>
                <c:pt idx="3">
                  <c:v>98.22</c:v>
                </c:pt>
                <c:pt idx="4">
                  <c:v>92.83</c:v>
                </c:pt>
              </c:numCache>
            </c:numRef>
          </c:val>
          <c:extLst>
            <c:ext xmlns:c16="http://schemas.microsoft.com/office/drawing/2014/chart" uri="{C3380CC4-5D6E-409C-BE32-E72D297353CC}">
              <c16:uniqueId val="{00000000-1732-48FC-BE2A-BF6019A7273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1732-48FC-BE2A-BF6019A7273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184.31</c:v>
                </c:pt>
                <c:pt idx="1">
                  <c:v>183.21</c:v>
                </c:pt>
                <c:pt idx="2">
                  <c:v>192.08</c:v>
                </c:pt>
                <c:pt idx="3">
                  <c:v>185.94</c:v>
                </c:pt>
                <c:pt idx="4">
                  <c:v>197.06</c:v>
                </c:pt>
              </c:numCache>
            </c:numRef>
          </c:val>
          <c:extLst>
            <c:ext xmlns:c16="http://schemas.microsoft.com/office/drawing/2014/chart" uri="{C3380CC4-5D6E-409C-BE32-E72D297353CC}">
              <c16:uniqueId val="{00000000-6887-4A34-8CC6-CD5FB04A509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6887-4A34-8CC6-CD5FB04A509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24" zoomScale="166" zoomScaleNormal="166"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京都府　福知山市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自治体職員</v>
      </c>
      <c r="AE8" s="75"/>
      <c r="AF8" s="75"/>
      <c r="AG8" s="75"/>
      <c r="AH8" s="75"/>
      <c r="AI8" s="75"/>
      <c r="AJ8" s="75"/>
      <c r="AK8" s="2"/>
      <c r="AL8" s="58">
        <f>データ!$R$6</f>
        <v>74540</v>
      </c>
      <c r="AM8" s="58"/>
      <c r="AN8" s="58"/>
      <c r="AO8" s="58"/>
      <c r="AP8" s="58"/>
      <c r="AQ8" s="58"/>
      <c r="AR8" s="58"/>
      <c r="AS8" s="58"/>
      <c r="AT8" s="55">
        <f>データ!$S$6</f>
        <v>552.54</v>
      </c>
      <c r="AU8" s="56"/>
      <c r="AV8" s="56"/>
      <c r="AW8" s="56"/>
      <c r="AX8" s="56"/>
      <c r="AY8" s="56"/>
      <c r="AZ8" s="56"/>
      <c r="BA8" s="56"/>
      <c r="BB8" s="45">
        <f>データ!$T$6</f>
        <v>134.9</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56.18</v>
      </c>
      <c r="J10" s="56"/>
      <c r="K10" s="56"/>
      <c r="L10" s="56"/>
      <c r="M10" s="56"/>
      <c r="N10" s="56"/>
      <c r="O10" s="57"/>
      <c r="P10" s="45">
        <f>データ!$P$6</f>
        <v>99.64</v>
      </c>
      <c r="Q10" s="45"/>
      <c r="R10" s="45"/>
      <c r="S10" s="45"/>
      <c r="T10" s="45"/>
      <c r="U10" s="45"/>
      <c r="V10" s="45"/>
      <c r="W10" s="58">
        <f>データ!$Q$6</f>
        <v>3371</v>
      </c>
      <c r="X10" s="58"/>
      <c r="Y10" s="58"/>
      <c r="Z10" s="58"/>
      <c r="AA10" s="58"/>
      <c r="AB10" s="58"/>
      <c r="AC10" s="58"/>
      <c r="AD10" s="2"/>
      <c r="AE10" s="2"/>
      <c r="AF10" s="2"/>
      <c r="AG10" s="2"/>
      <c r="AH10" s="2"/>
      <c r="AI10" s="2"/>
      <c r="AJ10" s="2"/>
      <c r="AK10" s="2"/>
      <c r="AL10" s="58">
        <f>データ!$U$6</f>
        <v>73742</v>
      </c>
      <c r="AM10" s="58"/>
      <c r="AN10" s="58"/>
      <c r="AO10" s="58"/>
      <c r="AP10" s="58"/>
      <c r="AQ10" s="58"/>
      <c r="AR10" s="58"/>
      <c r="AS10" s="58"/>
      <c r="AT10" s="55">
        <f>データ!$V$6</f>
        <v>131.9</v>
      </c>
      <c r="AU10" s="56"/>
      <c r="AV10" s="56"/>
      <c r="AW10" s="56"/>
      <c r="AX10" s="56"/>
      <c r="AY10" s="56"/>
      <c r="AZ10" s="56"/>
      <c r="BA10" s="56"/>
      <c r="BB10" s="45">
        <f>データ!$W$6</f>
        <v>559.08000000000004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113</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112</v>
      </c>
      <c r="BM47" s="90"/>
      <c r="BN47" s="90"/>
      <c r="BO47" s="90"/>
      <c r="BP47" s="90"/>
      <c r="BQ47" s="90"/>
      <c r="BR47" s="90"/>
      <c r="BS47" s="90"/>
      <c r="BT47" s="90"/>
      <c r="BU47" s="90"/>
      <c r="BV47" s="90"/>
      <c r="BW47" s="90"/>
      <c r="BX47" s="90"/>
      <c r="BY47" s="90"/>
      <c r="BZ47" s="9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9"/>
      <c r="BM48" s="90"/>
      <c r="BN48" s="90"/>
      <c r="BO48" s="90"/>
      <c r="BP48" s="90"/>
      <c r="BQ48" s="90"/>
      <c r="BR48" s="90"/>
      <c r="BS48" s="90"/>
      <c r="BT48" s="90"/>
      <c r="BU48" s="90"/>
      <c r="BV48" s="90"/>
      <c r="BW48" s="90"/>
      <c r="BX48" s="90"/>
      <c r="BY48" s="90"/>
      <c r="BZ48" s="9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9"/>
      <c r="BM49" s="90"/>
      <c r="BN49" s="90"/>
      <c r="BO49" s="90"/>
      <c r="BP49" s="90"/>
      <c r="BQ49" s="90"/>
      <c r="BR49" s="90"/>
      <c r="BS49" s="90"/>
      <c r="BT49" s="90"/>
      <c r="BU49" s="90"/>
      <c r="BV49" s="90"/>
      <c r="BW49" s="90"/>
      <c r="BX49" s="90"/>
      <c r="BY49" s="90"/>
      <c r="BZ49" s="9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9"/>
      <c r="BM50" s="90"/>
      <c r="BN50" s="90"/>
      <c r="BO50" s="90"/>
      <c r="BP50" s="90"/>
      <c r="BQ50" s="90"/>
      <c r="BR50" s="90"/>
      <c r="BS50" s="90"/>
      <c r="BT50" s="90"/>
      <c r="BU50" s="90"/>
      <c r="BV50" s="90"/>
      <c r="BW50" s="90"/>
      <c r="BX50" s="90"/>
      <c r="BY50" s="90"/>
      <c r="BZ50" s="9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9"/>
      <c r="BM51" s="90"/>
      <c r="BN51" s="90"/>
      <c r="BO51" s="90"/>
      <c r="BP51" s="90"/>
      <c r="BQ51" s="90"/>
      <c r="BR51" s="90"/>
      <c r="BS51" s="90"/>
      <c r="BT51" s="90"/>
      <c r="BU51" s="90"/>
      <c r="BV51" s="90"/>
      <c r="BW51" s="90"/>
      <c r="BX51" s="90"/>
      <c r="BY51" s="90"/>
      <c r="BZ51" s="9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9"/>
      <c r="BM52" s="90"/>
      <c r="BN52" s="90"/>
      <c r="BO52" s="90"/>
      <c r="BP52" s="90"/>
      <c r="BQ52" s="90"/>
      <c r="BR52" s="90"/>
      <c r="BS52" s="90"/>
      <c r="BT52" s="90"/>
      <c r="BU52" s="90"/>
      <c r="BV52" s="90"/>
      <c r="BW52" s="90"/>
      <c r="BX52" s="90"/>
      <c r="BY52" s="90"/>
      <c r="BZ52" s="9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9"/>
      <c r="BM53" s="90"/>
      <c r="BN53" s="90"/>
      <c r="BO53" s="90"/>
      <c r="BP53" s="90"/>
      <c r="BQ53" s="90"/>
      <c r="BR53" s="90"/>
      <c r="BS53" s="90"/>
      <c r="BT53" s="90"/>
      <c r="BU53" s="90"/>
      <c r="BV53" s="90"/>
      <c r="BW53" s="90"/>
      <c r="BX53" s="90"/>
      <c r="BY53" s="90"/>
      <c r="BZ53" s="9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9"/>
      <c r="BM54" s="90"/>
      <c r="BN54" s="90"/>
      <c r="BO54" s="90"/>
      <c r="BP54" s="90"/>
      <c r="BQ54" s="90"/>
      <c r="BR54" s="90"/>
      <c r="BS54" s="90"/>
      <c r="BT54" s="90"/>
      <c r="BU54" s="90"/>
      <c r="BV54" s="90"/>
      <c r="BW54" s="90"/>
      <c r="BX54" s="90"/>
      <c r="BY54" s="90"/>
      <c r="BZ54" s="9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9"/>
      <c r="BM55" s="90"/>
      <c r="BN55" s="90"/>
      <c r="BO55" s="90"/>
      <c r="BP55" s="90"/>
      <c r="BQ55" s="90"/>
      <c r="BR55" s="90"/>
      <c r="BS55" s="90"/>
      <c r="BT55" s="90"/>
      <c r="BU55" s="90"/>
      <c r="BV55" s="90"/>
      <c r="BW55" s="90"/>
      <c r="BX55" s="90"/>
      <c r="BY55" s="90"/>
      <c r="BZ55" s="9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9"/>
      <c r="BM56" s="90"/>
      <c r="BN56" s="90"/>
      <c r="BO56" s="90"/>
      <c r="BP56" s="90"/>
      <c r="BQ56" s="90"/>
      <c r="BR56" s="90"/>
      <c r="BS56" s="90"/>
      <c r="BT56" s="90"/>
      <c r="BU56" s="90"/>
      <c r="BV56" s="90"/>
      <c r="BW56" s="90"/>
      <c r="BX56" s="90"/>
      <c r="BY56" s="90"/>
      <c r="BZ56" s="9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9"/>
      <c r="BM57" s="90"/>
      <c r="BN57" s="90"/>
      <c r="BO57" s="90"/>
      <c r="BP57" s="90"/>
      <c r="BQ57" s="90"/>
      <c r="BR57" s="90"/>
      <c r="BS57" s="90"/>
      <c r="BT57" s="90"/>
      <c r="BU57" s="90"/>
      <c r="BV57" s="90"/>
      <c r="BW57" s="90"/>
      <c r="BX57" s="90"/>
      <c r="BY57" s="90"/>
      <c r="BZ57" s="9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9"/>
      <c r="BM58" s="90"/>
      <c r="BN58" s="90"/>
      <c r="BO58" s="90"/>
      <c r="BP58" s="90"/>
      <c r="BQ58" s="90"/>
      <c r="BR58" s="90"/>
      <c r="BS58" s="90"/>
      <c r="BT58" s="90"/>
      <c r="BU58" s="90"/>
      <c r="BV58" s="90"/>
      <c r="BW58" s="90"/>
      <c r="BX58" s="90"/>
      <c r="BY58" s="90"/>
      <c r="BZ58" s="9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9"/>
      <c r="BM59" s="90"/>
      <c r="BN59" s="90"/>
      <c r="BO59" s="90"/>
      <c r="BP59" s="90"/>
      <c r="BQ59" s="90"/>
      <c r="BR59" s="90"/>
      <c r="BS59" s="90"/>
      <c r="BT59" s="90"/>
      <c r="BU59" s="90"/>
      <c r="BV59" s="90"/>
      <c r="BW59" s="90"/>
      <c r="BX59" s="90"/>
      <c r="BY59" s="90"/>
      <c r="BZ59" s="91"/>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89"/>
      <c r="BM60" s="90"/>
      <c r="BN60" s="90"/>
      <c r="BO60" s="90"/>
      <c r="BP60" s="90"/>
      <c r="BQ60" s="90"/>
      <c r="BR60" s="90"/>
      <c r="BS60" s="90"/>
      <c r="BT60" s="90"/>
      <c r="BU60" s="90"/>
      <c r="BV60" s="90"/>
      <c r="BW60" s="90"/>
      <c r="BX60" s="90"/>
      <c r="BY60" s="90"/>
      <c r="BZ60" s="91"/>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89"/>
      <c r="BM61" s="90"/>
      <c r="BN61" s="90"/>
      <c r="BO61" s="90"/>
      <c r="BP61" s="90"/>
      <c r="BQ61" s="90"/>
      <c r="BR61" s="90"/>
      <c r="BS61" s="90"/>
      <c r="BT61" s="90"/>
      <c r="BU61" s="90"/>
      <c r="BV61" s="90"/>
      <c r="BW61" s="90"/>
      <c r="BX61" s="90"/>
      <c r="BY61" s="90"/>
      <c r="BZ61" s="9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9"/>
      <c r="BM62" s="90"/>
      <c r="BN62" s="90"/>
      <c r="BO62" s="90"/>
      <c r="BP62" s="90"/>
      <c r="BQ62" s="90"/>
      <c r="BR62" s="90"/>
      <c r="BS62" s="90"/>
      <c r="BT62" s="90"/>
      <c r="BU62" s="90"/>
      <c r="BV62" s="90"/>
      <c r="BW62" s="90"/>
      <c r="BX62" s="90"/>
      <c r="BY62" s="90"/>
      <c r="BZ62" s="9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9"/>
      <c r="BM63" s="90"/>
      <c r="BN63" s="90"/>
      <c r="BO63" s="90"/>
      <c r="BP63" s="90"/>
      <c r="BQ63" s="90"/>
      <c r="BR63" s="90"/>
      <c r="BS63" s="90"/>
      <c r="BT63" s="90"/>
      <c r="BU63" s="90"/>
      <c r="BV63" s="90"/>
      <c r="BW63" s="90"/>
      <c r="BX63" s="90"/>
      <c r="BY63" s="90"/>
      <c r="BZ63" s="9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9"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zy0mMIGNbvLCycBTushxuwn8wJ9dqyDY//0a4plATIrhDzOcG/XYzXleTEMSL2rIWtfofB8eR0bkJekfNX24g==" saltValue="M96HqZN0GAM8AoBJ9PhxM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262013</v>
      </c>
      <c r="D6" s="20">
        <f t="shared" si="3"/>
        <v>46</v>
      </c>
      <c r="E6" s="20">
        <f t="shared" si="3"/>
        <v>1</v>
      </c>
      <c r="F6" s="20">
        <f t="shared" si="3"/>
        <v>0</v>
      </c>
      <c r="G6" s="20">
        <f t="shared" si="3"/>
        <v>1</v>
      </c>
      <c r="H6" s="20" t="str">
        <f t="shared" si="3"/>
        <v>京都府　福知山市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56.18</v>
      </c>
      <c r="P6" s="21">
        <f t="shared" si="3"/>
        <v>99.64</v>
      </c>
      <c r="Q6" s="21">
        <f t="shared" si="3"/>
        <v>3371</v>
      </c>
      <c r="R6" s="21">
        <f t="shared" si="3"/>
        <v>74540</v>
      </c>
      <c r="S6" s="21">
        <f t="shared" si="3"/>
        <v>552.54</v>
      </c>
      <c r="T6" s="21">
        <f t="shared" si="3"/>
        <v>134.9</v>
      </c>
      <c r="U6" s="21">
        <f t="shared" si="3"/>
        <v>73742</v>
      </c>
      <c r="V6" s="21">
        <f t="shared" si="3"/>
        <v>131.9</v>
      </c>
      <c r="W6" s="21">
        <f t="shared" si="3"/>
        <v>559.08000000000004</v>
      </c>
      <c r="X6" s="22">
        <f>IF(X7="",NA(),X7)</f>
        <v>105.38</v>
      </c>
      <c r="Y6" s="22">
        <f t="shared" ref="Y6:AG6" si="4">IF(Y7="",NA(),Y7)</f>
        <v>106.58</v>
      </c>
      <c r="Z6" s="22">
        <f t="shared" si="4"/>
        <v>104.99</v>
      </c>
      <c r="AA6" s="22">
        <f t="shared" si="4"/>
        <v>108.27</v>
      </c>
      <c r="AB6" s="22">
        <f t="shared" si="4"/>
        <v>103.53</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121.14</v>
      </c>
      <c r="AU6" s="22">
        <f t="shared" ref="AU6:BC6" si="6">IF(AU7="",NA(),AU7)</f>
        <v>129.08000000000001</v>
      </c>
      <c r="AV6" s="22">
        <f t="shared" si="6"/>
        <v>118</v>
      </c>
      <c r="AW6" s="22">
        <f t="shared" si="6"/>
        <v>129.41</v>
      </c>
      <c r="AX6" s="22">
        <f t="shared" si="6"/>
        <v>140.25</v>
      </c>
      <c r="AY6" s="22">
        <f t="shared" si="6"/>
        <v>350.79</v>
      </c>
      <c r="AZ6" s="22">
        <f t="shared" si="6"/>
        <v>354.57</v>
      </c>
      <c r="BA6" s="22">
        <f t="shared" si="6"/>
        <v>357.74</v>
      </c>
      <c r="BB6" s="22">
        <f t="shared" si="6"/>
        <v>344.88</v>
      </c>
      <c r="BC6" s="22">
        <f t="shared" si="6"/>
        <v>326.02</v>
      </c>
      <c r="BD6" s="21" t="str">
        <f>IF(BD7="","",IF(BD7="-","【-】","【"&amp;SUBSTITUTE(TEXT(BD7,"#,##0.00"),"-","△")&amp;"】"))</f>
        <v>【239.69】</v>
      </c>
      <c r="BE6" s="22">
        <f>IF(BE7="",NA(),BE7)</f>
        <v>675.85</v>
      </c>
      <c r="BF6" s="22">
        <f t="shared" ref="BF6:BN6" si="7">IF(BF7="",NA(),BF7)</f>
        <v>619.89</v>
      </c>
      <c r="BG6" s="22">
        <f t="shared" si="7"/>
        <v>616.95000000000005</v>
      </c>
      <c r="BH6" s="22">
        <f t="shared" si="7"/>
        <v>610.32000000000005</v>
      </c>
      <c r="BI6" s="22">
        <f t="shared" si="7"/>
        <v>612.32000000000005</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92.4</v>
      </c>
      <c r="BQ6" s="22">
        <f t="shared" ref="BQ6:BY6" si="8">IF(BQ7="",NA(),BQ7)</f>
        <v>98.34</v>
      </c>
      <c r="BR6" s="22">
        <f t="shared" si="8"/>
        <v>94.33</v>
      </c>
      <c r="BS6" s="22">
        <f t="shared" si="8"/>
        <v>98.22</v>
      </c>
      <c r="BT6" s="22">
        <f t="shared" si="8"/>
        <v>92.83</v>
      </c>
      <c r="BU6" s="22">
        <f t="shared" si="8"/>
        <v>100.85</v>
      </c>
      <c r="BV6" s="22">
        <f t="shared" si="8"/>
        <v>103.79</v>
      </c>
      <c r="BW6" s="22">
        <f t="shared" si="8"/>
        <v>98.3</v>
      </c>
      <c r="BX6" s="22">
        <f t="shared" si="8"/>
        <v>98.89</v>
      </c>
      <c r="BY6" s="22">
        <f t="shared" si="8"/>
        <v>99.25</v>
      </c>
      <c r="BZ6" s="21" t="str">
        <f>IF(BZ7="","",IF(BZ7="-","【-】","【"&amp;SUBSTITUTE(TEXT(BZ7,"#,##0.00"),"-","△")&amp;"】"))</f>
        <v>【97.59】</v>
      </c>
      <c r="CA6" s="22">
        <f>IF(CA7="",NA(),CA7)</f>
        <v>184.31</v>
      </c>
      <c r="CB6" s="22">
        <f t="shared" ref="CB6:CJ6" si="9">IF(CB7="",NA(),CB7)</f>
        <v>183.21</v>
      </c>
      <c r="CC6" s="22">
        <f t="shared" si="9"/>
        <v>192.08</v>
      </c>
      <c r="CD6" s="22">
        <f t="shared" si="9"/>
        <v>185.94</v>
      </c>
      <c r="CE6" s="22">
        <f t="shared" si="9"/>
        <v>197.06</v>
      </c>
      <c r="CF6" s="22">
        <f t="shared" si="9"/>
        <v>167.1</v>
      </c>
      <c r="CG6" s="22">
        <f t="shared" si="9"/>
        <v>167.86</v>
      </c>
      <c r="CH6" s="22">
        <f t="shared" si="9"/>
        <v>173.68</v>
      </c>
      <c r="CI6" s="22">
        <f t="shared" si="9"/>
        <v>174.52</v>
      </c>
      <c r="CJ6" s="22">
        <f t="shared" si="9"/>
        <v>178.92</v>
      </c>
      <c r="CK6" s="21" t="str">
        <f>IF(CK7="","",IF(CK7="-","【-】","【"&amp;SUBSTITUTE(TEXT(CK7,"#,##0.00"),"-","△")&amp;"】"))</f>
        <v>【181.66】</v>
      </c>
      <c r="CL6" s="22">
        <f>IF(CL7="",NA(),CL7)</f>
        <v>63.72</v>
      </c>
      <c r="CM6" s="22">
        <f t="shared" ref="CM6:CU6" si="10">IF(CM7="",NA(),CM7)</f>
        <v>61.28</v>
      </c>
      <c r="CN6" s="22">
        <f t="shared" si="10"/>
        <v>60.25</v>
      </c>
      <c r="CO6" s="22">
        <f t="shared" si="10"/>
        <v>58.93</v>
      </c>
      <c r="CP6" s="22">
        <f t="shared" si="10"/>
        <v>58.49</v>
      </c>
      <c r="CQ6" s="22">
        <f t="shared" si="10"/>
        <v>59.91</v>
      </c>
      <c r="CR6" s="22">
        <f t="shared" si="10"/>
        <v>59.4</v>
      </c>
      <c r="CS6" s="22">
        <f t="shared" si="10"/>
        <v>59.24</v>
      </c>
      <c r="CT6" s="22">
        <f t="shared" si="10"/>
        <v>58.77</v>
      </c>
      <c r="CU6" s="22">
        <f t="shared" si="10"/>
        <v>59.17</v>
      </c>
      <c r="CV6" s="21" t="str">
        <f>IF(CV7="","",IF(CV7="-","【-】","【"&amp;SUBSTITUTE(TEXT(CV7,"#,##0.00"),"-","△")&amp;"】"))</f>
        <v>【60.21】</v>
      </c>
      <c r="CW6" s="22">
        <f>IF(CW7="",NA(),CW7)</f>
        <v>80.22</v>
      </c>
      <c r="CX6" s="22">
        <f t="shared" ref="CX6:DF6" si="11">IF(CX7="",NA(),CX7)</f>
        <v>82.27</v>
      </c>
      <c r="CY6" s="22">
        <f t="shared" si="11"/>
        <v>82.58</v>
      </c>
      <c r="CZ6" s="22">
        <f t="shared" si="11"/>
        <v>83.09</v>
      </c>
      <c r="DA6" s="22">
        <f t="shared" si="11"/>
        <v>83.07</v>
      </c>
      <c r="DB6" s="22">
        <f t="shared" si="11"/>
        <v>87.26</v>
      </c>
      <c r="DC6" s="22">
        <f t="shared" si="11"/>
        <v>87.57</v>
      </c>
      <c r="DD6" s="22">
        <f t="shared" si="11"/>
        <v>87.26</v>
      </c>
      <c r="DE6" s="22">
        <f t="shared" si="11"/>
        <v>86.95</v>
      </c>
      <c r="DF6" s="22">
        <f t="shared" si="11"/>
        <v>86.58</v>
      </c>
      <c r="DG6" s="21" t="str">
        <f>IF(DG7="","",IF(DG7="-","【-】","【"&amp;SUBSTITUTE(TEXT(DG7,"#,##0.00"),"-","△")&amp;"】"))</f>
        <v>【89.21】</v>
      </c>
      <c r="DH6" s="22">
        <f>IF(DH7="",NA(),DH7)</f>
        <v>43.79</v>
      </c>
      <c r="DI6" s="22">
        <f t="shared" ref="DI6:DQ6" si="12">IF(DI7="",NA(),DI7)</f>
        <v>45.95</v>
      </c>
      <c r="DJ6" s="22">
        <f t="shared" si="12"/>
        <v>47.83</v>
      </c>
      <c r="DK6" s="22">
        <f t="shared" si="12"/>
        <v>48.23</v>
      </c>
      <c r="DL6" s="22">
        <f t="shared" si="12"/>
        <v>49.85</v>
      </c>
      <c r="DM6" s="22">
        <f t="shared" si="12"/>
        <v>49.2</v>
      </c>
      <c r="DN6" s="22">
        <f t="shared" si="12"/>
        <v>50.01</v>
      </c>
      <c r="DO6" s="22">
        <f t="shared" si="12"/>
        <v>50.99</v>
      </c>
      <c r="DP6" s="22">
        <f t="shared" si="12"/>
        <v>51.79</v>
      </c>
      <c r="DQ6" s="22">
        <f t="shared" si="12"/>
        <v>52.02</v>
      </c>
      <c r="DR6" s="21" t="str">
        <f>IF(DR7="","",IF(DR7="-","【-】","【"&amp;SUBSTITUTE(TEXT(DR7,"#,##0.00"),"-","△")&amp;"】"))</f>
        <v>【52.41】</v>
      </c>
      <c r="DS6" s="22">
        <f>IF(DS7="",NA(),DS7)</f>
        <v>12.71</v>
      </c>
      <c r="DT6" s="22">
        <f t="shared" ref="DT6:EB6" si="13">IF(DT7="",NA(),DT7)</f>
        <v>13.79</v>
      </c>
      <c r="DU6" s="22">
        <f t="shared" si="13"/>
        <v>15.04</v>
      </c>
      <c r="DV6" s="22">
        <f t="shared" si="13"/>
        <v>16.8</v>
      </c>
      <c r="DW6" s="22">
        <f t="shared" si="13"/>
        <v>21.19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0.55000000000000004</v>
      </c>
      <c r="EE6" s="22">
        <f t="shared" ref="EE6:EM6" si="14">IF(EE7="",NA(),EE7)</f>
        <v>0.53</v>
      </c>
      <c r="EF6" s="22">
        <f t="shared" si="14"/>
        <v>0.53</v>
      </c>
      <c r="EG6" s="22">
        <f t="shared" si="14"/>
        <v>0.4</v>
      </c>
      <c r="EH6" s="22">
        <f t="shared" si="14"/>
        <v>0.28000000000000003</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262013</v>
      </c>
      <c r="D7" s="24">
        <v>46</v>
      </c>
      <c r="E7" s="24">
        <v>1</v>
      </c>
      <c r="F7" s="24">
        <v>0</v>
      </c>
      <c r="G7" s="24">
        <v>1</v>
      </c>
      <c r="H7" s="24" t="s">
        <v>93</v>
      </c>
      <c r="I7" s="24" t="s">
        <v>94</v>
      </c>
      <c r="J7" s="24" t="s">
        <v>95</v>
      </c>
      <c r="K7" s="24" t="s">
        <v>96</v>
      </c>
      <c r="L7" s="24" t="s">
        <v>97</v>
      </c>
      <c r="M7" s="24" t="s">
        <v>98</v>
      </c>
      <c r="N7" s="25" t="s">
        <v>99</v>
      </c>
      <c r="O7" s="25">
        <v>56.18</v>
      </c>
      <c r="P7" s="25">
        <v>99.64</v>
      </c>
      <c r="Q7" s="25">
        <v>3371</v>
      </c>
      <c r="R7" s="25">
        <v>74540</v>
      </c>
      <c r="S7" s="25">
        <v>552.54</v>
      </c>
      <c r="T7" s="25">
        <v>134.9</v>
      </c>
      <c r="U7" s="25">
        <v>73742</v>
      </c>
      <c r="V7" s="25">
        <v>131.9</v>
      </c>
      <c r="W7" s="25">
        <v>559.08000000000004</v>
      </c>
      <c r="X7" s="25">
        <v>105.38</v>
      </c>
      <c r="Y7" s="25">
        <v>106.58</v>
      </c>
      <c r="Z7" s="25">
        <v>104.99</v>
      </c>
      <c r="AA7" s="25">
        <v>108.27</v>
      </c>
      <c r="AB7" s="25">
        <v>103.53</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121.14</v>
      </c>
      <c r="AU7" s="25">
        <v>129.08000000000001</v>
      </c>
      <c r="AV7" s="25">
        <v>118</v>
      </c>
      <c r="AW7" s="25">
        <v>129.41</v>
      </c>
      <c r="AX7" s="25">
        <v>140.25</v>
      </c>
      <c r="AY7" s="25">
        <v>350.79</v>
      </c>
      <c r="AZ7" s="25">
        <v>354.57</v>
      </c>
      <c r="BA7" s="25">
        <v>357.74</v>
      </c>
      <c r="BB7" s="25">
        <v>344.88</v>
      </c>
      <c r="BC7" s="25">
        <v>326.02</v>
      </c>
      <c r="BD7" s="25">
        <v>239.69</v>
      </c>
      <c r="BE7" s="25">
        <v>675.85</v>
      </c>
      <c r="BF7" s="25">
        <v>619.89</v>
      </c>
      <c r="BG7" s="25">
        <v>616.95000000000005</v>
      </c>
      <c r="BH7" s="25">
        <v>610.32000000000005</v>
      </c>
      <c r="BI7" s="25">
        <v>612.32000000000005</v>
      </c>
      <c r="BJ7" s="25">
        <v>322.92</v>
      </c>
      <c r="BK7" s="25">
        <v>303.45999999999998</v>
      </c>
      <c r="BL7" s="25">
        <v>307.27999999999997</v>
      </c>
      <c r="BM7" s="25">
        <v>304.02</v>
      </c>
      <c r="BN7" s="25">
        <v>300.54000000000002</v>
      </c>
      <c r="BO7" s="25">
        <v>264.86</v>
      </c>
      <c r="BP7" s="25">
        <v>92.4</v>
      </c>
      <c r="BQ7" s="25">
        <v>98.34</v>
      </c>
      <c r="BR7" s="25">
        <v>94.33</v>
      </c>
      <c r="BS7" s="25">
        <v>98.22</v>
      </c>
      <c r="BT7" s="25">
        <v>92.83</v>
      </c>
      <c r="BU7" s="25">
        <v>100.85</v>
      </c>
      <c r="BV7" s="25">
        <v>103.79</v>
      </c>
      <c r="BW7" s="25">
        <v>98.3</v>
      </c>
      <c r="BX7" s="25">
        <v>98.89</v>
      </c>
      <c r="BY7" s="25">
        <v>99.25</v>
      </c>
      <c r="BZ7" s="25">
        <v>97.59</v>
      </c>
      <c r="CA7" s="25">
        <v>184.31</v>
      </c>
      <c r="CB7" s="25">
        <v>183.21</v>
      </c>
      <c r="CC7" s="25">
        <v>192.08</v>
      </c>
      <c r="CD7" s="25">
        <v>185.94</v>
      </c>
      <c r="CE7" s="25">
        <v>197.06</v>
      </c>
      <c r="CF7" s="25">
        <v>167.1</v>
      </c>
      <c r="CG7" s="25">
        <v>167.86</v>
      </c>
      <c r="CH7" s="25">
        <v>173.68</v>
      </c>
      <c r="CI7" s="25">
        <v>174.52</v>
      </c>
      <c r="CJ7" s="25">
        <v>178.92</v>
      </c>
      <c r="CK7" s="25">
        <v>181.66</v>
      </c>
      <c r="CL7" s="25">
        <v>63.72</v>
      </c>
      <c r="CM7" s="25">
        <v>61.28</v>
      </c>
      <c r="CN7" s="25">
        <v>60.25</v>
      </c>
      <c r="CO7" s="25">
        <v>58.93</v>
      </c>
      <c r="CP7" s="25">
        <v>58.49</v>
      </c>
      <c r="CQ7" s="25">
        <v>59.91</v>
      </c>
      <c r="CR7" s="25">
        <v>59.4</v>
      </c>
      <c r="CS7" s="25">
        <v>59.24</v>
      </c>
      <c r="CT7" s="25">
        <v>58.77</v>
      </c>
      <c r="CU7" s="25">
        <v>59.17</v>
      </c>
      <c r="CV7" s="25">
        <v>60.21</v>
      </c>
      <c r="CW7" s="25">
        <v>80.22</v>
      </c>
      <c r="CX7" s="25">
        <v>82.27</v>
      </c>
      <c r="CY7" s="25">
        <v>82.58</v>
      </c>
      <c r="CZ7" s="25">
        <v>83.09</v>
      </c>
      <c r="DA7" s="25">
        <v>83.07</v>
      </c>
      <c r="DB7" s="25">
        <v>87.26</v>
      </c>
      <c r="DC7" s="25">
        <v>87.57</v>
      </c>
      <c r="DD7" s="25">
        <v>87.26</v>
      </c>
      <c r="DE7" s="25">
        <v>86.95</v>
      </c>
      <c r="DF7" s="25">
        <v>86.58</v>
      </c>
      <c r="DG7" s="25">
        <v>89.21</v>
      </c>
      <c r="DH7" s="25">
        <v>43.79</v>
      </c>
      <c r="DI7" s="25">
        <v>45.95</v>
      </c>
      <c r="DJ7" s="25">
        <v>47.83</v>
      </c>
      <c r="DK7" s="25">
        <v>48.23</v>
      </c>
      <c r="DL7" s="25">
        <v>49.85</v>
      </c>
      <c r="DM7" s="25">
        <v>49.2</v>
      </c>
      <c r="DN7" s="25">
        <v>50.01</v>
      </c>
      <c r="DO7" s="25">
        <v>50.99</v>
      </c>
      <c r="DP7" s="25">
        <v>51.79</v>
      </c>
      <c r="DQ7" s="25">
        <v>52.02</v>
      </c>
      <c r="DR7" s="25">
        <v>52.41</v>
      </c>
      <c r="DS7" s="25">
        <v>12.71</v>
      </c>
      <c r="DT7" s="25">
        <v>13.79</v>
      </c>
      <c r="DU7" s="25">
        <v>15.04</v>
      </c>
      <c r="DV7" s="25">
        <v>16.8</v>
      </c>
      <c r="DW7" s="25">
        <v>21.19</v>
      </c>
      <c r="DX7" s="25">
        <v>18.329999999999998</v>
      </c>
      <c r="DY7" s="25">
        <v>20.27</v>
      </c>
      <c r="DZ7" s="25">
        <v>21.69</v>
      </c>
      <c r="EA7" s="25">
        <v>23.19</v>
      </c>
      <c r="EB7" s="25">
        <v>24.61</v>
      </c>
      <c r="EC7" s="25">
        <v>26.78</v>
      </c>
      <c r="ED7" s="25">
        <v>0.55000000000000004</v>
      </c>
      <c r="EE7" s="25">
        <v>0.53</v>
      </c>
      <c r="EF7" s="25">
        <v>0.53</v>
      </c>
      <c r="EG7" s="25">
        <v>0.4</v>
      </c>
      <c r="EH7" s="25">
        <v>0.28000000000000003</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2026-02-05T06:53:16Z</cp:lastPrinted>
  <dcterms:created xsi:type="dcterms:W3CDTF">2025-12-12T09:19:15Z</dcterms:created>
  <dcterms:modified xsi:type="dcterms:W3CDTF">2026-02-05T07:06:55Z</dcterms:modified>
  <cp:category/>
</cp:coreProperties>
</file>