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５年度\240116　公営企業に係る経営比較分析表（令和４年度決算）の分析等について\04 提出（市町村→府）\25 伊根町○\"/>
    </mc:Choice>
  </mc:AlternateContent>
  <xr:revisionPtr revIDLastSave="0" documentId="13_ncr:1_{9A332AA9-89C2-4A82-8841-7AB45B724BE5}" xr6:coauthVersionLast="36" xr6:coauthVersionMax="47" xr10:uidLastSave="{00000000-0000-0000-0000-000000000000}"/>
  <workbookProtection workbookAlgorithmName="SHA-512" workbookHashValue="71XFUF40Amgp9jxROWgq8vKPV5Da0a1fUXg69JzNDosW3XQ83e2f6gjIG9JWk9JVB4Pr/nHpSnZi5SKuxhURHg==" workbookSaltValue="4Uhq0WngDpFptQqwhJptPg=="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W10" i="4" s="1"/>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<sst xmlns="http://schemas.openxmlformats.org/spreadsheetml/2006/main" count="233" uniqueCount="117">
  <si>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</si>
  <si>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</si>
  <si>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</si>
  <si>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</si>
  <si>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</si>
  <si>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</si>
  <si>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</si>
  <si>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</si>
  <si>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</si>
  <si>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</si>
  <si>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</si>
  <si>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</si>
  <si>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</si>
  <si>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</si>
  <si>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</si>
  <si>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</si>
  <si>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</si>
  <si>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</si>
  <si>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</si>
  <si>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</si>
  <si>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</si>
  <si>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</si>
  <si>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</si>
  <si>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</si>
  <si>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</si>
  <si>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</si>
  <si>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</si>
  <si>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</si>
  <si>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</si>
  <si>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</si>
  <si>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</si>
  <si>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</si>
  <si>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</si>
  <si>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</si>
  <si>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</si>
  <si>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</si>
  <si>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</si>
  <si>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</si>
  <si>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</si>
  <si>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</si>
  <si>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</si>
  <si>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</si>
  <si>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</si>
  <si>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</si>
  <si>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</si>
  <si>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</si>
  <si>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</si>
  <si>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</si>
  <si>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</si>
  <si>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</si>
  <si>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</si>
  <si>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</si>
  <si>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</si>
  <si>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</si>
  <si>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</si>
  <si>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</si>
  <si>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</si>
  <si>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</si>
  <si>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</si>
  <si>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</si>
  <si>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</si>
  <si>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</si>
  <si>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</si>
  <si>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</si>
  <si>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</si>
  <si>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</si>
  <si>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</si>
  <si>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</si>
  <si>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</si>
  <si>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</si>
  <si>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</si>
  <si>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</si>
  <si>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</si>
  <si>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</si>
  <si>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</si>
  <si>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</si>
  <si>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</si>
  <si>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</si>
  <si>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</si>
  <si>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</si>
  <si>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</si>
  <si>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</si>
  <si>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</si>
  <si>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</si>
  <si>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</si>
  <si>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</si>
  <si>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</si>
  <si>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</si>
  <si>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</si>
  <si>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</si>
  <si>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</si>
  <si>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</si>
  <si>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</si>
  <si>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</si>
  <si>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</si>
  <si>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</si>
  <si>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伊根町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</si>
  <si>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</si>
  <si>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</si>
  <si>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</si>
  <si>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</si>
  <si>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</si>
  <si>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</si>
  <si>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</si>
  <si>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</si>
  <si>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</si>
  <si>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</si>
  <si>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</si>
  <si>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</si>
  <si>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</si>
  <si>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</si>
  <si>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</si>
  <si>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</si>
  <si>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</si>
  <si>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類似団体と比較して高い数値であり、昨年度よりも数値は改善しているが、いまだに100％を下回っている状況が続いている。今後も引き続き経営改善に向けて、維持管理費の削減を行う必要がある。
④企業債残高対給水収益比率
　地方債残高が減少傾向にあることから、類似団体と比較して低い数値になっているため、今後の数値に注視する。
⑤料金回収率
　類似団体と比較して高い数値にはなっているが、依然として100％を下回っており、一般会計からの繰入金に頼っている状況である。
⑥給水原価
　昨年度と比較して、有収水量の増加等により低くなっており、類似団体と比較しても低くなっている。
⑦施設利用率
　配水量の低下に伴い、30％程度にとどまり、類似団体と比較しても低い数値となっている。施設規模を適正に把握し、規模の縮小も検討する。
⑧有収率
　計画的な管路の更新により、類似団体と比較して高いものとなっているが、今後も引き続き計画的に管路の更新を行う必要がある。</t>
  </si>
  <si>
    <t>③管路更新率
　耐用年数内の管路がほとんどであるが、耐用年数を経過した管路から、事業計画に基づき順次更新を行っている状況である。</t>
    <rPh sb="1" eb="3">
      <t>カンロ</t>
    </rPh>
    <rPh sb="3" eb="5">
      <t>コウシン</t>
    </rPh>
    <rPh sb="5" eb="6">
      <t>リツ</t>
    </rPh>
    <rPh sb="8" eb="10">
      <t>タイヨウ</t>
    </rPh>
    <rPh sb="10" eb="12">
      <t>ネンスウ</t>
    </rPh>
    <rPh sb="12" eb="13">
      <t>ナイ</t>
    </rPh>
    <rPh sb="14" eb="16">
      <t>カンロ</t>
    </rPh>
    <rPh sb="26" eb="28">
      <t>タイヨウ</t>
    </rPh>
    <rPh sb="28" eb="30">
      <t>ネンスウ</t>
    </rPh>
    <rPh sb="31" eb="33">
      <t>ケイカ</t>
    </rPh>
    <rPh sb="35" eb="37">
      <t>カンロ</t>
    </rPh>
    <rPh sb="40" eb="42">
      <t>ジギョウ</t>
    </rPh>
    <rPh sb="42" eb="44">
      <t>ケイカク</t>
    </rPh>
    <rPh sb="45" eb="46">
      <t>モト</t>
    </rPh>
    <rPh sb="48" eb="50">
      <t>ジュンジ</t>
    </rPh>
    <rPh sb="50" eb="52">
      <t>コウシン</t>
    </rPh>
    <rPh sb="53" eb="54">
      <t>オコナ</t>
    </rPh>
    <rPh sb="58" eb="60">
      <t>ジョウキョウ</t>
    </rPh>
    <phoneticPr fontId="4"/>
  </si>
  <si>
    <t>　今後の事業運営について、給水人口の減少により、料金収入の減少が見込まれる中で、より一層の業務の効率化を図る必要がある。
　また施設の更新については、耐用年数に達していない施設がほとんどであり、管路更新率についても類似団体を上回る数値となっていることから、今後も引き続き事業計画に基づき計画的に更新を行い、水道水の安定供給に努める必要がある。
　また令和6年4月には公営企業会計への移行を予定しており、経営状況の明確化や適正な財産管理により、より一層の経営の効率化、健全化に努めたい。</t>
    <rPh sb="1" eb="3">
      <t>コンゴ</t>
    </rPh>
    <rPh sb="4" eb="8">
      <t>ジギョウウンエイ</t>
    </rPh>
    <rPh sb="13" eb="17">
      <t>キュウスイジンコウ</t>
    </rPh>
    <rPh sb="18" eb="20">
      <t>ゲンショウ</t>
    </rPh>
    <rPh sb="24" eb="28">
      <t>リョウキンシュウニュウ</t>
    </rPh>
    <rPh sb="29" eb="31">
      <t>ゲンショウ</t>
    </rPh>
    <rPh sb="32" eb="34">
      <t>ミコ</t>
    </rPh>
    <rPh sb="37" eb="38">
      <t>ナカ</t>
    </rPh>
    <rPh sb="42" eb="44">
      <t>イッソウ</t>
    </rPh>
    <rPh sb="45" eb="47">
      <t>ギョウム</t>
    </rPh>
    <rPh sb="48" eb="51">
      <t>コウリツカ</t>
    </rPh>
    <rPh sb="52" eb="53">
      <t>ハカ</t>
    </rPh>
    <rPh sb="54" eb="56">
      <t>ヒツヨウ</t>
    </rPh>
    <rPh sb="64" eb="66">
      <t>シセツ</t>
    </rPh>
    <rPh sb="67" eb="69">
      <t>コウシン</t>
    </rPh>
    <rPh sb="75" eb="79">
      <t>タイヨウネンスウ</t>
    </rPh>
    <rPh sb="80" eb="81">
      <t>タッ</t>
    </rPh>
    <rPh sb="86" eb="88">
      <t>シセツ</t>
    </rPh>
    <rPh sb="97" eb="102">
      <t>カンロコウシンリツ</t>
    </rPh>
    <rPh sb="107" eb="111">
      <t>ルイジダンタイ</t>
    </rPh>
    <rPh sb="112" eb="114">
      <t>ウワマワ</t>
    </rPh>
    <rPh sb="115" eb="117">
      <t>スウチ</t>
    </rPh>
    <rPh sb="128" eb="130">
      <t>コンゴ</t>
    </rPh>
    <rPh sb="131" eb="132">
      <t>ヒ</t>
    </rPh>
    <rPh sb="133" eb="134">
      <t>ツヅ</t>
    </rPh>
    <rPh sb="143" eb="146">
      <t>ケイカクテキ</t>
    </rPh>
    <rPh sb="147" eb="149">
      <t>コウシン</t>
    </rPh>
    <rPh sb="150" eb="151">
      <t>オコナ</t>
    </rPh>
    <rPh sb="153" eb="156">
      <t>スイドウスイ</t>
    </rPh>
    <rPh sb="157" eb="161">
      <t>アンテイキョウキュウ</t>
    </rPh>
    <rPh sb="162" eb="163">
      <t>ツト</t>
    </rPh>
    <rPh sb="165" eb="167">
      <t>ヒツヨウ</t>
    </rPh>
    <rPh sb="191" eb="193">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</si>
</sst>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0.04</c:v>
                </c:pt>
                <c:pt idx="2">
                  <c:v>2.08</c:v>
                </c:pt>
                <c:pt idx="3" formatCode="#,##0.00;&quot;△&quot;#,##0.00">
                  <c:v>0</c:v>
                </c:pt>
                <c:pt idx="4">
                  <c:v>2.09</c:v>
                </c:pt>
              </c:numCache>
            </c:numRef>
          </c:val>
          <c:extLst>
            <c:ext xmlns:c16="http://schemas.microsoft.com/office/drawing/2014/chart" uri="{C3380CC4-5D6E-409C-BE32-E72D297353CC}">
              <c16:uniqueId val="{00000000-0477-4246-87D5-D23ED1D1032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0477-4246-87D5-D23ED1D1032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35.03</c:v>
                </c:pt>
                <c:pt idx="1">
                  <c:v>35.119999999999997</c:v>
                </c:pt>
                <c:pt idx="2">
                  <c:v>35.32</c:v>
                </c:pt>
                <c:pt idx="3">
                  <c:v>31.77</c:v>
                </c:pt>
                <c:pt idx="4">
                  <c:v>33.56</c:v>
                </c:pt>
              </c:numCache>
            </c:numRef>
          </c:val>
          <c:extLst>
            <c:ext xmlns:c16="http://schemas.microsoft.com/office/drawing/2014/chart" uri="{C3380CC4-5D6E-409C-BE32-E72D297353CC}">
              <c16:uniqueId val="{00000000-836F-4BC7-8E3D-9C2EA9D22B5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836F-4BC7-8E3D-9C2EA9D22B5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92.27</c:v>
                </c:pt>
                <c:pt idx="1">
                  <c:v>94.66</c:v>
                </c:pt>
                <c:pt idx="2">
                  <c:v>89.89</c:v>
                </c:pt>
                <c:pt idx="3">
                  <c:v>95.4</c:v>
                </c:pt>
                <c:pt idx="4">
                  <c:v>92.29</c:v>
                </c:pt>
              </c:numCache>
            </c:numRef>
          </c:val>
          <c:extLst>
            <c:ext xmlns:c16="http://schemas.microsoft.com/office/drawing/2014/chart" uri="{C3380CC4-5D6E-409C-BE32-E72D297353CC}">
              <c16:uniqueId val="{00000000-0B78-42E3-9DDA-D4AE6A88F79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0B78-42E3-9DDA-D4AE6A88F79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82.89</c:v>
                </c:pt>
                <c:pt idx="1">
                  <c:v>83.66</c:v>
                </c:pt>
                <c:pt idx="2">
                  <c:v>80.010000000000005</c:v>
                </c:pt>
                <c:pt idx="3">
                  <c:v>72.89</c:v>
                </c:pt>
                <c:pt idx="4">
                  <c:v>76.900000000000006</c:v>
                </c:pt>
              </c:numCache>
            </c:numRef>
          </c:val>
          <c:extLst>
            <c:ext xmlns:c16="http://schemas.microsoft.com/office/drawing/2014/chart" uri="{C3380CC4-5D6E-409C-BE32-E72D297353CC}">
              <c16:uniqueId val="{00000000-6AAA-4ECC-AFD5-9507A33065D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6AAA-4ECC-AFD5-9507A33065D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B3-4858-8A58-5D02D2B33C4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B3-4858-8A58-5D02D2B33C4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B7-4E69-A6B6-3DCFF5EEE36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B7-4E69-A6B6-3DCFF5EEE36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9F-49FA-810A-FFBE5C004CA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9F-49FA-810A-FFBE5C004CA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F4-4D21-9B5A-35F62B0839B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F4-4D21-9B5A-35F62B0839B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929.95</c:v>
                </c:pt>
                <c:pt idx="1">
                  <c:v>887.79</c:v>
                </c:pt>
                <c:pt idx="2">
                  <c:v>858.94</c:v>
                </c:pt>
                <c:pt idx="3">
                  <c:v>901.58</c:v>
                </c:pt>
                <c:pt idx="4">
                  <c:v>834</c:v>
                </c:pt>
              </c:numCache>
            </c:numRef>
          </c:val>
          <c:extLst>
            <c:ext xmlns:c16="http://schemas.microsoft.com/office/drawing/2014/chart" uri="{C3380CC4-5D6E-409C-BE32-E72D297353CC}">
              <c16:uniqueId val="{00000000-ECF5-482C-895F-DA5C8B8B610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ECF5-482C-895F-DA5C8B8B610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61.11</c:v>
                </c:pt>
                <c:pt idx="1">
                  <c:v>63.68</c:v>
                </c:pt>
                <c:pt idx="2">
                  <c:v>66.13</c:v>
                </c:pt>
                <c:pt idx="3">
                  <c:v>56.95</c:v>
                </c:pt>
                <c:pt idx="4">
                  <c:v>59.38</c:v>
                </c:pt>
              </c:numCache>
            </c:numRef>
          </c:val>
          <c:extLst>
            <c:ext xmlns:c16="http://schemas.microsoft.com/office/drawing/2014/chart" uri="{C3380CC4-5D6E-409C-BE32-E72D297353CC}">
              <c16:uniqueId val="{00000000-6096-4295-8EB3-EF9268DAD90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6096-4295-8EB3-EF9268DAD90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384.5</c:v>
                </c:pt>
                <c:pt idx="1">
                  <c:v>359.43</c:v>
                </c:pt>
                <c:pt idx="2">
                  <c:v>359.47</c:v>
                </c:pt>
                <c:pt idx="3">
                  <c:v>409.93</c:v>
                </c:pt>
                <c:pt idx="4">
                  <c:v>393.87</c:v>
                </c:pt>
              </c:numCache>
            </c:numRef>
          </c:val>
          <c:extLst>
            <c:ext xmlns:c16="http://schemas.microsoft.com/office/drawing/2014/chart" uri="{C3380CC4-5D6E-409C-BE32-E72D297353CC}">
              <c16:uniqueId val="{00000000-7403-4DB8-8236-5699D3C213B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7403-4DB8-8236-5699D3C213B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58" zoomScaleNormal="100" workbookViewId="0">
      <selection activeCell="CB76" sqref="CB7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京都府　伊根町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1951</v>
      </c>
      <c r="AM8" s="37"/>
      <c r="AN8" s="37"/>
      <c r="AO8" s="37"/>
      <c r="AP8" s="37"/>
      <c r="AQ8" s="37"/>
      <c r="AR8" s="37"/>
      <c r="AS8" s="37"/>
      <c r="AT8" s="38">
        <f>データ!$S$6</f>
        <v>61.95</v>
      </c>
      <c r="AU8" s="38"/>
      <c r="AV8" s="38"/>
      <c r="AW8" s="38"/>
      <c r="AX8" s="38"/>
      <c r="AY8" s="38"/>
      <c r="AZ8" s="38"/>
      <c r="BA8" s="38"/>
      <c r="BB8" s="38">
        <f>データ!$T$6</f>
        <v>31.49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94.26</v>
      </c>
      <c r="Q10" s="38"/>
      <c r="R10" s="38"/>
      <c r="S10" s="38"/>
      <c r="T10" s="38"/>
      <c r="U10" s="38"/>
      <c r="V10" s="38"/>
      <c r="W10" s="37">
        <f>データ!$Q$6</f>
        <v>3575</v>
      </c>
      <c r="X10" s="37"/>
      <c r="Y10" s="37"/>
      <c r="Z10" s="37"/>
      <c r="AA10" s="37"/>
      <c r="AB10" s="37"/>
      <c r="AC10" s="37"/>
      <c r="AD10" s="2"/>
      <c r="AE10" s="2"/>
      <c r="AF10" s="2"/>
      <c r="AG10" s="2"/>
      <c r="AH10" s="2"/>
      <c r="AI10" s="2"/>
      <c r="AJ10" s="2"/>
      <c r="AK10" s="2"/>
      <c r="AL10" s="37">
        <f>データ!$U$6</f>
        <v>1824</v>
      </c>
      <c r="AM10" s="37"/>
      <c r="AN10" s="37"/>
      <c r="AO10" s="37"/>
      <c r="AP10" s="37"/>
      <c r="AQ10" s="37"/>
      <c r="AR10" s="37"/>
      <c r="AS10" s="37"/>
      <c r="AT10" s="38">
        <f>データ!$V$6</f>
        <v>2.2000000000000002</v>
      </c>
      <c r="AU10" s="38"/>
      <c r="AV10" s="38"/>
      <c r="AW10" s="38"/>
      <c r="AX10" s="38"/>
      <c r="AY10" s="38"/>
      <c r="AZ10" s="38"/>
      <c r="BA10" s="38"/>
      <c r="BB10" s="38">
        <f>データ!$W$6</f>
        <v>829.09</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114</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6qnY3X0ZpfFp2p97VMuKAe95vg7IDvdmZ0E4Au7V5jDDDVvJXvNEHsNF6r5ujQB1xgHyx+TSyEZTxAKR1keG+g==" saltValue="TiZWciC+5WtYa54zCMTtM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264636</v>
      </c>
      <c r="D6" s="20">
        <f t="shared" si="3"/>
        <v>47</v>
      </c>
      <c r="E6" s="20">
        <f t="shared" si="3"/>
        <v>1</v>
      </c>
      <c r="F6" s="20">
        <f t="shared" si="3"/>
        <v>0</v>
      </c>
      <c r="G6" s="20">
        <f t="shared" si="3"/>
        <v>0</v>
      </c>
      <c r="H6" s="20" t="str">
        <f t="shared" si="3"/>
        <v>京都府　伊根町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94.26</v>
      </c>
      <c r="Q6" s="21">
        <f t="shared" si="3"/>
        <v>3575</v>
      </c>
      <c r="R6" s="21">
        <f t="shared" si="3"/>
        <v>1951</v>
      </c>
      <c r="S6" s="21">
        <f t="shared" si="3"/>
        <v>61.95</v>
      </c>
      <c r="T6" s="21">
        <f t="shared" si="3"/>
        <v>31.49</v>
      </c>
      <c r="U6" s="21">
        <f t="shared" si="3"/>
        <v>1824</v>
      </c>
      <c r="V6" s="21">
        <f t="shared" si="3"/>
        <v>2.2000000000000002</v>
      </c>
      <c r="W6" s="21">
        <f t="shared" si="3"/>
        <v>829.09</v>
      </c>
      <c r="X6" s="22">
        <f>IF(X7="",NA(),X7)</f>
        <v>82.89</v>
      </c>
      <c r="Y6" s="22">
        <f t="shared" ref="Y6:AG6" si="4">IF(Y7="",NA(),Y7)</f>
        <v>83.66</v>
      </c>
      <c r="Z6" s="22">
        <f t="shared" si="4"/>
        <v>80.010000000000005</v>
      </c>
      <c r="AA6" s="22">
        <f t="shared" si="4"/>
        <v>72.89</v>
      </c>
      <c r="AB6" s="22">
        <f t="shared" si="4"/>
        <v>76.900000000000006</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929.95</v>
      </c>
      <c r="BF6" s="22">
        <f t="shared" ref="BF6:BN6" si="7">IF(BF7="",NA(),BF7)</f>
        <v>887.79</v>
      </c>
      <c r="BG6" s="22">
        <f t="shared" si="7"/>
        <v>858.94</v>
      </c>
      <c r="BH6" s="22">
        <f t="shared" si="7"/>
        <v>901.58</v>
      </c>
      <c r="BI6" s="22">
        <f t="shared" si="7"/>
        <v>834</v>
      </c>
      <c r="BJ6" s="22">
        <f t="shared" si="7"/>
        <v>1274.21</v>
      </c>
      <c r="BK6" s="22">
        <f t="shared" si="7"/>
        <v>1183.92</v>
      </c>
      <c r="BL6" s="22">
        <f t="shared" si="7"/>
        <v>1128.72</v>
      </c>
      <c r="BM6" s="22">
        <f t="shared" si="7"/>
        <v>1125.25</v>
      </c>
      <c r="BN6" s="22">
        <f t="shared" si="7"/>
        <v>1157.05</v>
      </c>
      <c r="BO6" s="21" t="str">
        <f>IF(BO7="","",IF(BO7="-","【-】","【"&amp;SUBSTITUTE(TEXT(BO7,"#,##0.00"),"-","△")&amp;"】"))</f>
        <v>【982.48】</v>
      </c>
      <c r="BP6" s="22">
        <f>IF(BP7="",NA(),BP7)</f>
        <v>61.11</v>
      </c>
      <c r="BQ6" s="22">
        <f t="shared" ref="BQ6:BY6" si="8">IF(BQ7="",NA(),BQ7)</f>
        <v>63.68</v>
      </c>
      <c r="BR6" s="22">
        <f t="shared" si="8"/>
        <v>66.13</v>
      </c>
      <c r="BS6" s="22">
        <f t="shared" si="8"/>
        <v>56.95</v>
      </c>
      <c r="BT6" s="22">
        <f t="shared" si="8"/>
        <v>59.38</v>
      </c>
      <c r="BU6" s="22">
        <f t="shared" si="8"/>
        <v>41.25</v>
      </c>
      <c r="BV6" s="22">
        <f t="shared" si="8"/>
        <v>42.5</v>
      </c>
      <c r="BW6" s="22">
        <f t="shared" si="8"/>
        <v>41.84</v>
      </c>
      <c r="BX6" s="22">
        <f t="shared" si="8"/>
        <v>41.44</v>
      </c>
      <c r="BY6" s="22">
        <f t="shared" si="8"/>
        <v>37.65</v>
      </c>
      <c r="BZ6" s="21" t="str">
        <f>IF(BZ7="","",IF(BZ7="-","【-】","【"&amp;SUBSTITUTE(TEXT(BZ7,"#,##0.00"),"-","△")&amp;"】"))</f>
        <v>【50.61】</v>
      </c>
      <c r="CA6" s="22">
        <f>IF(CA7="",NA(),CA7)</f>
        <v>384.5</v>
      </c>
      <c r="CB6" s="22">
        <f t="shared" ref="CB6:CJ6" si="9">IF(CB7="",NA(),CB7)</f>
        <v>359.43</v>
      </c>
      <c r="CC6" s="22">
        <f t="shared" si="9"/>
        <v>359.47</v>
      </c>
      <c r="CD6" s="22">
        <f t="shared" si="9"/>
        <v>409.93</v>
      </c>
      <c r="CE6" s="22">
        <f t="shared" si="9"/>
        <v>393.87</v>
      </c>
      <c r="CF6" s="22">
        <f t="shared" si="9"/>
        <v>383.25</v>
      </c>
      <c r="CG6" s="22">
        <f t="shared" si="9"/>
        <v>377.72</v>
      </c>
      <c r="CH6" s="22">
        <f t="shared" si="9"/>
        <v>390.47</v>
      </c>
      <c r="CI6" s="22">
        <f t="shared" si="9"/>
        <v>403.61</v>
      </c>
      <c r="CJ6" s="22">
        <f t="shared" si="9"/>
        <v>442.82</v>
      </c>
      <c r="CK6" s="21" t="str">
        <f>IF(CK7="","",IF(CK7="-","【-】","【"&amp;SUBSTITUTE(TEXT(CK7,"#,##0.00"),"-","△")&amp;"】"))</f>
        <v>【320.83】</v>
      </c>
      <c r="CL6" s="22">
        <f>IF(CL7="",NA(),CL7)</f>
        <v>35.03</v>
      </c>
      <c r="CM6" s="22">
        <f t="shared" ref="CM6:CU6" si="10">IF(CM7="",NA(),CM7)</f>
        <v>35.119999999999997</v>
      </c>
      <c r="CN6" s="22">
        <f t="shared" si="10"/>
        <v>35.32</v>
      </c>
      <c r="CO6" s="22">
        <f t="shared" si="10"/>
        <v>31.77</v>
      </c>
      <c r="CP6" s="22">
        <f t="shared" si="10"/>
        <v>33.56</v>
      </c>
      <c r="CQ6" s="22">
        <f t="shared" si="10"/>
        <v>48.26</v>
      </c>
      <c r="CR6" s="22">
        <f t="shared" si="10"/>
        <v>48.01</v>
      </c>
      <c r="CS6" s="22">
        <f t="shared" si="10"/>
        <v>49.08</v>
      </c>
      <c r="CT6" s="22">
        <f t="shared" si="10"/>
        <v>51.46</v>
      </c>
      <c r="CU6" s="22">
        <f t="shared" si="10"/>
        <v>51.84</v>
      </c>
      <c r="CV6" s="21" t="str">
        <f>IF(CV7="","",IF(CV7="-","【-】","【"&amp;SUBSTITUTE(TEXT(CV7,"#,##0.00"),"-","△")&amp;"】"))</f>
        <v>【56.15】</v>
      </c>
      <c r="CW6" s="22">
        <f>IF(CW7="",NA(),CW7)</f>
        <v>92.27</v>
      </c>
      <c r="CX6" s="22">
        <f t="shared" ref="CX6:DF6" si="11">IF(CX7="",NA(),CX7)</f>
        <v>94.66</v>
      </c>
      <c r="CY6" s="22">
        <f t="shared" si="11"/>
        <v>89.89</v>
      </c>
      <c r="CZ6" s="22">
        <f t="shared" si="11"/>
        <v>95.4</v>
      </c>
      <c r="DA6" s="22">
        <f t="shared" si="11"/>
        <v>92.29</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0.04</v>
      </c>
      <c r="EF6" s="22">
        <f t="shared" si="14"/>
        <v>2.08</v>
      </c>
      <c r="EG6" s="21">
        <f t="shared" si="14"/>
        <v>0</v>
      </c>
      <c r="EH6" s="22">
        <f t="shared" si="14"/>
        <v>2.09</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2">
      <c r="A7" s="15"/>
      <c r="B7" s="24">
        <v>2022</v>
      </c>
      <c r="C7" s="24">
        <v>264636</v>
      </c>
      <c r="D7" s="24">
        <v>47</v>
      </c>
      <c r="E7" s="24">
        <v>1</v>
      </c>
      <c r="F7" s="24">
        <v>0</v>
      </c>
      <c r="G7" s="24">
        <v>0</v>
      </c>
      <c r="H7" s="24" t="s">
        <v>96</v>
      </c>
      <c r="I7" s="24" t="s">
        <v>97</v>
      </c>
      <c r="J7" s="24" t="s">
        <v>98</v>
      </c>
      <c r="K7" s="24" t="s">
        <v>99</v>
      </c>
      <c r="L7" s="24" t="s">
        <v>100</v>
      </c>
      <c r="M7" s="24" t="s">
        <v>101</v>
      </c>
      <c r="N7" s="25" t="s">
        <v>102</v>
      </c>
      <c r="O7" s="25" t="s">
        <v>103</v>
      </c>
      <c r="P7" s="25">
        <v>94.26</v>
      </c>
      <c r="Q7" s="25">
        <v>3575</v>
      </c>
      <c r="R7" s="25">
        <v>1951</v>
      </c>
      <c r="S7" s="25">
        <v>61.95</v>
      </c>
      <c r="T7" s="25">
        <v>31.49</v>
      </c>
      <c r="U7" s="25">
        <v>1824</v>
      </c>
      <c r="V7" s="25">
        <v>2.2000000000000002</v>
      </c>
      <c r="W7" s="25">
        <v>829.09</v>
      </c>
      <c r="X7" s="25">
        <v>82.89</v>
      </c>
      <c r="Y7" s="25">
        <v>83.66</v>
      </c>
      <c r="Z7" s="25">
        <v>80.010000000000005</v>
      </c>
      <c r="AA7" s="25">
        <v>72.89</v>
      </c>
      <c r="AB7" s="25">
        <v>76.900000000000006</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929.95</v>
      </c>
      <c r="BF7" s="25">
        <v>887.79</v>
      </c>
      <c r="BG7" s="25">
        <v>858.94</v>
      </c>
      <c r="BH7" s="25">
        <v>901.58</v>
      </c>
      <c r="BI7" s="25">
        <v>834</v>
      </c>
      <c r="BJ7" s="25">
        <v>1274.21</v>
      </c>
      <c r="BK7" s="25">
        <v>1183.92</v>
      </c>
      <c r="BL7" s="25">
        <v>1128.72</v>
      </c>
      <c r="BM7" s="25">
        <v>1125.25</v>
      </c>
      <c r="BN7" s="25">
        <v>1157.05</v>
      </c>
      <c r="BO7" s="25">
        <v>982.48</v>
      </c>
      <c r="BP7" s="25">
        <v>61.11</v>
      </c>
      <c r="BQ7" s="25">
        <v>63.68</v>
      </c>
      <c r="BR7" s="25">
        <v>66.13</v>
      </c>
      <c r="BS7" s="25">
        <v>56.95</v>
      </c>
      <c r="BT7" s="25">
        <v>59.38</v>
      </c>
      <c r="BU7" s="25">
        <v>41.25</v>
      </c>
      <c r="BV7" s="25">
        <v>42.5</v>
      </c>
      <c r="BW7" s="25">
        <v>41.84</v>
      </c>
      <c r="BX7" s="25">
        <v>41.44</v>
      </c>
      <c r="BY7" s="25">
        <v>37.65</v>
      </c>
      <c r="BZ7" s="25">
        <v>50.61</v>
      </c>
      <c r="CA7" s="25">
        <v>384.5</v>
      </c>
      <c r="CB7" s="25">
        <v>359.43</v>
      </c>
      <c r="CC7" s="25">
        <v>359.47</v>
      </c>
      <c r="CD7" s="25">
        <v>409.93</v>
      </c>
      <c r="CE7" s="25">
        <v>393.87</v>
      </c>
      <c r="CF7" s="25">
        <v>383.25</v>
      </c>
      <c r="CG7" s="25">
        <v>377.72</v>
      </c>
      <c r="CH7" s="25">
        <v>390.47</v>
      </c>
      <c r="CI7" s="25">
        <v>403.61</v>
      </c>
      <c r="CJ7" s="25">
        <v>442.82</v>
      </c>
      <c r="CK7" s="25">
        <v>320.83</v>
      </c>
      <c r="CL7" s="25">
        <v>35.03</v>
      </c>
      <c r="CM7" s="25">
        <v>35.119999999999997</v>
      </c>
      <c r="CN7" s="25">
        <v>35.32</v>
      </c>
      <c r="CO7" s="25">
        <v>31.77</v>
      </c>
      <c r="CP7" s="25">
        <v>33.56</v>
      </c>
      <c r="CQ7" s="25">
        <v>48.26</v>
      </c>
      <c r="CR7" s="25">
        <v>48.01</v>
      </c>
      <c r="CS7" s="25">
        <v>49.08</v>
      </c>
      <c r="CT7" s="25">
        <v>51.46</v>
      </c>
      <c r="CU7" s="25">
        <v>51.84</v>
      </c>
      <c r="CV7" s="25">
        <v>56.15</v>
      </c>
      <c r="CW7" s="25">
        <v>92.27</v>
      </c>
      <c r="CX7" s="25">
        <v>94.66</v>
      </c>
      <c r="CY7" s="25">
        <v>89.89</v>
      </c>
      <c r="CZ7" s="25">
        <v>95.4</v>
      </c>
      <c r="DA7" s="25">
        <v>92.29</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0.04</v>
      </c>
      <c r="EF7" s="25">
        <v>2.08</v>
      </c>
      <c r="EG7" s="25">
        <v>0</v>
      </c>
      <c r="EH7" s="25">
        <v>2.09</v>
      </c>
      <c r="EI7" s="25">
        <v>0.62</v>
      </c>
      <c r="EJ7" s="25">
        <v>0.39</v>
      </c>
      <c r="EK7" s="25">
        <v>0.61</v>
      </c>
      <c r="EL7" s="25">
        <v>0.4</v>
      </c>
      <c r="EM7" s="25">
        <v>0.59</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城山　裕美</cp:lastModifiedBy>
  <dcterms:created xsi:type="dcterms:W3CDTF">2023-12-05T01:06:28Z</dcterms:created>
  <dcterms:modified xsi:type="dcterms:W3CDTF">2024-02-15T02:01:43Z</dcterms:modified>
  <cp:category/>
</cp:coreProperties>
</file>