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19 宇治田原町\"/>
    </mc:Choice>
  </mc:AlternateContent>
  <xr:revisionPtr revIDLastSave="0" documentId="13_ncr:1_{2EA7688A-5C2F-4CB0-B42E-FB791E93D930}" xr6:coauthVersionLast="36" xr6:coauthVersionMax="36" xr10:uidLastSave="{00000000-0000-0000-0000-000000000000}"/>
  <workbookProtection workbookAlgorithmName="SHA-512" workbookHashValue="b6jEwuwO8TAZJv+6onktVKV7HHfckkKGHSnMaaoaSUHltKP0EEcmmqCjar4zmMzCkZSfg9RQAxJJ0dnsnfYX+A==" workbookSaltValue="DUBkdPI0AZHbCk4mWLKTSA==" workbookSpinCount="100000" lockStructure="1"/>
  <bookViews>
    <workbookView xWindow="0" yWindow="0" windowWidth="23040" windowHeight="903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BB8" i="4"/>
  <c r="AT8" i="4"/>
  <c r="AL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<sst xmlns="http://schemas.openxmlformats.org/spreadsheetml/2006/main" count="253" uniqueCount="117">
  <si>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</si>
  <si>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</si>
  <si>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</si>
  <si>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</si>
  <si>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</si>
  <si>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</si>
  <si>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</si>
  <si>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</si>
  <si>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</si>
  <si>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</si>
  <si>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</si>
  <si>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</si>
  <si>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</si>
  <si>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</si>
  <si>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</si>
  <si>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</si>
  <si>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</si>
  <si>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</si>
  <si>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</si>
  <si>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</si>
  <si>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</si>
  <si>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</si>
  <si>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</si>
  <si>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</si>
  <si>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</si>
  <si>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</si>
  <si>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</si>
  <si>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</si>
  <si>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</si>
  <si>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</si>
  <si>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</si>
  <si>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</si>
  <si>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</si>
  <si>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</si>
  <si>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</si>
  <si>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</si>
  <si>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</si>
  <si>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</si>
  <si>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</si>
  <si>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</si>
  <si>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</si>
  <si>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</si>
  <si>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</si>
  <si>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</si>
  <si>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</si>
  <si>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</si>
  <si>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</si>
  <si>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</si>
  <si>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</si>
  <si>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</si>
  <si>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</si>
  <si>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</si>
  <si>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</si>
  <si>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</si>
  <si>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</si>
  <si>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</si>
  <si>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</si>
  <si>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</si>
  <si>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</si>
  <si>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</si>
  <si>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</si>
  <si>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</si>
  <si>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</si>
  <si>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</si>
  <si>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</si>
  <si>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</si>
  <si>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</si>
  <si>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</si>
  <si>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</si>
  <si>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</si>
  <si>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</si>
  <si>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</si>
  <si>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</si>
  <si>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</si>
  <si>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</si>
  <si>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</si>
  <si>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</si>
  <si>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</si>
  <si>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</si>
  <si>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</si>
  <si>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</si>
  <si>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</si>
  <si>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</si>
  <si>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</si>
  <si>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</si>
  <si>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</si>
  <si>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</si>
  <si>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</si>
  <si>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</si>
  <si>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</si>
  <si>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</si>
  <si>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</si>
  <si>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</si>
  <si>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</si>
  <si>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</si>
  <si>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</si>
  <si>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</si>
  <si>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</si>
  <si>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</si>
  <si>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</si>
  <si>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</si>
  <si>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</si>
  <si>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</si>
  <si>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</si>
  <si>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</si>
  <si>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</si>
  <si>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</si>
  <si>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</si>
  <si>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</si>
  <si>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</si>
  <si>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</si>
  <si>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</si>
  <si>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</si>
  <si>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</si>
  <si>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管渠整備の事業着手が平成8年度からで、26年以上が経過したところであり、法定耐用年数を経過した老朽管は現在無い状況です。</t>
    <rPh sb="23" eb="25">
      <t>イジョウ</t>
    </rPh>
    <rPh sb="54" eb="55">
      <t>ナ</t>
    </rPh>
    <phoneticPr fontId="4"/>
  </si>
  <si>
    <t>　本町の下水道事業は、類似団体と比較して全体的に低い経営状況になっています。これは本町の位置関係上、流域下水道に加わることができず、単独で汚水処理場を保有する必要があり、汚水処理費が大きくなっていることが原因と考えられます。
　今後、経営の健全性・効率性の向上のため、下水道使用料改定及び下水道事業広域化の検討や、未整備地域の効率的整備手法の見直し、整備済み地域の水洗化向上施策に取り組んでいく必要があると考えております。</t>
    <rPh sb="24" eb="25">
      <t>ヒク</t>
    </rPh>
    <rPh sb="26" eb="28">
      <t>ケイエイ</t>
    </rPh>
    <rPh sb="28" eb="30">
      <t>ジョウキョウ</t>
    </rPh>
    <rPh sb="41" eb="43">
      <t>ホンチョウ</t>
    </rPh>
    <rPh sb="44" eb="46">
      <t>イチ</t>
    </rPh>
    <rPh sb="46" eb="48">
      <t>カンケイ</t>
    </rPh>
    <rPh sb="48" eb="49">
      <t>ジョウ</t>
    </rPh>
    <rPh sb="75" eb="77">
      <t>ホユウ</t>
    </rPh>
    <rPh sb="79" eb="81">
      <t>ヒツヨウ</t>
    </rPh>
    <rPh sb="85" eb="87">
      <t>オスイ</t>
    </rPh>
    <rPh sb="87" eb="89">
      <t>ショリ</t>
    </rPh>
    <rPh sb="89" eb="90">
      <t>ヒ</t>
    </rPh>
    <rPh sb="91" eb="92">
      <t>オオ</t>
    </rPh>
    <rPh sb="102" eb="104">
      <t>ゲンイン</t>
    </rPh>
    <rPh sb="105" eb="106">
      <t>カンガ</t>
    </rPh>
    <rPh sb="117" eb="119">
      <t>ケイエイ</t>
    </rPh>
    <rPh sb="120" eb="123">
      <t>ケンゼンセイ</t>
    </rPh>
    <rPh sb="124" eb="127">
      <t>コウリツセイ</t>
    </rPh>
    <rPh sb="128" eb="130">
      <t>コウジョウ</t>
    </rPh>
    <rPh sb="134" eb="137">
      <t>ゲスイドウ</t>
    </rPh>
    <rPh sb="137" eb="140">
      <t>シヨウリョウ</t>
    </rPh>
    <rPh sb="140" eb="142">
      <t>カイテイ</t>
    </rPh>
    <rPh sb="142" eb="143">
      <t>オヨ</t>
    </rPh>
    <rPh sb="144" eb="147">
      <t>ゲスイドウ</t>
    </rPh>
    <rPh sb="147" eb="149">
      <t>ジギョウ</t>
    </rPh>
    <rPh sb="149" eb="152">
      <t>コウイキカ</t>
    </rPh>
    <rPh sb="153" eb="155">
      <t>ケントウ</t>
    </rPh>
    <rPh sb="197" eb="199">
      <t>ヒツヨウ</t>
    </rPh>
    <rPh sb="203" eb="204">
      <t>カンガ</t>
    </rPh>
    <phoneticPr fontId="4"/>
  </si>
  <si>
    <t>　下水道事業企業債残高については、あと数年は下水道整備事業があり、今後も借入を継続する必要があるため、対事業規模比率についても高い数値がでています。
　経費回収率は、他団体と比較して低い水準となっています。その理由としては、汚水処理費が下水道使用料に比べて非常に大きいためです。汚水処理費は、主に維持管理費となるが、類似団体の多くは、下水道使用料にて維持管理費を賄うことができている一方、本町では、下水道使用料の全額をもってしても維持管理費に対応できていない状況です。
汚水処理費が類似団体と比べて大きくなる要因として、本町の汚水処理方式は、「好気性ろ床法」を採用しており、類似団体の多くが採用している「オキシデーションディッチ法」に比べて、動力費等の維持管理費が大きいと考えられます。
　水洗化率については、現在、公共下水道の整備途上で供用区域が拡大しているところであり、80パーセント前後で推移しています。</t>
    <rPh sb="1" eb="4">
      <t>ゲスイドウ</t>
    </rPh>
    <rPh sb="4" eb="6">
      <t>ジギョウ</t>
    </rPh>
    <rPh sb="146" eb="147">
      <t>オモ</t>
    </rPh>
    <rPh sb="336" eb="3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</si>
</sst>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formatCode="#,##0.00;&quot;△&quot;#,##0.00;&quot;-&quot;">
                  <c:v>2.88</c:v>
                </c:pt>
                <c:pt idx="4" formatCode="#,##0.00;&quot;△&quot;#,##0.00;&quot;-&quot;">
                  <c:v>0.52</c:v>
                </c:pt>
              </c:numCache>
            </c:numRef>
          </c:val>
          <c:extLst>
            <c:ext xmlns:c16="http://schemas.microsoft.com/office/drawing/2014/chart" uri="{C3380CC4-5D6E-409C-BE32-E72D297353CC}">
              <c16:uniqueId val="{00000000-0899-44CD-ACB2-09F142614E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0899-44CD-ACB2-09F142614E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44.23</c:v>
                </c:pt>
                <c:pt idx="2">
                  <c:v>46.23</c:v>
                </c:pt>
                <c:pt idx="3">
                  <c:v>46.36</c:v>
                </c:pt>
                <c:pt idx="4">
                  <c:v>46.31</c:v>
                </c:pt>
              </c:numCache>
            </c:numRef>
          </c:val>
          <c:extLst>
            <c:ext xmlns:c16="http://schemas.microsoft.com/office/drawing/2014/chart" uri="{C3380CC4-5D6E-409C-BE32-E72D297353CC}">
              <c16:uniqueId val="{00000000-2381-41AA-9E7B-2F46EEA916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2381-41AA-9E7B-2F46EEA916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79.260000000000005</c:v>
                </c:pt>
                <c:pt idx="2">
                  <c:v>79.489999999999995</c:v>
                </c:pt>
                <c:pt idx="3">
                  <c:v>80.55</c:v>
                </c:pt>
                <c:pt idx="4">
                  <c:v>80.88</c:v>
                </c:pt>
              </c:numCache>
            </c:numRef>
          </c:val>
          <c:extLst>
            <c:ext xmlns:c16="http://schemas.microsoft.com/office/drawing/2014/chart" uri="{C3380CC4-5D6E-409C-BE32-E72D297353CC}">
              <c16:uniqueId val="{00000000-3991-4F46-84EB-1AA260ACCC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3991-4F46-84EB-1AA260ACCC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100.91</c:v>
                </c:pt>
                <c:pt idx="2">
                  <c:v>100.11</c:v>
                </c:pt>
                <c:pt idx="3">
                  <c:v>100.28</c:v>
                </c:pt>
                <c:pt idx="4">
                  <c:v>100.77</c:v>
                </c:pt>
              </c:numCache>
            </c:numRef>
          </c:val>
          <c:extLst>
            <c:ext xmlns:c16="http://schemas.microsoft.com/office/drawing/2014/chart" uri="{C3380CC4-5D6E-409C-BE32-E72D297353CC}">
              <c16:uniqueId val="{00000000-BE53-4939-A97E-C8F683DA72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BE53-4939-A97E-C8F683DA72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4.1500000000000004</c:v>
                </c:pt>
                <c:pt idx="2">
                  <c:v>7.64</c:v>
                </c:pt>
                <c:pt idx="3">
                  <c:v>10.47</c:v>
                </c:pt>
                <c:pt idx="4">
                  <c:v>13.01</c:v>
                </c:pt>
              </c:numCache>
            </c:numRef>
          </c:val>
          <c:extLst>
            <c:ext xmlns:c16="http://schemas.microsoft.com/office/drawing/2014/chart" uri="{C3380CC4-5D6E-409C-BE32-E72D297353CC}">
              <c16:uniqueId val="{00000000-FE21-4506-862E-5446596327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FE21-4506-862E-5446596327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C8-4288-A548-89C63DD4D7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80C8-4288-A548-89C63DD4D7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68-4F6C-B20F-A110593160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AF68-4F6C-B20F-A110593160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50.62</c:v>
                </c:pt>
                <c:pt idx="2">
                  <c:v>31.11</c:v>
                </c:pt>
                <c:pt idx="3">
                  <c:v>53.01</c:v>
                </c:pt>
                <c:pt idx="4">
                  <c:v>52.18</c:v>
                </c:pt>
              </c:numCache>
            </c:numRef>
          </c:val>
          <c:extLst>
            <c:ext xmlns:c16="http://schemas.microsoft.com/office/drawing/2014/chart" uri="{C3380CC4-5D6E-409C-BE32-E72D297353CC}">
              <c16:uniqueId val="{00000000-FC8B-478D-92E8-03FC6C384F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FC8B-478D-92E8-03FC6C384F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4255.6899999999996</c:v>
                </c:pt>
                <c:pt idx="2">
                  <c:v>4032.74</c:v>
                </c:pt>
                <c:pt idx="3">
                  <c:v>3958.96</c:v>
                </c:pt>
                <c:pt idx="4">
                  <c:v>3773.35</c:v>
                </c:pt>
              </c:numCache>
            </c:numRef>
          </c:val>
          <c:extLst>
            <c:ext xmlns:c16="http://schemas.microsoft.com/office/drawing/2014/chart" uri="{C3380CC4-5D6E-409C-BE32-E72D297353CC}">
              <c16:uniqueId val="{00000000-820A-4093-848E-7C1ED91617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820A-4093-848E-7C1ED91617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36.56</c:v>
                </c:pt>
                <c:pt idx="2">
                  <c:v>39.26</c:v>
                </c:pt>
                <c:pt idx="3">
                  <c:v>40.869999999999997</c:v>
                </c:pt>
                <c:pt idx="4">
                  <c:v>48.34</c:v>
                </c:pt>
              </c:numCache>
            </c:numRef>
          </c:val>
          <c:extLst>
            <c:ext xmlns:c16="http://schemas.microsoft.com/office/drawing/2014/chart" uri="{C3380CC4-5D6E-409C-BE32-E72D297353CC}">
              <c16:uniqueId val="{00000000-27E6-444E-815C-2846D12ABA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27E6-444E-815C-2846D12ABA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344.64</c:v>
                </c:pt>
                <c:pt idx="2">
                  <c:v>323.14</c:v>
                </c:pt>
                <c:pt idx="3">
                  <c:v>309.66000000000003</c:v>
                </c:pt>
                <c:pt idx="4">
                  <c:v>263.36</c:v>
                </c:pt>
              </c:numCache>
            </c:numRef>
          </c:val>
          <c:extLst>
            <c:ext xmlns:c16="http://schemas.microsoft.com/office/drawing/2014/chart" uri="{C3380CC4-5D6E-409C-BE32-E72D297353CC}">
              <c16:uniqueId val="{00000000-B5D7-48E7-AFD9-EB567A3CE2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B5D7-48E7-AFD9-EB567A3CE2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京都府　宇治田原町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46">
        <f>データ!S6</f>
        <v>8893</v>
      </c>
      <c r="AM8" s="46"/>
      <c r="AN8" s="46"/>
      <c r="AO8" s="46"/>
      <c r="AP8" s="46"/>
      <c r="AQ8" s="46"/>
      <c r="AR8" s="46"/>
      <c r="AS8" s="46"/>
      <c r="AT8" s="45">
        <f>データ!T6</f>
        <v>58.16</v>
      </c>
      <c r="AU8" s="45"/>
      <c r="AV8" s="45"/>
      <c r="AW8" s="45"/>
      <c r="AX8" s="45"/>
      <c r="AY8" s="45"/>
      <c r="AZ8" s="45"/>
      <c r="BA8" s="45"/>
      <c r="BB8" s="45">
        <f>データ!U6</f>
        <v>152.91</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56.38</v>
      </c>
      <c r="J10" s="45"/>
      <c r="K10" s="45"/>
      <c r="L10" s="45"/>
      <c r="M10" s="45"/>
      <c r="N10" s="45"/>
      <c r="O10" s="45"/>
      <c r="P10" s="45">
        <f>データ!P6</f>
        <v>88.38</v>
      </c>
      <c r="Q10" s="45"/>
      <c r="R10" s="45"/>
      <c r="S10" s="45"/>
      <c r="T10" s="45"/>
      <c r="U10" s="45"/>
      <c r="V10" s="45"/>
      <c r="W10" s="45">
        <f>データ!Q6</f>
        <v>100.83</v>
      </c>
      <c r="X10" s="45"/>
      <c r="Y10" s="45"/>
      <c r="Z10" s="45"/>
      <c r="AA10" s="45"/>
      <c r="AB10" s="45"/>
      <c r="AC10" s="45"/>
      <c r="AD10" s="46">
        <f>データ!R6</f>
        <v>2566</v>
      </c>
      <c r="AE10" s="46"/>
      <c r="AF10" s="46"/>
      <c r="AG10" s="46"/>
      <c r="AH10" s="46"/>
      <c r="AI10" s="46"/>
      <c r="AJ10" s="46"/>
      <c r="AK10" s="2"/>
      <c r="AL10" s="46">
        <f>データ!V6</f>
        <v>7826</v>
      </c>
      <c r="AM10" s="46"/>
      <c r="AN10" s="46"/>
      <c r="AO10" s="46"/>
      <c r="AP10" s="46"/>
      <c r="AQ10" s="46"/>
      <c r="AR10" s="46"/>
      <c r="AS10" s="46"/>
      <c r="AT10" s="45">
        <f>データ!W6</f>
        <v>2.98</v>
      </c>
      <c r="AU10" s="45"/>
      <c r="AV10" s="45"/>
      <c r="AW10" s="45"/>
      <c r="AX10" s="45"/>
      <c r="AY10" s="45"/>
      <c r="AZ10" s="45"/>
      <c r="BA10" s="45"/>
      <c r="BB10" s="45">
        <f>データ!X6</f>
        <v>2626.17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iuNoqKtRrfHJmxV4QKGVOSRBtaucwiTPj++2AAbIHaZ0khguo9U2Uf9eDx1GnyUi90Uw5QxRpJKrRtkr068Jg==" saltValue="kLItOKaOZwqmAhUNFzOc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263443</v>
      </c>
      <c r="D6" s="19">
        <f t="shared" si="3"/>
        <v>46</v>
      </c>
      <c r="E6" s="19">
        <f t="shared" si="3"/>
        <v>17</v>
      </c>
      <c r="F6" s="19">
        <f t="shared" si="3"/>
        <v>1</v>
      </c>
      <c r="G6" s="19">
        <f t="shared" si="3"/>
        <v>0</v>
      </c>
      <c r="H6" s="19" t="str">
        <f t="shared" si="3"/>
        <v>京都府　宇治田原町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56.38</v>
      </c>
      <c r="P6" s="20">
        <f t="shared" si="3"/>
        <v>88.38</v>
      </c>
      <c r="Q6" s="20">
        <f t="shared" si="3"/>
        <v>100.83</v>
      </c>
      <c r="R6" s="20">
        <f t="shared" si="3"/>
        <v>2566</v>
      </c>
      <c r="S6" s="20">
        <f t="shared" si="3"/>
        <v>8893</v>
      </c>
      <c r="T6" s="20">
        <f t="shared" si="3"/>
        <v>58.16</v>
      </c>
      <c r="U6" s="20">
        <f t="shared" si="3"/>
        <v>152.91</v>
      </c>
      <c r="V6" s="20">
        <f t="shared" si="3"/>
        <v>7826</v>
      </c>
      <c r="W6" s="20">
        <f t="shared" si="3"/>
        <v>2.98</v>
      </c>
      <c r="X6" s="20">
        <f t="shared" si="3"/>
        <v>2626.17</v>
      </c>
      <c r="Y6" s="21" t="str">
        <f>IF(Y7="",NA(),Y7)</f>
        <v>-</v>
      </c>
      <c r="Z6" s="21">
        <f t="shared" ref="Z6:AH6" si="4">IF(Z7="",NA(),Z7)</f>
        <v>100.91</v>
      </c>
      <c r="AA6" s="21">
        <f t="shared" si="4"/>
        <v>100.11</v>
      </c>
      <c r="AB6" s="21">
        <f t="shared" si="4"/>
        <v>100.28</v>
      </c>
      <c r="AC6" s="21">
        <f t="shared" si="4"/>
        <v>100.77</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50.62</v>
      </c>
      <c r="AW6" s="21">
        <f t="shared" si="6"/>
        <v>31.11</v>
      </c>
      <c r="AX6" s="21">
        <f t="shared" si="6"/>
        <v>53.01</v>
      </c>
      <c r="AY6" s="21">
        <f t="shared" si="6"/>
        <v>52.18</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4255.6899999999996</v>
      </c>
      <c r="BH6" s="21">
        <f t="shared" si="7"/>
        <v>4032.74</v>
      </c>
      <c r="BI6" s="21">
        <f t="shared" si="7"/>
        <v>3958.96</v>
      </c>
      <c r="BJ6" s="21">
        <f t="shared" si="7"/>
        <v>3773.35</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36.56</v>
      </c>
      <c r="BS6" s="21">
        <f t="shared" si="8"/>
        <v>39.26</v>
      </c>
      <c r="BT6" s="21">
        <f t="shared" si="8"/>
        <v>40.869999999999997</v>
      </c>
      <c r="BU6" s="21">
        <f t="shared" si="8"/>
        <v>48.34</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344.64</v>
      </c>
      <c r="CD6" s="21">
        <f t="shared" si="9"/>
        <v>323.14</v>
      </c>
      <c r="CE6" s="21">
        <f t="shared" si="9"/>
        <v>309.66000000000003</v>
      </c>
      <c r="CF6" s="21">
        <f t="shared" si="9"/>
        <v>263.36</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f t="shared" ref="CN6:CV6" si="10">IF(CN7="",NA(),CN7)</f>
        <v>44.23</v>
      </c>
      <c r="CO6" s="21">
        <f t="shared" si="10"/>
        <v>46.23</v>
      </c>
      <c r="CP6" s="21">
        <f t="shared" si="10"/>
        <v>46.36</v>
      </c>
      <c r="CQ6" s="21">
        <f t="shared" si="10"/>
        <v>46.31</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79.260000000000005</v>
      </c>
      <c r="CZ6" s="21">
        <f t="shared" si="11"/>
        <v>79.489999999999995</v>
      </c>
      <c r="DA6" s="21">
        <f t="shared" si="11"/>
        <v>80.55</v>
      </c>
      <c r="DB6" s="21">
        <f t="shared" si="11"/>
        <v>80.88</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4.1500000000000004</v>
      </c>
      <c r="DK6" s="21">
        <f t="shared" si="12"/>
        <v>7.64</v>
      </c>
      <c r="DL6" s="21">
        <f t="shared" si="12"/>
        <v>10.47</v>
      </c>
      <c r="DM6" s="21">
        <f t="shared" si="12"/>
        <v>13.01</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1">
        <f t="shared" si="14"/>
        <v>2.88</v>
      </c>
      <c r="EI6" s="21">
        <f t="shared" si="14"/>
        <v>0.52</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263443</v>
      </c>
      <c r="D7" s="23">
        <v>46</v>
      </c>
      <c r="E7" s="23">
        <v>17</v>
      </c>
      <c r="F7" s="23">
        <v>1</v>
      </c>
      <c r="G7" s="23">
        <v>0</v>
      </c>
      <c r="H7" s="23" t="s">
        <v>96</v>
      </c>
      <c r="I7" s="23" t="s">
        <v>97</v>
      </c>
      <c r="J7" s="23" t="s">
        <v>98</v>
      </c>
      <c r="K7" s="23" t="s">
        <v>99</v>
      </c>
      <c r="L7" s="23" t="s">
        <v>100</v>
      </c>
      <c r="M7" s="23" t="s">
        <v>101</v>
      </c>
      <c r="N7" s="24" t="s">
        <v>102</v>
      </c>
      <c r="O7" s="24">
        <v>56.38</v>
      </c>
      <c r="P7" s="24">
        <v>88.38</v>
      </c>
      <c r="Q7" s="24">
        <v>100.83</v>
      </c>
      <c r="R7" s="24">
        <v>2566</v>
      </c>
      <c r="S7" s="24">
        <v>8893</v>
      </c>
      <c r="T7" s="24">
        <v>58.16</v>
      </c>
      <c r="U7" s="24">
        <v>152.91</v>
      </c>
      <c r="V7" s="24">
        <v>7826</v>
      </c>
      <c r="W7" s="24">
        <v>2.98</v>
      </c>
      <c r="X7" s="24">
        <v>2626.17</v>
      </c>
      <c r="Y7" s="24" t="s">
        <v>102</v>
      </c>
      <c r="Z7" s="24">
        <v>100.91</v>
      </c>
      <c r="AA7" s="24">
        <v>100.11</v>
      </c>
      <c r="AB7" s="24">
        <v>100.28</v>
      </c>
      <c r="AC7" s="24">
        <v>100.77</v>
      </c>
      <c r="AD7" s="24" t="s">
        <v>102</v>
      </c>
      <c r="AE7" s="24">
        <v>106.57</v>
      </c>
      <c r="AF7" s="24">
        <v>107.21</v>
      </c>
      <c r="AG7" s="24">
        <v>107.08</v>
      </c>
      <c r="AH7" s="24">
        <v>106.08</v>
      </c>
      <c r="AI7" s="24">
        <v>106.11</v>
      </c>
      <c r="AJ7" s="24" t="s">
        <v>102</v>
      </c>
      <c r="AK7" s="24">
        <v>0</v>
      </c>
      <c r="AL7" s="24">
        <v>0</v>
      </c>
      <c r="AM7" s="24">
        <v>0</v>
      </c>
      <c r="AN7" s="24">
        <v>0</v>
      </c>
      <c r="AO7" s="24" t="s">
        <v>102</v>
      </c>
      <c r="AP7" s="24">
        <v>53.44</v>
      </c>
      <c r="AQ7" s="24">
        <v>43.71</v>
      </c>
      <c r="AR7" s="24">
        <v>45.94</v>
      </c>
      <c r="AS7" s="24">
        <v>29.34</v>
      </c>
      <c r="AT7" s="24">
        <v>3.15</v>
      </c>
      <c r="AU7" s="24" t="s">
        <v>102</v>
      </c>
      <c r="AV7" s="24">
        <v>50.62</v>
      </c>
      <c r="AW7" s="24">
        <v>31.11</v>
      </c>
      <c r="AX7" s="24">
        <v>53.01</v>
      </c>
      <c r="AY7" s="24">
        <v>52.18</v>
      </c>
      <c r="AZ7" s="24" t="s">
        <v>102</v>
      </c>
      <c r="BA7" s="24">
        <v>47.03</v>
      </c>
      <c r="BB7" s="24">
        <v>40.67</v>
      </c>
      <c r="BC7" s="24">
        <v>47.7</v>
      </c>
      <c r="BD7" s="24">
        <v>50.59</v>
      </c>
      <c r="BE7" s="24">
        <v>73.44</v>
      </c>
      <c r="BF7" s="24" t="s">
        <v>102</v>
      </c>
      <c r="BG7" s="24">
        <v>4255.6899999999996</v>
      </c>
      <c r="BH7" s="24">
        <v>4032.74</v>
      </c>
      <c r="BI7" s="24">
        <v>3958.96</v>
      </c>
      <c r="BJ7" s="24">
        <v>3773.35</v>
      </c>
      <c r="BK7" s="24" t="s">
        <v>102</v>
      </c>
      <c r="BL7" s="24">
        <v>1001.3</v>
      </c>
      <c r="BM7" s="24">
        <v>1050.51</v>
      </c>
      <c r="BN7" s="24">
        <v>1102.01</v>
      </c>
      <c r="BO7" s="24">
        <v>987.36</v>
      </c>
      <c r="BP7" s="24">
        <v>652.82000000000005</v>
      </c>
      <c r="BQ7" s="24" t="s">
        <v>102</v>
      </c>
      <c r="BR7" s="24">
        <v>36.56</v>
      </c>
      <c r="BS7" s="24">
        <v>39.26</v>
      </c>
      <c r="BT7" s="24">
        <v>40.869999999999997</v>
      </c>
      <c r="BU7" s="24">
        <v>48.34</v>
      </c>
      <c r="BV7" s="24" t="s">
        <v>102</v>
      </c>
      <c r="BW7" s="24">
        <v>81.88</v>
      </c>
      <c r="BX7" s="24">
        <v>82.65</v>
      </c>
      <c r="BY7" s="24">
        <v>82.55</v>
      </c>
      <c r="BZ7" s="24">
        <v>83.55</v>
      </c>
      <c r="CA7" s="24">
        <v>97.61</v>
      </c>
      <c r="CB7" s="24" t="s">
        <v>102</v>
      </c>
      <c r="CC7" s="24">
        <v>344.64</v>
      </c>
      <c r="CD7" s="24">
        <v>323.14</v>
      </c>
      <c r="CE7" s="24">
        <v>309.66000000000003</v>
      </c>
      <c r="CF7" s="24">
        <v>263.36</v>
      </c>
      <c r="CG7" s="24" t="s">
        <v>102</v>
      </c>
      <c r="CH7" s="24">
        <v>187.55</v>
      </c>
      <c r="CI7" s="24">
        <v>186.3</v>
      </c>
      <c r="CJ7" s="24">
        <v>188.38</v>
      </c>
      <c r="CK7" s="24">
        <v>185.98</v>
      </c>
      <c r="CL7" s="24">
        <v>138.29</v>
      </c>
      <c r="CM7" s="24" t="s">
        <v>102</v>
      </c>
      <c r="CN7" s="24">
        <v>44.23</v>
      </c>
      <c r="CO7" s="24">
        <v>46.23</v>
      </c>
      <c r="CP7" s="24">
        <v>46.36</v>
      </c>
      <c r="CQ7" s="24">
        <v>46.31</v>
      </c>
      <c r="CR7" s="24" t="s">
        <v>102</v>
      </c>
      <c r="CS7" s="24">
        <v>50.94</v>
      </c>
      <c r="CT7" s="24">
        <v>50.53</v>
      </c>
      <c r="CU7" s="24">
        <v>51.42</v>
      </c>
      <c r="CV7" s="24">
        <v>48.95</v>
      </c>
      <c r="CW7" s="24">
        <v>59.1</v>
      </c>
      <c r="CX7" s="24" t="s">
        <v>102</v>
      </c>
      <c r="CY7" s="24">
        <v>79.260000000000005</v>
      </c>
      <c r="CZ7" s="24">
        <v>79.489999999999995</v>
      </c>
      <c r="DA7" s="24">
        <v>80.55</v>
      </c>
      <c r="DB7" s="24">
        <v>80.88</v>
      </c>
      <c r="DC7" s="24" t="s">
        <v>102</v>
      </c>
      <c r="DD7" s="24">
        <v>82.55</v>
      </c>
      <c r="DE7" s="24">
        <v>82.08</v>
      </c>
      <c r="DF7" s="24">
        <v>81.34</v>
      </c>
      <c r="DG7" s="24">
        <v>81.14</v>
      </c>
      <c r="DH7" s="24">
        <v>95.82</v>
      </c>
      <c r="DI7" s="24" t="s">
        <v>102</v>
      </c>
      <c r="DJ7" s="24">
        <v>4.1500000000000004</v>
      </c>
      <c r="DK7" s="24">
        <v>7.64</v>
      </c>
      <c r="DL7" s="24">
        <v>10.47</v>
      </c>
      <c r="DM7" s="24">
        <v>13.01</v>
      </c>
      <c r="DN7" s="24" t="s">
        <v>102</v>
      </c>
      <c r="DO7" s="24">
        <v>15.85</v>
      </c>
      <c r="DP7" s="24">
        <v>12.7</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v>
      </c>
      <c r="EG7" s="24">
        <v>0</v>
      </c>
      <c r="EH7" s="24">
        <v>2.88</v>
      </c>
      <c r="EI7" s="24">
        <v>0.52</v>
      </c>
      <c r="EJ7" s="24" t="s">
        <v>102</v>
      </c>
      <c r="EK7" s="24">
        <v>0.15</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宮野　弘毅</cp:lastModifiedBy>
  <cp:lastPrinted>2024-02-20T06:51:55Z</cp:lastPrinted>
  <dcterms:created xsi:type="dcterms:W3CDTF">2023-12-12T00:48:41Z</dcterms:created>
  <dcterms:modified xsi:type="dcterms:W3CDTF">2024-02-20T06:51:59Z</dcterms:modified>
  <cp:category/>
</cp:coreProperties>
</file>