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4 提出（市町村→府）\07 亀岡市○\"/>
    </mc:Choice>
  </mc:AlternateContent>
  <xr:revisionPtr revIDLastSave="0" documentId="13_ncr:1_{FE693F23-67D1-4CAE-B4C7-1738B5D3559A}" xr6:coauthVersionLast="36" xr6:coauthVersionMax="36" xr10:uidLastSave="{00000000-0000-0000-0000-000000000000}"/>
  <workbookProtection workbookAlgorithmName="SHA-512" workbookHashValue="bIHbH2YCfHw5C3zJTKUljlwE6VvGGLlUfjRZWPuQfGV0pnduPYKTzmVLbw2me4p38caG7Z/fDY/FyMyuZ8OO7w==" workbookSaltValue="lXg9oXAFSiBZrXxGox1v3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W8" i="4"/>
  <c r="P8" i="4"/>
  <c r="I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<sst xmlns="http://schemas.openxmlformats.org/spreadsheetml/2006/main" count="253" uniqueCount="117">
  <si>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</si>
  <si>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</si>
  <si>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</si>
  <si>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</si>
  <si>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</si>
  <si>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</si>
  <si>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</si>
  <si>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</si>
  <si>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</si>
  <si>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</si>
  <si>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</si>
  <si>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</si>
  <si>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</si>
  <si>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</si>
  <si>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</si>
  <si>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</si>
  <si>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</si>
  <si>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</si>
  <si>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</si>
  <si>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</si>
  <si>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</si>
  <si>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</si>
  <si>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</si>
  <si>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</si>
  <si>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</si>
  <si>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</si>
  <si>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</si>
  <si>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</si>
  <si>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</si>
  <si>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</si>
  <si>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</si>
  <si>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</si>
  <si>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</si>
  <si>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</si>
  <si>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</si>
  <si>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</si>
  <si>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</si>
  <si>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</si>
  <si>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</si>
  <si>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</si>
  <si>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</si>
  <si>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</si>
  <si>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</si>
  <si>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</si>
  <si>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</si>
  <si>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</si>
  <si>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</si>
  <si>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</si>
  <si>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</si>
  <si>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</si>
  <si>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</si>
  <si>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</si>
  <si>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</si>
  <si>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</si>
  <si>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</si>
  <si>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</si>
  <si>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</si>
  <si>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</si>
  <si>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</si>
  <si>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</si>
  <si>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</si>
  <si>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</si>
  <si>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</si>
  <si>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</si>
  <si>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</si>
  <si>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</si>
  <si>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</si>
  <si>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</si>
  <si>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</si>
  <si>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</si>
  <si>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</si>
  <si>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</si>
  <si>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</si>
  <si>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</si>
  <si>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</si>
  <si>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</si>
  <si>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</si>
  <si>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</si>
  <si>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</si>
  <si>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</si>
  <si>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</si>
  <si>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</si>
  <si>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</si>
  <si>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</si>
  <si>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</si>
  <si>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</si>
  <si>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</si>
  <si>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</si>
  <si>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</si>
  <si>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</si>
  <si>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</si>
  <si>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</si>
  <si>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</si>
  <si>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</si>
  <si>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</si>
  <si>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</si>
  <si>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</si>
  <si>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</si>
  <si>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</si>
  <si>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</si>
  <si>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</si>
  <si>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</si>
  <si>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</si>
  <si>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</si>
  <si>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</si>
  <si>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</si>
  <si>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</si>
  <si>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</si>
  <si>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</si>
  <si>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</si>
  <si>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</si>
  <si>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</si>
  <si>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</si>
  <si>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</si>
  <si>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本事業は5地区で実施しています。供用開始時期は地区ごとに平成9年度から平成24年度と異なっており、施設の老朽化具合も異なります。減価償却が進み上昇傾向にありますが、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9" eb="21">
      <t>チク</t>
    </rPh>
    <rPh sb="22" eb="24">
      <t>ジッシ</t>
    </rPh>
    <rPh sb="30" eb="34">
      <t>キョウヨウカイシ</t>
    </rPh>
    <rPh sb="34" eb="36">
      <t>ジキ</t>
    </rPh>
    <rPh sb="37" eb="39">
      <t>チク</t>
    </rPh>
    <rPh sb="42" eb="44">
      <t>ヘイセイ</t>
    </rPh>
    <rPh sb="45" eb="47">
      <t>ネンド</t>
    </rPh>
    <rPh sb="49" eb="51">
      <t>ヘイセイ</t>
    </rPh>
    <rPh sb="53" eb="55">
      <t>ネンド</t>
    </rPh>
    <rPh sb="56" eb="57">
      <t>コト</t>
    </rPh>
    <rPh sb="63" eb="65">
      <t>シセツ</t>
    </rPh>
    <rPh sb="66" eb="69">
      <t>ロウキュウカ</t>
    </rPh>
    <rPh sb="69" eb="71">
      <t>グアイ</t>
    </rPh>
    <rPh sb="72" eb="73">
      <t>コト</t>
    </rPh>
    <rPh sb="154" eb="156">
      <t>カンキョ</t>
    </rPh>
    <rPh sb="156" eb="160">
      <t>ロウキュウカリツ</t>
    </rPh>
    <rPh sb="162" eb="168">
      <t>ホウテイタイヨウネンスウ</t>
    </rPh>
    <rPh sb="169" eb="170">
      <t>コ</t>
    </rPh>
    <rPh sb="172" eb="174">
      <t>カンキョ</t>
    </rPh>
    <rPh sb="175" eb="177">
      <t>ゲンザイ</t>
    </rPh>
    <rPh sb="189" eb="191">
      <t>カンキョ</t>
    </rPh>
    <rPh sb="191" eb="194">
      <t>カイゼンリツ</t>
    </rPh>
    <rPh sb="196" eb="202">
      <t>ホウテイタイヨウネンスウ</t>
    </rPh>
    <rPh sb="203" eb="204">
      <t>コ</t>
    </rPh>
    <rPh sb="206" eb="208">
      <t>カンキョ</t>
    </rPh>
    <rPh sb="214" eb="215">
      <t>トクコウシンロウキュウカタイサクジッシ</t>
    </rPh>
    <phoneticPr fontId="4"/>
  </si>
  <si>
    <t>　単年度収支は赤字であり、累積欠損金も増加しています。今後も水洗化率の向上に取り組み、使用料収入の確保に努めるとともに、施設の統合など施設の効率性を高め、維持管理費の削減を図ります。
　本事業に係る資産の多くは法定耐用年数に基づく更新時期が未到来ではありますが、今後の更新需要に備え、使用料収入の確保や更なる経費削減、施設統合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アカジ</t>
    </rPh>
    <rPh sb="13" eb="15">
      <t>ルイセキ</t>
    </rPh>
    <rPh sb="19" eb="21">
      <t>ゾウカ</t>
    </rPh>
    <rPh sb="27" eb="29">
      <t>コンゴ</t>
    </rPh>
    <rPh sb="30" eb="34">
      <t>スイセンカリツ</t>
    </rPh>
    <rPh sb="35" eb="37">
      <t>コウジョウ</t>
    </rPh>
    <rPh sb="38" eb="39">
      <t>ト</t>
    </rPh>
    <rPh sb="40" eb="41">
      <t>ク</t>
    </rPh>
    <rPh sb="43" eb="46">
      <t>シヨウリョウ</t>
    </rPh>
    <rPh sb="46" eb="48">
      <t>シュウニュウ</t>
    </rPh>
    <rPh sb="49" eb="51">
      <t>カクホ</t>
    </rPh>
    <rPh sb="52" eb="53">
      <t>ツト</t>
    </rPh>
    <rPh sb="60" eb="62">
      <t>シセツ</t>
    </rPh>
    <rPh sb="63" eb="65">
      <t>トウゴウ</t>
    </rPh>
    <rPh sb="67" eb="69">
      <t>シセツ</t>
    </rPh>
    <rPh sb="70" eb="73">
      <t>コウリツセイ</t>
    </rPh>
    <rPh sb="74" eb="75">
      <t>タカ</t>
    </rPh>
    <rPh sb="77" eb="82">
      <t>イジカンリヒ</t>
    </rPh>
    <rPh sb="83" eb="85">
      <t>サクゲン</t>
    </rPh>
    <rPh sb="86" eb="87">
      <t>ハカ</t>
    </rPh>
    <rPh sb="93" eb="94">
      <t>ホン</t>
    </rPh>
    <rPh sb="94" eb="96">
      <t>ジギョウ</t>
    </rPh>
    <rPh sb="97" eb="98">
      <t>カカ</t>
    </rPh>
    <rPh sb="99" eb="101">
      <t>シサン</t>
    </rPh>
    <rPh sb="102" eb="103">
      <t>オオ</t>
    </rPh>
    <rPh sb="105" eb="111">
      <t>ホウテイタイヨウネンスウ</t>
    </rPh>
    <rPh sb="112" eb="113">
      <t>モト</t>
    </rPh>
    <rPh sb="115" eb="117">
      <t>コウシン</t>
    </rPh>
    <rPh sb="117" eb="119">
      <t>ジキ</t>
    </rPh>
    <rPh sb="120" eb="123">
      <t>ミトウライ</t>
    </rPh>
    <rPh sb="131" eb="133">
      <t>コンゴ</t>
    </rPh>
    <rPh sb="134" eb="138">
      <t>コウシンジュヨウ</t>
    </rPh>
    <rPh sb="139" eb="140">
      <t>ソナ</t>
    </rPh>
    <rPh sb="142" eb="145">
      <t>シヨウリョウ</t>
    </rPh>
    <rPh sb="145" eb="147">
      <t>シュウニュウ</t>
    </rPh>
    <rPh sb="148" eb="150">
      <t>カクホ</t>
    </rPh>
    <rPh sb="151" eb="152">
      <t>サラ</t>
    </rPh>
    <rPh sb="154" eb="158">
      <t>ケイヒサクゲン</t>
    </rPh>
    <rPh sb="159" eb="161">
      <t>シセツ</t>
    </rPh>
    <rPh sb="161" eb="163">
      <t>トウゴウ</t>
    </rPh>
    <rPh sb="164" eb="166">
      <t>トリクミ</t>
    </rPh>
    <rPh sb="169" eb="171">
      <t>レイワ</t>
    </rPh>
    <rPh sb="172" eb="174">
      <t>ネンド</t>
    </rPh>
    <rPh sb="175" eb="177">
      <t>サクテイ</t>
    </rPh>
    <rPh sb="180" eb="183">
      <t>カメオカシ</t>
    </rPh>
    <rPh sb="183" eb="187">
      <t>ジョウゲスイドウ</t>
    </rPh>
    <rPh sb="193" eb="194">
      <t>ソ</t>
    </rPh>
    <rPh sb="196" eb="197">
      <t>オコナ</t>
    </rPh>
    <phoneticPr fontId="4"/>
  </si>
  <si>
    <t>　農業集落排水事業については、令和元年度から地方公営企業法を全部適用しています。
①経常収支比率
　企業債利息の減少により比率が上昇したものの、依然として単年度収支の赤字を示す100％未満であるため、継続して費用削減に取り組む必要があります。
②累積欠損金比率
　純損失は減少したものの、欠損金が増加しているため、更なる費用削減に取り組む必要があります。
③流動比率
　類似団体に比べ高い水準となっていますが、企業債の償還額の増加により低下しました。
④企業債残高対事業規模比率
　企業債償還金は自己資金のほかに一般会計繰入金で賄っており、類似団体に比べ低くなっています。
⑤経費回収率
　類似団体に比べ、おおむね使用料で回収すべき経費を賄える使用料収入となっていますが、今後も汚水処理費の縮減に取り組む必要があります。
⑥汚水処理原価
　維持管理費の抑制などにより、類似団体に比べ低い値で推移しています。
⑦施設利用率
　類似団体に比べ低い比率となっており、施設統合等により、効率的な施設利用に努めます。
⑧水洗化率
　水洗化促進の取組により、類似団体に比べ高い水準となっていますが、更なる向上に努めます。</t>
    <rPh sb="15" eb="17">
      <t>レイワ</t>
    </rPh>
    <rPh sb="17" eb="20">
      <t>ガンネンド</t>
    </rPh>
    <rPh sb="22" eb="29">
      <t>チホウコウエイキギョウホウ</t>
    </rPh>
    <rPh sb="30" eb="32">
      <t>ゼンブ</t>
    </rPh>
    <rPh sb="32" eb="34">
      <t>テキヨウ</t>
    </rPh>
    <rPh sb="42" eb="48">
      <t>ケイジョウシュウシヒリツ</t>
    </rPh>
    <rPh sb="50" eb="53">
      <t>キギョウサイ</t>
    </rPh>
    <rPh sb="53" eb="55">
      <t>リソク</t>
    </rPh>
    <rPh sb="56" eb="58">
      <t>ゲンショウ</t>
    </rPh>
    <rPh sb="61" eb="63">
      <t>ヒリツ</t>
    </rPh>
    <rPh sb="64" eb="66">
      <t>ジョウショウ</t>
    </rPh>
    <rPh sb="72" eb="74">
      <t>イゼン</t>
    </rPh>
    <rPh sb="77" eb="79">
      <t>シュウシ</t>
    </rPh>
    <rPh sb="80" eb="82">
      <t>アカジ</t>
    </rPh>
    <rPh sb="83" eb="84">
      <t>シメ</t>
    </rPh>
    <rPh sb="89" eb="91">
      <t>ミマン</t>
    </rPh>
    <rPh sb="106" eb="107">
      <t>ト</t>
    </rPh>
    <rPh sb="108" eb="109">
      <t>ク</t>
    </rPh>
    <rPh sb="110" eb="112">
      <t>ヒツヨウ</t>
    </rPh>
    <rPh sb="120" eb="125">
      <t>ルイセキケッソンキン</t>
    </rPh>
    <rPh sb="125" eb="127">
      <t>ヒリツ</t>
    </rPh>
    <rPh sb="129" eb="132">
      <t>ジュンソンシツ</t>
    </rPh>
    <rPh sb="132" eb="133">
      <t>ジュン</t>
    </rPh>
    <rPh sb="133" eb="135">
      <t>ソンシツ</t>
    </rPh>
    <rPh sb="136" eb="138">
      <t>ゲンショウ</t>
    </rPh>
    <rPh sb="144" eb="147">
      <t>ケッソンキン</t>
    </rPh>
    <rPh sb="148" eb="150">
      <t>ゾウカ</t>
    </rPh>
    <rPh sb="157" eb="158">
      <t>サラ</t>
    </rPh>
    <rPh sb="160" eb="164">
      <t>ヒヨウサクゲン</t>
    </rPh>
    <rPh sb="165" eb="166">
      <t>ト</t>
    </rPh>
    <rPh sb="167" eb="168">
      <t>ク</t>
    </rPh>
    <rPh sb="169" eb="171">
      <t>ヒツヨウ</t>
    </rPh>
    <rPh sb="185" eb="187">
      <t>ルイジ</t>
    </rPh>
    <rPh sb="187" eb="189">
      <t>ダンタイ</t>
    </rPh>
    <rPh sb="190" eb="191">
      <t>クラ</t>
    </rPh>
    <rPh sb="192" eb="193">
      <t>タカ</t>
    </rPh>
    <rPh sb="194" eb="196">
      <t>スイジュン</t>
    </rPh>
    <rPh sb="206" eb="208">
      <t>ショウカン</t>
    </rPh>
    <rPh sb="208" eb="209">
      <t>ガク</t>
    </rPh>
    <rPh sb="210" eb="212">
      <t>ゾウカ</t>
    </rPh>
    <rPh sb="215" eb="217">
      <t>テイカ</t>
    </rPh>
    <rPh sb="245" eb="249">
      <t>ジコシキン</t>
    </rPh>
    <rPh sb="257" eb="260">
      <t>クリイレキン</t>
    </rPh>
    <rPh sb="261" eb="262">
      <t>マカナ</t>
    </rPh>
    <rPh sb="267" eb="269">
      <t>ルイジ</t>
    </rPh>
    <rPh sb="269" eb="271">
      <t>ダンタイ</t>
    </rPh>
    <rPh sb="273" eb="274">
      <t>ヒク</t>
    </rPh>
    <rPh sb="275" eb="276">
      <t>クラ</t>
    </rPh>
    <rPh sb="361" eb="363">
      <t>ショリ</t>
    </rPh>
    <rPh sb="363" eb="365">
      <t>ゲンカ</t>
    </rPh>
    <rPh sb="367" eb="372">
      <t>イジカンリヒ</t>
    </rPh>
    <rPh sb="373" eb="375">
      <t>ヨクセイ</t>
    </rPh>
    <rPh sb="381" eb="385">
      <t>ルイジダンタイ</t>
    </rPh>
    <rPh sb="386" eb="387">
      <t>クラ</t>
    </rPh>
    <rPh sb="388" eb="389">
      <t>ヒク</t>
    </rPh>
    <rPh sb="390" eb="391">
      <t>アタイ</t>
    </rPh>
    <rPh sb="392" eb="394">
      <t>スイイ</t>
    </rPh>
    <rPh sb="402" eb="404">
      <t>シセツ</t>
    </rPh>
    <rPh sb="404" eb="407">
      <t>リヨウリツ</t>
    </rPh>
    <rPh sb="409" eb="413">
      <t>ルイジダンタイ</t>
    </rPh>
    <rPh sb="417" eb="418">
      <t>クラ</t>
    </rPh>
    <rPh sb="419" eb="420">
      <t>ヒク</t>
    </rPh>
    <rPh sb="421" eb="423">
      <t>ヒリツ</t>
    </rPh>
    <rPh sb="430" eb="432">
      <t>トウゴウ</t>
    </rPh>
    <rPh sb="432" eb="433">
      <t>ハカ</t>
    </rPh>
    <rPh sb="434" eb="435">
      <t>トウ</t>
    </rPh>
    <rPh sb="440" eb="442">
      <t>シセツ</t>
    </rPh>
    <rPh sb="442" eb="444">
      <t>リヨウ</t>
    </rPh>
    <rPh sb="445" eb="446">
      <t>ツト</t>
    </rPh>
    <rPh sb="452" eb="456">
      <t>スイセンカリツ</t>
    </rPh>
    <rPh sb="458" eb="459">
      <t>ヒ</t>
    </rPh>
    <rPh sb="460" eb="461">
      <t>ツヅ</t>
    </rPh>
    <rPh sb="461" eb="464">
      <t>スイセンカ</t>
    </rPh>
    <rPh sb="464" eb="466">
      <t>ソクシン</t>
    </rPh>
    <rPh sb="467" eb="469">
      <t>トリクミ</t>
    </rPh>
    <rPh sb="473" eb="475">
      <t>ルイジ</t>
    </rPh>
    <rPh sb="475" eb="477">
      <t>ダンタイ</t>
    </rPh>
    <rPh sb="478" eb="479">
      <t>クラ</t>
    </rPh>
    <rPh sb="480" eb="481">
      <t>タカ</t>
    </rPh>
    <rPh sb="482" eb="484">
      <t>スイジュン</t>
    </rPh>
    <rPh sb="493" eb="494">
      <t>サラ</t>
    </rPh>
    <rPh sb="496" eb="498">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</si>
</sst>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A2D-4388-8EEB-30D70DE4DC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3A2D-4388-8EEB-30D70DE4DC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54.49</c:v>
                </c:pt>
                <c:pt idx="2">
                  <c:v>54.86</c:v>
                </c:pt>
                <c:pt idx="3">
                  <c:v>51.72</c:v>
                </c:pt>
                <c:pt idx="4">
                  <c:v>51.11</c:v>
                </c:pt>
              </c:numCache>
            </c:numRef>
          </c:val>
          <c:extLst>
            <c:ext xmlns:c16="http://schemas.microsoft.com/office/drawing/2014/chart" uri="{C3380CC4-5D6E-409C-BE32-E72D297353CC}">
              <c16:uniqueId val="{00000000-9BBF-410E-A214-E9F2DA8B3C5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9BBF-410E-A214-E9F2DA8B3C5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88.14</c:v>
                </c:pt>
                <c:pt idx="2">
                  <c:v>89.16</c:v>
                </c:pt>
                <c:pt idx="3">
                  <c:v>89.27</c:v>
                </c:pt>
                <c:pt idx="4">
                  <c:v>89.86</c:v>
                </c:pt>
              </c:numCache>
            </c:numRef>
          </c:val>
          <c:extLst>
            <c:ext xmlns:c16="http://schemas.microsoft.com/office/drawing/2014/chart" uri="{C3380CC4-5D6E-409C-BE32-E72D297353CC}">
              <c16:uniqueId val="{00000000-CF0C-44E9-8384-F6026A27EB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CF0C-44E9-8384-F6026A27EB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97.19</c:v>
                </c:pt>
                <c:pt idx="2">
                  <c:v>86.65</c:v>
                </c:pt>
                <c:pt idx="3">
                  <c:v>92.72</c:v>
                </c:pt>
                <c:pt idx="4">
                  <c:v>93.34</c:v>
                </c:pt>
              </c:numCache>
            </c:numRef>
          </c:val>
          <c:extLst>
            <c:ext xmlns:c16="http://schemas.microsoft.com/office/drawing/2014/chart" uri="{C3380CC4-5D6E-409C-BE32-E72D297353CC}">
              <c16:uniqueId val="{00000000-88EA-4151-BAC3-8AD3F47EFB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88EA-4151-BAC3-8AD3F47EFB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2.89</c:v>
                </c:pt>
                <c:pt idx="2">
                  <c:v>5.79</c:v>
                </c:pt>
                <c:pt idx="3">
                  <c:v>8.68</c:v>
                </c:pt>
                <c:pt idx="4">
                  <c:v>11.49</c:v>
                </c:pt>
              </c:numCache>
            </c:numRef>
          </c:val>
          <c:extLst>
            <c:ext xmlns:c16="http://schemas.microsoft.com/office/drawing/2014/chart" uri="{C3380CC4-5D6E-409C-BE32-E72D297353CC}">
              <c16:uniqueId val="{00000000-E020-440B-AC7E-DDF74891DF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E020-440B-AC7E-DDF74891DF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084-422E-8999-8F2690B810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084-422E-8999-8F2690B810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11.94</c:v>
                </c:pt>
                <c:pt idx="2">
                  <c:v>67.97</c:v>
                </c:pt>
                <c:pt idx="3">
                  <c:v>100.32</c:v>
                </c:pt>
                <c:pt idx="4">
                  <c:v>130.37</c:v>
                </c:pt>
              </c:numCache>
            </c:numRef>
          </c:val>
          <c:extLst>
            <c:ext xmlns:c16="http://schemas.microsoft.com/office/drawing/2014/chart" uri="{C3380CC4-5D6E-409C-BE32-E72D297353CC}">
              <c16:uniqueId val="{00000000-F43F-4A87-834E-17454BE7B1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F43F-4A87-834E-17454BE7B1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104.11</c:v>
                </c:pt>
                <c:pt idx="2">
                  <c:v>99.06</c:v>
                </c:pt>
                <c:pt idx="3">
                  <c:v>95.37</c:v>
                </c:pt>
                <c:pt idx="4">
                  <c:v>91.7</c:v>
                </c:pt>
              </c:numCache>
            </c:numRef>
          </c:val>
          <c:extLst>
            <c:ext xmlns:c16="http://schemas.microsoft.com/office/drawing/2014/chart" uri="{C3380CC4-5D6E-409C-BE32-E72D297353CC}">
              <c16:uniqueId val="{00000000-38D3-4DAD-9CBB-40942B9467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38D3-4DAD-9CBB-40942B9467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260.08999999999997</c:v>
                </c:pt>
                <c:pt idx="2">
                  <c:v>227.59</c:v>
                </c:pt>
                <c:pt idx="3">
                  <c:v>214.74</c:v>
                </c:pt>
                <c:pt idx="4">
                  <c:v>207.56</c:v>
                </c:pt>
              </c:numCache>
            </c:numRef>
          </c:val>
          <c:extLst>
            <c:ext xmlns:c16="http://schemas.microsoft.com/office/drawing/2014/chart" uri="{C3380CC4-5D6E-409C-BE32-E72D297353CC}">
              <c16:uniqueId val="{00000000-9826-45C4-A7AD-8D8B074FA4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9826-45C4-A7AD-8D8B074FA4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100.31</c:v>
                </c:pt>
                <c:pt idx="2">
                  <c:v>100</c:v>
                </c:pt>
                <c:pt idx="3">
                  <c:v>100</c:v>
                </c:pt>
                <c:pt idx="4">
                  <c:v>100</c:v>
                </c:pt>
              </c:numCache>
            </c:numRef>
          </c:val>
          <c:extLst>
            <c:ext xmlns:c16="http://schemas.microsoft.com/office/drawing/2014/chart" uri="{C3380CC4-5D6E-409C-BE32-E72D297353CC}">
              <c16:uniqueId val="{00000000-C6B7-4477-888F-F89E96DFEB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C6B7-4477-888F-F89E96DFEB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181.61</c:v>
                </c:pt>
                <c:pt idx="2">
                  <c:v>181.05</c:v>
                </c:pt>
                <c:pt idx="3">
                  <c:v>181.51</c:v>
                </c:pt>
                <c:pt idx="4">
                  <c:v>180.97</c:v>
                </c:pt>
              </c:numCache>
            </c:numRef>
          </c:val>
          <c:extLst>
            <c:ext xmlns:c16="http://schemas.microsoft.com/office/drawing/2014/chart" uri="{C3380CC4-5D6E-409C-BE32-E72D297353CC}">
              <c16:uniqueId val="{00000000-5C50-4F41-8EA4-74C833C4ED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C50-4F41-8EA4-74C833C4ED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87" zoomScaleNormal="87"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京都府　亀岡市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87090</v>
      </c>
      <c r="AM8" s="46"/>
      <c r="AN8" s="46"/>
      <c r="AO8" s="46"/>
      <c r="AP8" s="46"/>
      <c r="AQ8" s="46"/>
      <c r="AR8" s="46"/>
      <c r="AS8" s="46"/>
      <c r="AT8" s="45">
        <f>データ!T6</f>
        <v>224.8</v>
      </c>
      <c r="AU8" s="45"/>
      <c r="AV8" s="45"/>
      <c r="AW8" s="45"/>
      <c r="AX8" s="45"/>
      <c r="AY8" s="45"/>
      <c r="AZ8" s="45"/>
      <c r="BA8" s="45"/>
      <c r="BB8" s="45">
        <f>データ!U6</f>
        <v>387.41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49.61</v>
      </c>
      <c r="J10" s="45"/>
      <c r="K10" s="45"/>
      <c r="L10" s="45"/>
      <c r="M10" s="45"/>
      <c r="N10" s="45"/>
      <c r="O10" s="45"/>
      <c r="P10" s="45">
        <f>データ!P6</f>
        <v>8.7100000000000009</v>
      </c>
      <c r="Q10" s="45"/>
      <c r="R10" s="45"/>
      <c r="S10" s="45"/>
      <c r="T10" s="45"/>
      <c r="U10" s="45"/>
      <c r="V10" s="45"/>
      <c r="W10" s="45">
        <f>データ!Q6</f>
        <v>99.49</v>
      </c>
      <c r="X10" s="45"/>
      <c r="Y10" s="45"/>
      <c r="Z10" s="45"/>
      <c r="AA10" s="45"/>
      <c r="AB10" s="45"/>
      <c r="AC10" s="45"/>
      <c r="AD10" s="46">
        <f>データ!R6</f>
        <v>2970</v>
      </c>
      <c r="AE10" s="46"/>
      <c r="AF10" s="46"/>
      <c r="AG10" s="46"/>
      <c r="AH10" s="46"/>
      <c r="AI10" s="46"/>
      <c r="AJ10" s="46"/>
      <c r="AK10" s="2"/>
      <c r="AL10" s="46">
        <f>データ!V6</f>
        <v>7575</v>
      </c>
      <c r="AM10" s="46"/>
      <c r="AN10" s="46"/>
      <c r="AO10" s="46"/>
      <c r="AP10" s="46"/>
      <c r="AQ10" s="46"/>
      <c r="AR10" s="46"/>
      <c r="AS10" s="46"/>
      <c r="AT10" s="45">
        <f>データ!W6</f>
        <v>4.01</v>
      </c>
      <c r="AU10" s="45"/>
      <c r="AV10" s="45"/>
      <c r="AW10" s="45"/>
      <c r="AX10" s="45"/>
      <c r="AY10" s="45"/>
      <c r="AZ10" s="45"/>
      <c r="BA10" s="45"/>
      <c r="BB10" s="45">
        <f>データ!X6</f>
        <v>1889.03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116</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115</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gHV1oPm9LI/QoM6GkA5BswXoUuuzrE2EIxp7kicaMROWuQOk8ISa/RddDEZ7w41CwRJYPLwW/fdgK5xrHe9NzQ==" saltValue="4lzZHwOqA5liO0tOJmvN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262064</v>
      </c>
      <c r="D6" s="19">
        <f t="shared" si="3"/>
        <v>46</v>
      </c>
      <c r="E6" s="19">
        <f t="shared" si="3"/>
        <v>17</v>
      </c>
      <c r="F6" s="19">
        <f t="shared" si="3"/>
        <v>5</v>
      </c>
      <c r="G6" s="19">
        <f t="shared" si="3"/>
        <v>0</v>
      </c>
      <c r="H6" s="19" t="str">
        <f t="shared" si="3"/>
        <v>京都府　亀岡市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49.61</v>
      </c>
      <c r="P6" s="20">
        <f t="shared" si="3"/>
        <v>8.7100000000000009</v>
      </c>
      <c r="Q6" s="20">
        <f t="shared" si="3"/>
        <v>99.49</v>
      </c>
      <c r="R6" s="20">
        <f t="shared" si="3"/>
        <v>2970</v>
      </c>
      <c r="S6" s="20">
        <f t="shared" si="3"/>
        <v>87090</v>
      </c>
      <c r="T6" s="20">
        <f t="shared" si="3"/>
        <v>224.8</v>
      </c>
      <c r="U6" s="20">
        <f t="shared" si="3"/>
        <v>387.41</v>
      </c>
      <c r="V6" s="20">
        <f t="shared" si="3"/>
        <v>7575</v>
      </c>
      <c r="W6" s="20">
        <f t="shared" si="3"/>
        <v>4.01</v>
      </c>
      <c r="X6" s="20">
        <f t="shared" si="3"/>
        <v>1889.03</v>
      </c>
      <c r="Y6" s="21" t="str">
        <f>IF(Y7="",NA(),Y7)</f>
        <v>-</v>
      </c>
      <c r="Z6" s="21">
        <f t="shared" ref="Z6:AH6" si="4">IF(Z7="",NA(),Z7)</f>
        <v>97.19</v>
      </c>
      <c r="AA6" s="21">
        <f t="shared" si="4"/>
        <v>86.65</v>
      </c>
      <c r="AB6" s="21">
        <f t="shared" si="4"/>
        <v>92.72</v>
      </c>
      <c r="AC6" s="21">
        <f t="shared" si="4"/>
        <v>93.34</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1">
        <f t="shared" ref="AK6:AS6" si="5">IF(AK7="",NA(),AK7)</f>
        <v>11.94</v>
      </c>
      <c r="AL6" s="21">
        <f t="shared" si="5"/>
        <v>67.97</v>
      </c>
      <c r="AM6" s="21">
        <f t="shared" si="5"/>
        <v>100.32</v>
      </c>
      <c r="AN6" s="21">
        <f t="shared" si="5"/>
        <v>130.37</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104.11</v>
      </c>
      <c r="AW6" s="21">
        <f t="shared" si="6"/>
        <v>99.06</v>
      </c>
      <c r="AX6" s="21">
        <f t="shared" si="6"/>
        <v>95.37</v>
      </c>
      <c r="AY6" s="21">
        <f t="shared" si="6"/>
        <v>91.7</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260.08999999999997</v>
      </c>
      <c r="BH6" s="21">
        <f t="shared" si="7"/>
        <v>227.59</v>
      </c>
      <c r="BI6" s="21">
        <f t="shared" si="7"/>
        <v>214.74</v>
      </c>
      <c r="BJ6" s="21">
        <f t="shared" si="7"/>
        <v>207.56</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100.31</v>
      </c>
      <c r="BS6" s="21">
        <f t="shared" si="8"/>
        <v>100</v>
      </c>
      <c r="BT6" s="21">
        <f t="shared" si="8"/>
        <v>100</v>
      </c>
      <c r="BU6" s="21">
        <f t="shared" si="8"/>
        <v>100</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181.61</v>
      </c>
      <c r="CD6" s="21">
        <f t="shared" si="9"/>
        <v>181.05</v>
      </c>
      <c r="CE6" s="21">
        <f t="shared" si="9"/>
        <v>181.51</v>
      </c>
      <c r="CF6" s="21">
        <f t="shared" si="9"/>
        <v>180.97</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54.49</v>
      </c>
      <c r="CO6" s="21">
        <f t="shared" si="10"/>
        <v>54.86</v>
      </c>
      <c r="CP6" s="21">
        <f t="shared" si="10"/>
        <v>51.72</v>
      </c>
      <c r="CQ6" s="21">
        <f t="shared" si="10"/>
        <v>51.11</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88.14</v>
      </c>
      <c r="CZ6" s="21">
        <f t="shared" si="11"/>
        <v>89.16</v>
      </c>
      <c r="DA6" s="21">
        <f t="shared" si="11"/>
        <v>89.27</v>
      </c>
      <c r="DB6" s="21">
        <f t="shared" si="11"/>
        <v>89.86</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2.89</v>
      </c>
      <c r="DK6" s="21">
        <f t="shared" si="12"/>
        <v>5.79</v>
      </c>
      <c r="DL6" s="21">
        <f t="shared" si="12"/>
        <v>8.68</v>
      </c>
      <c r="DM6" s="21">
        <f t="shared" si="12"/>
        <v>11.49</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262064</v>
      </c>
      <c r="D7" s="23">
        <v>46</v>
      </c>
      <c r="E7" s="23">
        <v>17</v>
      </c>
      <c r="F7" s="23">
        <v>5</v>
      </c>
      <c r="G7" s="23">
        <v>0</v>
      </c>
      <c r="H7" s="23" t="s">
        <v>96</v>
      </c>
      <c r="I7" s="23" t="s">
        <v>97</v>
      </c>
      <c r="J7" s="23" t="s">
        <v>98</v>
      </c>
      <c r="K7" s="23" t="s">
        <v>99</v>
      </c>
      <c r="L7" s="23" t="s">
        <v>100</v>
      </c>
      <c r="M7" s="23" t="s">
        <v>101</v>
      </c>
      <c r="N7" s="24" t="s">
        <v>102</v>
      </c>
      <c r="O7" s="24">
        <v>49.61</v>
      </c>
      <c r="P7" s="24">
        <v>8.7100000000000009</v>
      </c>
      <c r="Q7" s="24">
        <v>99.49</v>
      </c>
      <c r="R7" s="24">
        <v>2970</v>
      </c>
      <c r="S7" s="24">
        <v>87090</v>
      </c>
      <c r="T7" s="24">
        <v>224.8</v>
      </c>
      <c r="U7" s="24">
        <v>387.41</v>
      </c>
      <c r="V7" s="24">
        <v>7575</v>
      </c>
      <c r="W7" s="24">
        <v>4.01</v>
      </c>
      <c r="X7" s="24">
        <v>1889.03</v>
      </c>
      <c r="Y7" s="24" t="s">
        <v>102</v>
      </c>
      <c r="Z7" s="24">
        <v>97.19</v>
      </c>
      <c r="AA7" s="24">
        <v>86.65</v>
      </c>
      <c r="AB7" s="24">
        <v>92.72</v>
      </c>
      <c r="AC7" s="24">
        <v>93.34</v>
      </c>
      <c r="AD7" s="24" t="s">
        <v>102</v>
      </c>
      <c r="AE7" s="24">
        <v>103.6</v>
      </c>
      <c r="AF7" s="24">
        <v>106.37</v>
      </c>
      <c r="AG7" s="24">
        <v>106.07</v>
      </c>
      <c r="AH7" s="24">
        <v>105.5</v>
      </c>
      <c r="AI7" s="24">
        <v>103.61</v>
      </c>
      <c r="AJ7" s="24" t="s">
        <v>102</v>
      </c>
      <c r="AK7" s="24">
        <v>11.94</v>
      </c>
      <c r="AL7" s="24">
        <v>67.97</v>
      </c>
      <c r="AM7" s="24">
        <v>100.32</v>
      </c>
      <c r="AN7" s="24">
        <v>130.37</v>
      </c>
      <c r="AO7" s="24" t="s">
        <v>102</v>
      </c>
      <c r="AP7" s="24">
        <v>193.99</v>
      </c>
      <c r="AQ7" s="24">
        <v>139.02000000000001</v>
      </c>
      <c r="AR7" s="24">
        <v>132.04</v>
      </c>
      <c r="AS7" s="24">
        <v>145.43</v>
      </c>
      <c r="AT7" s="24">
        <v>133.62</v>
      </c>
      <c r="AU7" s="24" t="s">
        <v>102</v>
      </c>
      <c r="AV7" s="24">
        <v>104.11</v>
      </c>
      <c r="AW7" s="24">
        <v>99.06</v>
      </c>
      <c r="AX7" s="24">
        <v>95.37</v>
      </c>
      <c r="AY7" s="24">
        <v>91.7</v>
      </c>
      <c r="AZ7" s="24" t="s">
        <v>102</v>
      </c>
      <c r="BA7" s="24">
        <v>26.99</v>
      </c>
      <c r="BB7" s="24">
        <v>29.13</v>
      </c>
      <c r="BC7" s="24">
        <v>35.69</v>
      </c>
      <c r="BD7" s="24">
        <v>38.4</v>
      </c>
      <c r="BE7" s="24">
        <v>36.94</v>
      </c>
      <c r="BF7" s="24" t="s">
        <v>102</v>
      </c>
      <c r="BG7" s="24">
        <v>260.08999999999997</v>
      </c>
      <c r="BH7" s="24">
        <v>227.59</v>
      </c>
      <c r="BI7" s="24">
        <v>214.74</v>
      </c>
      <c r="BJ7" s="24">
        <v>207.56</v>
      </c>
      <c r="BK7" s="24" t="s">
        <v>102</v>
      </c>
      <c r="BL7" s="24">
        <v>826.83</v>
      </c>
      <c r="BM7" s="24">
        <v>867.83</v>
      </c>
      <c r="BN7" s="24">
        <v>791.76</v>
      </c>
      <c r="BO7" s="24">
        <v>900.82</v>
      </c>
      <c r="BP7" s="24">
        <v>809.19</v>
      </c>
      <c r="BQ7" s="24" t="s">
        <v>102</v>
      </c>
      <c r="BR7" s="24">
        <v>100.31</v>
      </c>
      <c r="BS7" s="24">
        <v>100</v>
      </c>
      <c r="BT7" s="24">
        <v>100</v>
      </c>
      <c r="BU7" s="24">
        <v>100</v>
      </c>
      <c r="BV7" s="24" t="s">
        <v>102</v>
      </c>
      <c r="BW7" s="24">
        <v>57.31</v>
      </c>
      <c r="BX7" s="24">
        <v>57.08</v>
      </c>
      <c r="BY7" s="24">
        <v>56.26</v>
      </c>
      <c r="BZ7" s="24">
        <v>52.94</v>
      </c>
      <c r="CA7" s="24">
        <v>57.02</v>
      </c>
      <c r="CB7" s="24" t="s">
        <v>102</v>
      </c>
      <c r="CC7" s="24">
        <v>181.61</v>
      </c>
      <c r="CD7" s="24">
        <v>181.05</v>
      </c>
      <c r="CE7" s="24">
        <v>181.51</v>
      </c>
      <c r="CF7" s="24">
        <v>180.97</v>
      </c>
      <c r="CG7" s="24" t="s">
        <v>102</v>
      </c>
      <c r="CH7" s="24">
        <v>273.52</v>
      </c>
      <c r="CI7" s="24">
        <v>274.99</v>
      </c>
      <c r="CJ7" s="24">
        <v>282.08999999999997</v>
      </c>
      <c r="CK7" s="24">
        <v>303.27999999999997</v>
      </c>
      <c r="CL7" s="24">
        <v>273.68</v>
      </c>
      <c r="CM7" s="24" t="s">
        <v>102</v>
      </c>
      <c r="CN7" s="24">
        <v>54.49</v>
      </c>
      <c r="CO7" s="24">
        <v>54.86</v>
      </c>
      <c r="CP7" s="24">
        <v>51.72</v>
      </c>
      <c r="CQ7" s="24">
        <v>51.11</v>
      </c>
      <c r="CR7" s="24" t="s">
        <v>102</v>
      </c>
      <c r="CS7" s="24">
        <v>50.14</v>
      </c>
      <c r="CT7" s="24">
        <v>54.83</v>
      </c>
      <c r="CU7" s="24">
        <v>66.53</v>
      </c>
      <c r="CV7" s="24">
        <v>52.35</v>
      </c>
      <c r="CW7" s="24">
        <v>52.55</v>
      </c>
      <c r="CX7" s="24" t="s">
        <v>102</v>
      </c>
      <c r="CY7" s="24">
        <v>88.14</v>
      </c>
      <c r="CZ7" s="24">
        <v>89.16</v>
      </c>
      <c r="DA7" s="24">
        <v>89.27</v>
      </c>
      <c r="DB7" s="24">
        <v>89.86</v>
      </c>
      <c r="DC7" s="24" t="s">
        <v>102</v>
      </c>
      <c r="DD7" s="24">
        <v>84.98</v>
      </c>
      <c r="DE7" s="24">
        <v>84.7</v>
      </c>
      <c r="DF7" s="24">
        <v>84.67</v>
      </c>
      <c r="DG7" s="24">
        <v>84.39</v>
      </c>
      <c r="DH7" s="24">
        <v>87.3</v>
      </c>
      <c r="DI7" s="24" t="s">
        <v>102</v>
      </c>
      <c r="DJ7" s="24">
        <v>2.89</v>
      </c>
      <c r="DK7" s="24">
        <v>5.79</v>
      </c>
      <c r="DL7" s="24">
        <v>8.68</v>
      </c>
      <c r="DM7" s="24">
        <v>11.49</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前田　和哉</cp:lastModifiedBy>
  <dcterms:modified xsi:type="dcterms:W3CDTF">2024-02-09T01:46:13Z</dcterms:modified>
</cp:coreProperties>
</file>