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svst11\02総務部\02-04_予算係\予算係共有\10　地方公営企業関連（公企決統は決算フォルダ）\20　調査・照会\R5\R06.02.08【リマインド】【京都府26〆】公営企業に係る経営比較分析表（令和４年度決算）の分析等について（依頼）\02 回答\"/>
    </mc:Choice>
  </mc:AlternateContent>
  <workbookProtection workbookAlgorithmName="SHA-512" workbookHashValue="zkQVWNGfx05Mxhp47hdp79YG26RGNCapZ/Lnke3qfMYsCgAXHUDwxC9bv0BpoGKtIGnBhw8tWsuWZqoi/MBE2w==" workbookSaltValue="j+hUDwzdUb5M42XRs5CAB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IT76" i="4"/>
  <c r="CS51" i="4"/>
  <c r="HJ30" i="4"/>
  <c r="CS30" i="4"/>
  <c r="BZ76" i="4"/>
  <c r="MA51" i="4"/>
  <c r="MA30" i="4"/>
  <c r="C11" i="5"/>
  <c r="D11" i="5"/>
  <c r="E11" i="5"/>
  <c r="B11" i="5"/>
  <c r="BK76" i="4" l="1"/>
  <c r="LH51" i="4"/>
  <c r="LT76" i="4"/>
  <c r="GQ51" i="4"/>
  <c r="LH30" i="4"/>
  <c r="IE76" i="4"/>
  <c r="BZ51" i="4"/>
  <c r="BZ30" i="4"/>
  <c r="GQ30" i="4"/>
  <c r="HP76" i="4"/>
  <c r="BG30" i="4"/>
  <c r="AV76" i="4"/>
  <c r="KO51" i="4"/>
  <c r="KO30" i="4"/>
  <c r="BG51" i="4"/>
  <c r="LE76" i="4"/>
  <c r="FX51" i="4"/>
  <c r="FX30" i="4"/>
  <c r="FE51" i="4"/>
  <c r="JV30" i="4"/>
  <c r="HA76" i="4"/>
  <c r="AN51" i="4"/>
  <c r="FE30" i="4"/>
  <c r="AN30" i="4"/>
  <c r="AG76" i="4"/>
  <c r="JV51" i="4"/>
  <c r="KP76" i="4"/>
  <c r="R76" i="4"/>
  <c r="KA76" i="4"/>
  <c r="EL51" i="4"/>
  <c r="GL76" i="4"/>
  <c r="U51" i="4"/>
  <c r="EL30" i="4"/>
  <c r="U30" i="4"/>
  <c r="JC30" i="4"/>
  <c r="JC51" i="4"/>
</calcChain>
</file>

<file path=xl/sharedStrings.xml><?xml version="1.0" encoding="utf-8"?>
<sst xmlns="http://schemas.openxmlformats.org/spreadsheetml/2006/main" count="278" uniqueCount="154">
  <si>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</si>
  <si>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</si>
  <si>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</si>
  <si>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</si>
  <si>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</si>
  <si>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</si>
  <si>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</si>
  <si>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</si>
  <si>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</si>
  <si>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</si>
  <si>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</si>
  <si>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</si>
  <si>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</si>
  <si>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</si>
  <si>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</si>
  <si>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</si>
  <si>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</si>
  <si>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</si>
  <si>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</si>
  <si>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</si>
  <si>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</si>
  <si>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</si>
  <si>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</si>
  <si>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</si>
  <si>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</si>
  <si>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</si>
  <si>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</si>
  <si>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</si>
  <si>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</si>
  <si>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</si>
  <si>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</si>
  <si>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</si>
  <si>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</si>
  <si>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</si>
  <si>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</si>
  <si>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</si>
  <si>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</si>
  <si>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</si>
  <si>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</si>
  <si>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</si>
  <si>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</si>
  <si>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</si>
  <si>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</si>
  <si>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</si>
  <si>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</si>
  <si>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</si>
  <si>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</si>
  <si>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</si>
  <si>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</si>
  <si>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</si>
  <si>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</si>
  <si>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</si>
  <si>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</si>
  <si>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</si>
  <si>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</si>
  <si>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</si>
  <si>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</si>
  <si>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</si>
  <si>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</si>
  <si>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</si>
  <si>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</si>
  <si>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</si>
  <si>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</si>
  <si>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</si>
  <si>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</si>
  <si>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</si>
  <si>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</si>
  <si>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</si>
  <si>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</si>
  <si>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</si>
  <si>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</si>
  <si>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</si>
  <si>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</si>
  <si>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</si>
  <si>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</si>
  <si>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</si>
  <si>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</si>
  <si>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</si>
  <si>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</si>
  <si>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</si>
  <si>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</si>
  <si>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</si>
  <si>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</si>
  <si>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</si>
  <si>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</si>
  <si>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</si>
  <si>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</si>
  <si>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</si>
  <si>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</si>
  <si>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</si>
  <si>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</si>
  <si>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</si>
  <si>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</si>
  <si>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</si>
  <si>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</si>
  <si>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</si>
  <si>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</si>
  <si>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</si>
  <si>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</si>
  <si>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</si>
  <si>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</si>
  <si>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</si>
  <si>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</si>
  <si>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</si>
  <si>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</si>
  <si>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</si>
  <si>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</si>
  <si>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</si>
  <si>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</si>
  <si>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</si>
  <si>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</si>
  <si>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</si>
  <si>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</si>
  <si>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</si>
  <si>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</si>
  <si>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</si>
  <si>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</si>
  <si>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</si>
  <si>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</si>
  <si>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</si>
  <si>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</si>
  <si>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</si>
  <si>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</si>
  <si>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</si>
  <si>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</si>
  <si>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</si>
  <si>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</si>
  <si>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</si>
  <si>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</si>
  <si>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</si>
  <si>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</si>
  <si>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</si>
  <si>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</si>
  <si>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京都府　宮津市</t>
  </si>
  <si>
    <t>天橋立駐車場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</si>
  <si>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</si>
  <si>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</si>
  <si>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</si>
  <si>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</si>
  <si>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</si>
  <si>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</si>
  <si>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</si>
  <si>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</si>
  <si>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</si>
  <si>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</si>
  <si>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</si>
  <si>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</si>
  <si>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</si>
  <si>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</si>
  <si>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</si>
  <si>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特記事項なし</t>
    <phoneticPr fontId="5"/>
  </si>
  <si>
    <t>　国の旅行支援や市独自の旅行クーポン施策等により、収益的収支比率は対前年比約152％と回復傾向にある。</t>
    <rPh sb="43" eb="45">
      <t>カイフク</t>
    </rPh>
    <rPh sb="45" eb="47">
      <t>ケイコウ</t>
    </rPh>
    <phoneticPr fontId="5"/>
  </si>
  <si>
    <t>　稼働率に着目してみると、当駐車場では対前年比約140％と回復傾向にはあるものの、コロナ前（R1）の稼働率と比較すると、依然として低いため新型コロナウイルス感染症の5類移行化をふまえ、国内外への観光プロモーションが必要と考えられる。</t>
    <rPh sb="29" eb="31">
      <t>カイフク</t>
    </rPh>
    <rPh sb="31" eb="33">
      <t>ケイコウ</t>
    </rPh>
    <rPh sb="44" eb="45">
      <t>マエ</t>
    </rPh>
    <rPh sb="50" eb="52">
      <t>カドウ</t>
    </rPh>
    <rPh sb="52" eb="53">
      <t>リツ</t>
    </rPh>
    <rPh sb="54" eb="56">
      <t>ヒカク</t>
    </rPh>
    <rPh sb="60" eb="62">
      <t>イゼン</t>
    </rPh>
    <rPh sb="65" eb="66">
      <t>ヒク</t>
    </rPh>
    <rPh sb="69" eb="71">
      <t>シンガタ</t>
    </rPh>
    <rPh sb="78" eb="81">
      <t>カンセンショウ</t>
    </rPh>
    <rPh sb="83" eb="84">
      <t>ルイ</t>
    </rPh>
    <rPh sb="84" eb="86">
      <t>イコウ</t>
    </rPh>
    <rPh sb="86" eb="87">
      <t>カ</t>
    </rPh>
    <rPh sb="92" eb="95">
      <t>コクナイガイ</t>
    </rPh>
    <rPh sb="97" eb="99">
      <t>カンコウ</t>
    </rPh>
    <rPh sb="107" eb="109">
      <t>ヒツヨウ</t>
    </rPh>
    <rPh sb="110" eb="111">
      <t>カンガ</t>
    </rPh>
    <phoneticPr fontId="5"/>
  </si>
  <si>
    <t>　コロナ禍からの完全な回復とまでは言えないが、安定した経営状況は維持できており、公共駐車場としての役割は果たしている。次年度は新型コロナウイルス感染症が5類に移行されることもあり、更なる駐車場利用増が見込まれるため、来年以降の数字の動向に着目し、安定した経営につなげていく。</t>
    <rPh sb="4" eb="5">
      <t>カ</t>
    </rPh>
    <rPh sb="8" eb="10">
      <t>カンゼン</t>
    </rPh>
    <rPh sb="11" eb="13">
      <t>カイフク</t>
    </rPh>
    <rPh sb="17" eb="18">
      <t>イ</t>
    </rPh>
    <rPh sb="59" eb="62">
      <t>ジネンド</t>
    </rPh>
    <rPh sb="63" eb="65">
      <t>シンガタ</t>
    </rPh>
    <rPh sb="72" eb="75">
      <t>カンセンショウ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</si>
</sst>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243.3</c:v>
                </c:pt>
                <c:pt idx="1">
                  <c:v>320.10000000000002</c:v>
                </c:pt>
                <c:pt idx="2">
                  <c:v>233</c:v>
                </c:pt>
                <c:pt idx="3">
                  <c:v>149.9</c:v>
                </c:pt>
                <c:pt idx="4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1-4AEB-9988-65F63D0B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E1-4AEB-9988-65F63D0B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4-49BE-9469-BC7DD1AEE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4-49BE-9469-BC7DD1AEE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D6E-4833-9ACF-C869ED23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6E-4833-9ACF-C869ED23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520-40F2-960A-4A79324CD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0-40F2-960A-4A79324CD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E-4E4D-B402-E243E507A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E-4E4D-B402-E243E507A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6-4A93-A400-AD84CDC0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C6-4A93-A400-AD84CDC0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20.100000000000001</c:v>
                </c:pt>
                <c:pt idx="1">
                  <c:v>24.6</c:v>
                </c:pt>
                <c:pt idx="2">
                  <c:v>13.7</c:v>
                </c:pt>
                <c:pt idx="3">
                  <c:v>9.5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9-498C-9FB9-A63D7B061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79-498C-9FB9-A63D7B061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58.9</c:v>
                </c:pt>
                <c:pt idx="1">
                  <c:v>68.8</c:v>
                </c:pt>
                <c:pt idx="2">
                  <c:v>57.1</c:v>
                </c:pt>
                <c:pt idx="3">
                  <c:v>33.299999999999997</c:v>
                </c:pt>
                <c:pt idx="4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2-4DCF-AA9B-9903DDD6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2-4DCF-AA9B-9903DDD61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5777</c:v>
                </c:pt>
                <c:pt idx="1">
                  <c:v>8230</c:v>
                </c:pt>
                <c:pt idx="2">
                  <c:v>4755</c:v>
                </c:pt>
                <c:pt idx="3">
                  <c:v>2168</c:v>
                </c:pt>
                <c:pt idx="4">
                  <c:v>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C-4277-B0A5-ED8F6D580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C-4277-B0A5-ED8F6D580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E22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京都府宮津市　天橋立駐車場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8000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141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22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285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1500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151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243.3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320.10000000000002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233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149.9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228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20.100000000000001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24.6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13.7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9.5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13.3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384.2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754.2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383.4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338.4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1268.9000000000001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2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10.199999999999999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1.9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279.89999999999998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295.5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224.4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251.9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291.5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150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152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58.9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68.8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57.1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33.299999999999997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56.1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5777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8230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4755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2168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5383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17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407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166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30.4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33.6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-122.5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8.5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26.6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8183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2576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4153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6140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153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114473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83.1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54.4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70.3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70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47.6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1rKtDDWw9I8vjDAasAyrVM8uoQDyXh3P5QInHrB6QPLNAQQMY6Y5bfDza4OrqhYdxidsW+e2VnFBGa6OLY8NZw==" saltValue="urgbXb8cno5QAvwQah55f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105</v>
      </c>
      <c r="AV5" s="47" t="s">
        <v>106</v>
      </c>
      <c r="AW5" s="47" t="s">
        <v>107</v>
      </c>
      <c r="AX5" s="47" t="s">
        <v>108</v>
      </c>
      <c r="AY5" s="47" t="s">
        <v>109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110</v>
      </c>
      <c r="BG5" s="47" t="s">
        <v>90</v>
      </c>
      <c r="BH5" s="47" t="s">
        <v>102</v>
      </c>
      <c r="BI5" s="47" t="s">
        <v>92</v>
      </c>
      <c r="BJ5" s="47" t="s">
        <v>111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112</v>
      </c>
      <c r="BR5" s="47" t="s">
        <v>113</v>
      </c>
      <c r="BS5" s="47" t="s">
        <v>114</v>
      </c>
      <c r="BT5" s="47" t="s">
        <v>115</v>
      </c>
      <c r="BU5" s="47" t="s">
        <v>116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117</v>
      </c>
      <c r="CC5" s="47" t="s">
        <v>118</v>
      </c>
      <c r="CD5" s="47" t="s">
        <v>119</v>
      </c>
      <c r="CE5" s="47" t="s">
        <v>103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113</v>
      </c>
      <c r="CQ5" s="47" t="s">
        <v>107</v>
      </c>
      <c r="CR5" s="47" t="s">
        <v>92</v>
      </c>
      <c r="CS5" s="47" t="s">
        <v>111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120</v>
      </c>
      <c r="DA5" s="47" t="s">
        <v>121</v>
      </c>
      <c r="DB5" s="47" t="s">
        <v>91</v>
      </c>
      <c r="DC5" s="47" t="s">
        <v>122</v>
      </c>
      <c r="DD5" s="47" t="s">
        <v>123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124</v>
      </c>
      <c r="DL5" s="47" t="s">
        <v>121</v>
      </c>
      <c r="DM5" s="47" t="s">
        <v>125</v>
      </c>
      <c r="DN5" s="47" t="s">
        <v>108</v>
      </c>
      <c r="DO5" s="47" t="s">
        <v>116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126</v>
      </c>
      <c r="B6" s="48">
        <f>B8</f>
        <v>2022</v>
      </c>
      <c r="C6" s="48">
        <f t="shared" ref="C6:X6" si="1">C8</f>
        <v>262056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京都府宮津市</v>
      </c>
      <c r="I6" s="48" t="str">
        <f t="shared" si="1"/>
        <v>天橋立駐車場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22</v>
      </c>
      <c r="S6" s="50" t="str">
        <f t="shared" si="1"/>
        <v>商業施設</v>
      </c>
      <c r="T6" s="50" t="str">
        <f t="shared" si="1"/>
        <v>無</v>
      </c>
      <c r="U6" s="51">
        <f t="shared" si="1"/>
        <v>8000</v>
      </c>
      <c r="V6" s="51">
        <f t="shared" si="1"/>
        <v>285</v>
      </c>
      <c r="W6" s="51">
        <f t="shared" si="1"/>
        <v>1500</v>
      </c>
      <c r="X6" s="50" t="str">
        <f t="shared" si="1"/>
        <v>無</v>
      </c>
      <c r="Y6" s="52">
        <f>IF(Y8="-",NA(),Y8)</f>
        <v>243.3</v>
      </c>
      <c r="Z6" s="52">
        <f t="shared" ref="Z6:AH6" si="2">IF(Z8="-",NA(),Z8)</f>
        <v>320.10000000000002</v>
      </c>
      <c r="AA6" s="52">
        <f t="shared" si="2"/>
        <v>233</v>
      </c>
      <c r="AB6" s="52">
        <f t="shared" si="2"/>
        <v>149.9</v>
      </c>
      <c r="AC6" s="52">
        <f t="shared" si="2"/>
        <v>228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58.9</v>
      </c>
      <c r="BG6" s="52">
        <f t="shared" ref="BG6:BO6" si="5">IF(BG8="-",NA(),BG8)</f>
        <v>68.8</v>
      </c>
      <c r="BH6" s="52">
        <f t="shared" si="5"/>
        <v>57.1</v>
      </c>
      <c r="BI6" s="52">
        <f t="shared" si="5"/>
        <v>33.299999999999997</v>
      </c>
      <c r="BJ6" s="52">
        <f t="shared" si="5"/>
        <v>56.1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5777</v>
      </c>
      <c r="BR6" s="53">
        <f t="shared" ref="BR6:BZ6" si="6">IF(BR8="-",NA(),BR8)</f>
        <v>8230</v>
      </c>
      <c r="BS6" s="53">
        <f t="shared" si="6"/>
        <v>4755</v>
      </c>
      <c r="BT6" s="53">
        <f t="shared" si="6"/>
        <v>2168</v>
      </c>
      <c r="BU6" s="53">
        <f t="shared" si="6"/>
        <v>5383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127</v>
      </c>
      <c r="CM6" s="51">
        <f t="shared" ref="CM6:CN6" si="7">CM8</f>
        <v>114473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128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20.100000000000001</v>
      </c>
      <c r="DL6" s="52">
        <f t="shared" ref="DL6:DT6" si="9">IF(DL8="-",NA(),DL8)</f>
        <v>24.6</v>
      </c>
      <c r="DM6" s="52">
        <f t="shared" si="9"/>
        <v>13.7</v>
      </c>
      <c r="DN6" s="52">
        <f t="shared" si="9"/>
        <v>9.5</v>
      </c>
      <c r="DO6" s="52">
        <f t="shared" si="9"/>
        <v>13.3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129</v>
      </c>
      <c r="B7" s="48">
        <f t="shared" ref="B7:X7" si="10">B8</f>
        <v>2022</v>
      </c>
      <c r="C7" s="48">
        <f t="shared" si="10"/>
        <v>262056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京都府　宮津市</v>
      </c>
      <c r="I7" s="48" t="str">
        <f t="shared" si="10"/>
        <v>天橋立駐車場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22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8000</v>
      </c>
      <c r="V7" s="51">
        <f t="shared" si="10"/>
        <v>285</v>
      </c>
      <c r="W7" s="51">
        <f t="shared" si="10"/>
        <v>1500</v>
      </c>
      <c r="X7" s="50" t="str">
        <f t="shared" si="10"/>
        <v>無</v>
      </c>
      <c r="Y7" s="52">
        <f>Y8</f>
        <v>243.3</v>
      </c>
      <c r="Z7" s="52">
        <f t="shared" ref="Z7:AH7" si="11">Z8</f>
        <v>320.10000000000002</v>
      </c>
      <c r="AA7" s="52">
        <f t="shared" si="11"/>
        <v>233</v>
      </c>
      <c r="AB7" s="52">
        <f t="shared" si="11"/>
        <v>149.9</v>
      </c>
      <c r="AC7" s="52">
        <f t="shared" si="11"/>
        <v>228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58.9</v>
      </c>
      <c r="BG7" s="52">
        <f t="shared" ref="BG7:BO7" si="14">BG8</f>
        <v>68.8</v>
      </c>
      <c r="BH7" s="52">
        <f t="shared" si="14"/>
        <v>57.1</v>
      </c>
      <c r="BI7" s="52">
        <f t="shared" si="14"/>
        <v>33.299999999999997</v>
      </c>
      <c r="BJ7" s="52">
        <f t="shared" si="14"/>
        <v>56.1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5777</v>
      </c>
      <c r="BR7" s="53">
        <f t="shared" ref="BR7:BZ7" si="15">BR8</f>
        <v>8230</v>
      </c>
      <c r="BS7" s="53">
        <f t="shared" si="15"/>
        <v>4755</v>
      </c>
      <c r="BT7" s="53">
        <f t="shared" si="15"/>
        <v>2168</v>
      </c>
      <c r="BU7" s="53">
        <f t="shared" si="15"/>
        <v>5383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130</v>
      </c>
      <c r="CC7" s="52" t="s">
        <v>130</v>
      </c>
      <c r="CD7" s="52" t="s">
        <v>130</v>
      </c>
      <c r="CE7" s="52" t="s">
        <v>130</v>
      </c>
      <c r="CF7" s="52" t="s">
        <v>130</v>
      </c>
      <c r="CG7" s="52" t="s">
        <v>130</v>
      </c>
      <c r="CH7" s="52" t="s">
        <v>130</v>
      </c>
      <c r="CI7" s="52" t="s">
        <v>130</v>
      </c>
      <c r="CJ7" s="52" t="s">
        <v>130</v>
      </c>
      <c r="CK7" s="52" t="s">
        <v>131</v>
      </c>
      <c r="CL7" s="49"/>
      <c r="CM7" s="51">
        <f>CM8</f>
        <v>114473</v>
      </c>
      <c r="CN7" s="51">
        <f>CN8</f>
        <v>0</v>
      </c>
      <c r="CO7" s="52" t="s">
        <v>130</v>
      </c>
      <c r="CP7" s="52" t="s">
        <v>130</v>
      </c>
      <c r="CQ7" s="52" t="s">
        <v>130</v>
      </c>
      <c r="CR7" s="52" t="s">
        <v>130</v>
      </c>
      <c r="CS7" s="52" t="s">
        <v>130</v>
      </c>
      <c r="CT7" s="52" t="s">
        <v>130</v>
      </c>
      <c r="CU7" s="52" t="s">
        <v>130</v>
      </c>
      <c r="CV7" s="52" t="s">
        <v>130</v>
      </c>
      <c r="CW7" s="52" t="s">
        <v>130</v>
      </c>
      <c r="CX7" s="52" t="s">
        <v>132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20.100000000000001</v>
      </c>
      <c r="DL7" s="52">
        <f t="shared" ref="DL7:DT7" si="17">DL8</f>
        <v>24.6</v>
      </c>
      <c r="DM7" s="52">
        <f t="shared" si="17"/>
        <v>13.7</v>
      </c>
      <c r="DN7" s="52">
        <f t="shared" si="17"/>
        <v>9.5</v>
      </c>
      <c r="DO7" s="52">
        <f t="shared" si="17"/>
        <v>13.3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262056</v>
      </c>
      <c r="D8" s="55">
        <v>47</v>
      </c>
      <c r="E8" s="55">
        <v>14</v>
      </c>
      <c r="F8" s="55">
        <v>0</v>
      </c>
      <c r="G8" s="55">
        <v>1</v>
      </c>
      <c r="H8" s="55" t="s">
        <v>133</v>
      </c>
      <c r="I8" s="55" t="s">
        <v>134</v>
      </c>
      <c r="J8" s="55" t="s">
        <v>135</v>
      </c>
      <c r="K8" s="55" t="s">
        <v>136</v>
      </c>
      <c r="L8" s="55" t="s">
        <v>137</v>
      </c>
      <c r="M8" s="55" t="s">
        <v>138</v>
      </c>
      <c r="N8" s="55" t="s">
        <v>139</v>
      </c>
      <c r="O8" s="56" t="s">
        <v>140</v>
      </c>
      <c r="P8" s="57" t="s">
        <v>141</v>
      </c>
      <c r="Q8" s="57" t="s">
        <v>142</v>
      </c>
      <c r="R8" s="58">
        <v>22</v>
      </c>
      <c r="S8" s="57" t="s">
        <v>143</v>
      </c>
      <c r="T8" s="57" t="s">
        <v>144</v>
      </c>
      <c r="U8" s="58">
        <v>8000</v>
      </c>
      <c r="V8" s="58">
        <v>285</v>
      </c>
      <c r="W8" s="58">
        <v>1500</v>
      </c>
      <c r="X8" s="57" t="s">
        <v>144</v>
      </c>
      <c r="Y8" s="59">
        <v>243.3</v>
      </c>
      <c r="Z8" s="59">
        <v>320.10000000000002</v>
      </c>
      <c r="AA8" s="59">
        <v>233</v>
      </c>
      <c r="AB8" s="59">
        <v>149.9</v>
      </c>
      <c r="AC8" s="59">
        <v>228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58.9</v>
      </c>
      <c r="BG8" s="59">
        <v>68.8</v>
      </c>
      <c r="BH8" s="59">
        <v>57.1</v>
      </c>
      <c r="BI8" s="59">
        <v>33.299999999999997</v>
      </c>
      <c r="BJ8" s="59">
        <v>56.1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5777</v>
      </c>
      <c r="BR8" s="60">
        <v>8230</v>
      </c>
      <c r="BS8" s="60">
        <v>4755</v>
      </c>
      <c r="BT8" s="61">
        <v>2168</v>
      </c>
      <c r="BU8" s="61">
        <v>5383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137</v>
      </c>
      <c r="CC8" s="59" t="s">
        <v>137</v>
      </c>
      <c r="CD8" s="59" t="s">
        <v>137</v>
      </c>
      <c r="CE8" s="59" t="s">
        <v>137</v>
      </c>
      <c r="CF8" s="59" t="s">
        <v>137</v>
      </c>
      <c r="CG8" s="59" t="s">
        <v>137</v>
      </c>
      <c r="CH8" s="59" t="s">
        <v>137</v>
      </c>
      <c r="CI8" s="59" t="s">
        <v>137</v>
      </c>
      <c r="CJ8" s="59" t="s">
        <v>137</v>
      </c>
      <c r="CK8" s="59" t="s">
        <v>137</v>
      </c>
      <c r="CL8" s="56" t="s">
        <v>137</v>
      </c>
      <c r="CM8" s="58">
        <v>114473</v>
      </c>
      <c r="CN8" s="58">
        <v>0</v>
      </c>
      <c r="CO8" s="59" t="s">
        <v>137</v>
      </c>
      <c r="CP8" s="59" t="s">
        <v>137</v>
      </c>
      <c r="CQ8" s="59" t="s">
        <v>137</v>
      </c>
      <c r="CR8" s="59" t="s">
        <v>137</v>
      </c>
      <c r="CS8" s="59" t="s">
        <v>137</v>
      </c>
      <c r="CT8" s="59" t="s">
        <v>137</v>
      </c>
      <c r="CU8" s="59" t="s">
        <v>137</v>
      </c>
      <c r="CV8" s="59" t="s">
        <v>137</v>
      </c>
      <c r="CW8" s="59" t="s">
        <v>137</v>
      </c>
      <c r="CX8" s="59" t="s">
        <v>137</v>
      </c>
      <c r="CY8" s="56" t="s">
        <v>137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20.100000000000001</v>
      </c>
      <c r="DL8" s="59">
        <v>24.6</v>
      </c>
      <c r="DM8" s="59">
        <v>13.7</v>
      </c>
      <c r="DN8" s="59">
        <v>9.5</v>
      </c>
      <c r="DO8" s="59">
        <v>13.3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145</v>
      </c>
      <c r="C10" s="64" t="s">
        <v>146</v>
      </c>
      <c r="D10" s="64" t="s">
        <v>147</v>
      </c>
      <c r="E10" s="64" t="s">
        <v>148</v>
      </c>
      <c r="F10" s="64" t="s">
        <v>149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