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U:\下水道課員\管理担当\経営分析比較表\R５年度R４決算\4.自治振興課修正\"/>
    </mc:Choice>
  </mc:AlternateContent>
  <xr:revisionPtr revIDLastSave="0" documentId="13_ncr:1_{1CA70442-0AA2-45CD-9BDF-07C8A83D95E8}" xr6:coauthVersionLast="47" xr6:coauthVersionMax="47" xr10:uidLastSave="{00000000-0000-0000-0000-000000000000}"/>
  <workbookProtection workbookAlgorithmName="SHA-512" workbookHashValue="pc2Fi/FEcVUXrolfJmc0HtpiSmU2ZASlaM7CHHq+ZCKGbFW1gKDtGMvbNlDi44gnkhqYMsVMbYQAechAhjDngg==" workbookSaltValue="Vd3Y7Y7HpIaE8R4GEQdIa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E85" i="4"/>
  <c r="BB10" i="4"/>
  <c r="W10" i="4"/>
  <c r="P10" i="4"/>
  <c r="B10" i="4"/>
  <c r="BB8" i="4"/>
  <c r="AT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<sst xmlns="http://schemas.openxmlformats.org/spreadsheetml/2006/main" count="253" uniqueCount="117">
  <si>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</si>
  <si>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</si>
  <si>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</si>
  <si>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</si>
  <si>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</si>
  <si>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</si>
  <si>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</si>
  <si>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</si>
  <si>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</si>
  <si>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</si>
  <si>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</si>
  <si>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</si>
  <si>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</si>
  <si>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</si>
  <si>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</si>
  <si>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</si>
  <si>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</si>
  <si>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</si>
  <si>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</si>
  <si>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</si>
  <si>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</si>
  <si>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</si>
  <si>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</si>
  <si>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</si>
  <si>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</si>
  <si>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</si>
  <si>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</si>
  <si>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</si>
  <si>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</si>
  <si>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</si>
  <si>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</si>
  <si>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</si>
  <si>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</si>
  <si>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</si>
  <si>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</si>
  <si>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</si>
  <si>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</si>
  <si>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</si>
  <si>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</si>
  <si>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</si>
  <si>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</si>
  <si>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</si>
  <si>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</si>
  <si>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</si>
  <si>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</si>
  <si>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</si>
  <si>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</si>
  <si>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</si>
  <si>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</si>
  <si>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</si>
  <si>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</si>
  <si>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</si>
  <si>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</si>
  <si>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</si>
  <si>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</si>
  <si>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</si>
  <si>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</si>
  <si>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</si>
  <si>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</si>
  <si>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</si>
  <si>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</si>
  <si>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</si>
  <si>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</si>
  <si>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</si>
  <si>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</si>
  <si>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</si>
  <si>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</si>
  <si>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</si>
  <si>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</si>
  <si>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</si>
  <si>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</si>
  <si>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</si>
  <si>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</si>
  <si>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</si>
  <si>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</si>
  <si>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</si>
  <si>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</si>
  <si>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</si>
  <si>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</si>
  <si>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</si>
  <si>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</si>
  <si>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</si>
  <si>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</si>
  <si>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</si>
  <si>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</si>
  <si>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</si>
  <si>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</si>
  <si>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</si>
  <si>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</si>
  <si>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</si>
  <si>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</si>
  <si>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</si>
  <si>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</si>
  <si>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</si>
  <si>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</si>
  <si>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</si>
  <si>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</si>
  <si>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</si>
  <si>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</si>
  <si>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</si>
  <si>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</si>
  <si>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</si>
  <si>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</si>
  <si>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</si>
  <si>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</si>
  <si>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</si>
  <si>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</si>
  <si>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</si>
  <si>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</si>
  <si>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</si>
  <si>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</si>
  <si>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</si>
  <si>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</si>
  <si>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</si>
  <si>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農業集落排水事業の経営は厳しい状態であると認識しています。そのため、令和5年4月に使用料改定を行います。汚水処理原価を減少させるため、徹底した維持管理費の削減、適切な投資・改修計画を行い、経営の安定化を図りたいと考えています。</t>
    <rPh sb="37" eb="39">
      <t>レイワ</t>
    </rPh>
    <rPh sb="44" eb="46">
      <t>シヨウ</t>
    </rPh>
    <rPh sb="46" eb="47">
      <t>リョウ</t>
    </rPh>
    <rPh sb="47" eb="49">
      <t>カイテイ</t>
    </rPh>
    <rPh sb="50" eb="51">
      <t>オコナ</t>
    </rPh>
    <rPh sb="100" eb="103">
      <t>アンテイカ</t>
    </rPh>
    <rPh sb="104" eb="105">
      <t>ハカ</t>
    </rPh>
    <phoneticPr fontId="4"/>
  </si>
  <si>
    <t>①有形固定資産減価償却率は、類似団体と比較して低い水準ですが、平成31年4月1日に法適化した影響があり、単純比較が難しい状況です。
②管渠老朽化率及び③管渠改善率については、管渠は比較的新しいため、現状大規模な改修を行う必要はありません。ただし、事業実施から約29年が経過しており、処理場施設等の老朽化が進行しているため、長寿命化計画等を検討していく必要があります。</t>
    <rPh sb="67" eb="68">
      <t>クダ</t>
    </rPh>
    <rPh sb="69" eb="72">
      <t>ロウキュウカ</t>
    </rPh>
    <rPh sb="72" eb="73">
      <t>リツ</t>
    </rPh>
    <rPh sb="73" eb="74">
      <t>オヨ</t>
    </rPh>
    <rPh sb="78" eb="81">
      <t>カイゼンリツ</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</si>
  <si>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います。令和5年4月に使用料改定を行い、改善を図るとともに、引き続き汚水処理費の削減に努めま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⑦施設利用率は前年度と比較し、やや低下しましたが、類似団体と同水準であり、引き続き適切な投資・改修計画を検討する必要があります。
⑧水洗化率は、類似団体と比較して高い水準となっています。引き続き水洗化の普及促進に努めていく必要があります。</t>
    <rPh sb="99" eb="101">
      <t>レイワ</t>
    </rPh>
    <rPh sb="102" eb="103">
      <t>ネン</t>
    </rPh>
    <rPh sb="104" eb="105">
      <t>ガツ</t>
    </rPh>
    <rPh sb="106" eb="109">
      <t>シヨウリョウ</t>
    </rPh>
    <rPh sb="109" eb="111">
      <t>カイテイ</t>
    </rPh>
    <rPh sb="112" eb="113">
      <t>オコナ</t>
    </rPh>
    <rPh sb="115" eb="117">
      <t>カイゼン</t>
    </rPh>
    <rPh sb="118" eb="119">
      <t>ハカ</t>
    </rPh>
    <rPh sb="125" eb="126">
      <t>ヒ</t>
    </rPh>
    <rPh sb="127" eb="128">
      <t>ツヅ</t>
    </rPh>
    <rPh sb="129" eb="131">
      <t>オスイ</t>
    </rPh>
    <rPh sb="131" eb="134">
      <t>ショリヒ</t>
    </rPh>
    <rPh sb="135" eb="137">
      <t>サクゲン</t>
    </rPh>
    <rPh sb="138" eb="139">
      <t>ツト</t>
    </rPh>
    <rPh sb="451" eb="454">
      <t>ゼンネンド</t>
    </rPh>
    <rPh sb="455" eb="457">
      <t>ヒカク</t>
    </rPh>
    <rPh sb="461" eb="463">
      <t>テイカ</t>
    </rPh>
    <rPh sb="474" eb="475">
      <t>ドウ</t>
    </rPh>
    <rPh sb="475" eb="477">
      <t>スイジュン</t>
    </rPh>
    <rPh sb="481" eb="482">
      <t>ヒ</t>
    </rPh>
    <rPh sb="483" eb="484">
      <t>ツヅ</t>
    </rPh>
    <rPh sb="496" eb="498">
      <t>ケントウ</t>
    </rPh>
    <rPh sb="500" eb="5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</si>
</sst>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13-44C7-AEC1-95E6824F81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8F13-44C7-AEC1-95E6824F81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51.13</c:v>
                </c:pt>
                <c:pt idx="2">
                  <c:v>53</c:v>
                </c:pt>
                <c:pt idx="3">
                  <c:v>53.3</c:v>
                </c:pt>
                <c:pt idx="4">
                  <c:v>51.08</c:v>
                </c:pt>
              </c:numCache>
            </c:numRef>
          </c:val>
          <c:extLst>
            <c:ext xmlns:c16="http://schemas.microsoft.com/office/drawing/2014/chart" uri="{C3380CC4-5D6E-409C-BE32-E72D297353CC}">
              <c16:uniqueId val="{00000000-5CA9-4EE4-8967-D3D221A342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5CA9-4EE4-8967-D3D221A342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93.34</c:v>
                </c:pt>
                <c:pt idx="2">
                  <c:v>93.47</c:v>
                </c:pt>
                <c:pt idx="3">
                  <c:v>93.49</c:v>
                </c:pt>
                <c:pt idx="4">
                  <c:v>93.55</c:v>
                </c:pt>
              </c:numCache>
            </c:numRef>
          </c:val>
          <c:extLst>
            <c:ext xmlns:c16="http://schemas.microsoft.com/office/drawing/2014/chart" uri="{C3380CC4-5D6E-409C-BE32-E72D297353CC}">
              <c16:uniqueId val="{00000000-D8C9-44AD-AE37-323E9F25C1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D8C9-44AD-AE37-323E9F25C1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84.56</c:v>
                </c:pt>
                <c:pt idx="2">
                  <c:v>85.88</c:v>
                </c:pt>
                <c:pt idx="3">
                  <c:v>82.74</c:v>
                </c:pt>
                <c:pt idx="4">
                  <c:v>82.49</c:v>
                </c:pt>
              </c:numCache>
            </c:numRef>
          </c:val>
          <c:extLst>
            <c:ext xmlns:c16="http://schemas.microsoft.com/office/drawing/2014/chart" uri="{C3380CC4-5D6E-409C-BE32-E72D297353CC}">
              <c16:uniqueId val="{00000000-117F-4A98-9C89-12CF07B1B8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117F-4A98-9C89-12CF07B1B8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3.74</c:v>
                </c:pt>
                <c:pt idx="2">
                  <c:v>7.29</c:v>
                </c:pt>
                <c:pt idx="3">
                  <c:v>10.67</c:v>
                </c:pt>
                <c:pt idx="4">
                  <c:v>13.87</c:v>
                </c:pt>
              </c:numCache>
            </c:numRef>
          </c:val>
          <c:extLst>
            <c:ext xmlns:c16="http://schemas.microsoft.com/office/drawing/2014/chart" uri="{C3380CC4-5D6E-409C-BE32-E72D297353CC}">
              <c16:uniqueId val="{00000000-1DB1-45C4-8E73-A261198A63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1DB1-45C4-8E73-A261198A63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E4F-46B3-A378-A56E620ED5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E4F-46B3-A378-A56E620ED5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231.2</c:v>
                </c:pt>
                <c:pt idx="2">
                  <c:v>306.08</c:v>
                </c:pt>
                <c:pt idx="3">
                  <c:v>419.44</c:v>
                </c:pt>
                <c:pt idx="4">
                  <c:v>529.21</c:v>
                </c:pt>
              </c:numCache>
            </c:numRef>
          </c:val>
          <c:extLst>
            <c:ext xmlns:c16="http://schemas.microsoft.com/office/drawing/2014/chart" uri="{C3380CC4-5D6E-409C-BE32-E72D297353CC}">
              <c16:uniqueId val="{00000000-0B19-4B8A-AB4A-8A921F98A9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0B19-4B8A-AB4A-8A921F98A9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9.56</c:v>
                </c:pt>
                <c:pt idx="2">
                  <c:v>10.199999999999999</c:v>
                </c:pt>
                <c:pt idx="3">
                  <c:v>11.79</c:v>
                </c:pt>
                <c:pt idx="4">
                  <c:v>11.01</c:v>
                </c:pt>
              </c:numCache>
            </c:numRef>
          </c:val>
          <c:extLst>
            <c:ext xmlns:c16="http://schemas.microsoft.com/office/drawing/2014/chart" uri="{C3380CC4-5D6E-409C-BE32-E72D297353CC}">
              <c16:uniqueId val="{00000000-F266-44F6-8791-922BC40235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F266-44F6-8791-922BC40235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4386.6099999999997</c:v>
                </c:pt>
                <c:pt idx="2">
                  <c:v>3988.51</c:v>
                </c:pt>
                <c:pt idx="3">
                  <c:v>3875.49</c:v>
                </c:pt>
                <c:pt idx="4">
                  <c:v>3732.59</c:v>
                </c:pt>
              </c:numCache>
            </c:numRef>
          </c:val>
          <c:extLst>
            <c:ext xmlns:c16="http://schemas.microsoft.com/office/drawing/2014/chart" uri="{C3380CC4-5D6E-409C-BE32-E72D297353CC}">
              <c16:uniqueId val="{00000000-5549-401C-9A0F-A35785AF7A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5549-401C-9A0F-A35785AF7A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47.46</c:v>
                </c:pt>
                <c:pt idx="2">
                  <c:v>52.69</c:v>
                </c:pt>
                <c:pt idx="3">
                  <c:v>47.99</c:v>
                </c:pt>
                <c:pt idx="4">
                  <c:v>48.42</c:v>
                </c:pt>
              </c:numCache>
            </c:numRef>
          </c:val>
          <c:extLst>
            <c:ext xmlns:c16="http://schemas.microsoft.com/office/drawing/2014/chart" uri="{C3380CC4-5D6E-409C-BE32-E72D297353CC}">
              <c16:uniqueId val="{00000000-4B89-4DA9-B565-543CE17A97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4B89-4DA9-B565-543CE17A97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343.79</c:v>
                </c:pt>
                <c:pt idx="2">
                  <c:v>321.08</c:v>
                </c:pt>
                <c:pt idx="3">
                  <c:v>353.54</c:v>
                </c:pt>
                <c:pt idx="4">
                  <c:v>353.38</c:v>
                </c:pt>
              </c:numCache>
            </c:numRef>
          </c:val>
          <c:extLst>
            <c:ext xmlns:c16="http://schemas.microsoft.com/office/drawing/2014/chart" uri="{C3380CC4-5D6E-409C-BE32-E72D297353CC}">
              <c16:uniqueId val="{00000000-807C-4A69-8E9A-53D06D8C3E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07C-4A69-8E9A-53D06D8C3E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31959</v>
      </c>
      <c r="AM8" s="51"/>
      <c r="AN8" s="51"/>
      <c r="AO8" s="51"/>
      <c r="AP8" s="51"/>
      <c r="AQ8" s="51"/>
      <c r="AR8" s="51"/>
      <c r="AS8" s="51"/>
      <c r="AT8" s="52">
        <f>データ!T6</f>
        <v>347.1</v>
      </c>
      <c r="AU8" s="52"/>
      <c r="AV8" s="52"/>
      <c r="AW8" s="52"/>
      <c r="AX8" s="52"/>
      <c r="AY8" s="52"/>
      <c r="AZ8" s="52"/>
      <c r="BA8" s="52"/>
      <c r="BB8" s="52">
        <f>データ!U6</f>
        <v>92.07</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56.1</v>
      </c>
      <c r="J10" s="52"/>
      <c r="K10" s="52"/>
      <c r="L10" s="52"/>
      <c r="M10" s="52"/>
      <c r="N10" s="52"/>
      <c r="O10" s="52"/>
      <c r="P10" s="52">
        <f>データ!P6</f>
        <v>12.84</v>
      </c>
      <c r="Q10" s="52"/>
      <c r="R10" s="52"/>
      <c r="S10" s="52"/>
      <c r="T10" s="52"/>
      <c r="U10" s="52"/>
      <c r="V10" s="52"/>
      <c r="W10" s="52">
        <f>データ!Q6</f>
        <v>90.91</v>
      </c>
      <c r="X10" s="52"/>
      <c r="Y10" s="52"/>
      <c r="Z10" s="52"/>
      <c r="AA10" s="52"/>
      <c r="AB10" s="52"/>
      <c r="AC10" s="52"/>
      <c r="AD10" s="51">
        <f>データ!R6</f>
        <v>2750</v>
      </c>
      <c r="AE10" s="51"/>
      <c r="AF10" s="51"/>
      <c r="AG10" s="51"/>
      <c r="AH10" s="51"/>
      <c r="AI10" s="51"/>
      <c r="AJ10" s="51"/>
      <c r="AK10" s="2"/>
      <c r="AL10" s="51">
        <f>データ!V6</f>
        <v>4075</v>
      </c>
      <c r="AM10" s="51"/>
      <c r="AN10" s="51"/>
      <c r="AO10" s="51"/>
      <c r="AP10" s="51"/>
      <c r="AQ10" s="51"/>
      <c r="AR10" s="51"/>
      <c r="AS10" s="51"/>
      <c r="AT10" s="52">
        <f>データ!W6</f>
        <v>2.96</v>
      </c>
      <c r="AU10" s="52"/>
      <c r="AV10" s="52"/>
      <c r="AW10" s="52"/>
      <c r="AX10" s="52"/>
      <c r="AY10" s="52"/>
      <c r="AZ10" s="52"/>
      <c r="BA10" s="52"/>
      <c r="BB10" s="52">
        <f>データ!X6</f>
        <v>1376.69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GnJLb78qSMrAqhLuu946I5ENuKXiWQkadrEQFWKjPLDHiUL/DJjAGmz/JcKoEQ21GSS6R2AqqgVruMH92c2Lw==" saltValue="wHrEqmWcoTIu74aoCPr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262030</v>
      </c>
      <c r="D6" s="19">
        <f t="shared" si="3"/>
        <v>46</v>
      </c>
      <c r="E6" s="19">
        <f t="shared" si="3"/>
        <v>17</v>
      </c>
      <c r="F6" s="19">
        <f t="shared" si="3"/>
        <v>5</v>
      </c>
      <c r="G6" s="19">
        <f t="shared" si="3"/>
        <v>0</v>
      </c>
      <c r="H6" s="19" t="str">
        <f t="shared" si="3"/>
        <v>京都府　綾部市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56.1</v>
      </c>
      <c r="P6" s="20">
        <f t="shared" si="3"/>
        <v>12.84</v>
      </c>
      <c r="Q6" s="20">
        <f t="shared" si="3"/>
        <v>90.91</v>
      </c>
      <c r="R6" s="20">
        <f t="shared" si="3"/>
        <v>2750</v>
      </c>
      <c r="S6" s="20">
        <f t="shared" si="3"/>
        <v>31959</v>
      </c>
      <c r="T6" s="20">
        <f t="shared" si="3"/>
        <v>347.1</v>
      </c>
      <c r="U6" s="20">
        <f t="shared" si="3"/>
        <v>92.07</v>
      </c>
      <c r="V6" s="20">
        <f t="shared" si="3"/>
        <v>4075</v>
      </c>
      <c r="W6" s="20">
        <f t="shared" si="3"/>
        <v>2.96</v>
      </c>
      <c r="X6" s="20">
        <f t="shared" si="3"/>
        <v>1376.69</v>
      </c>
      <c r="Y6" s="21" t="str">
        <f>IF(Y7="",NA(),Y7)</f>
        <v>-</v>
      </c>
      <c r="Z6" s="21">
        <f t="shared" ref="Z6:AH6" si="4">IF(Z7="",NA(),Z7)</f>
        <v>84.56</v>
      </c>
      <c r="AA6" s="21">
        <f t="shared" si="4"/>
        <v>85.88</v>
      </c>
      <c r="AB6" s="21">
        <f t="shared" si="4"/>
        <v>82.74</v>
      </c>
      <c r="AC6" s="21">
        <f t="shared" si="4"/>
        <v>82.49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231.2</v>
      </c>
      <c r="AL6" s="21">
        <f t="shared" si="5"/>
        <v>306.08</v>
      </c>
      <c r="AM6" s="21">
        <f t="shared" si="5"/>
        <v>419.44</v>
      </c>
      <c r="AN6" s="21">
        <f t="shared" si="5"/>
        <v>529.21</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9.56</v>
      </c>
      <c r="AW6" s="21">
        <f t="shared" si="6"/>
        <v>10.199999999999999</v>
      </c>
      <c r="AX6" s="21">
        <f t="shared" si="6"/>
        <v>11.79</v>
      </c>
      <c r="AY6" s="21">
        <f t="shared" si="6"/>
        <v>11.01</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4386.6099999999997</v>
      </c>
      <c r="BH6" s="21">
        <f t="shared" si="7"/>
        <v>3988.51</v>
      </c>
      <c r="BI6" s="21">
        <f t="shared" si="7"/>
        <v>3875.49</v>
      </c>
      <c r="BJ6" s="21">
        <f t="shared" si="7"/>
        <v>3732.59</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47.46</v>
      </c>
      <c r="BS6" s="21">
        <f t="shared" si="8"/>
        <v>52.69</v>
      </c>
      <c r="BT6" s="21">
        <f t="shared" si="8"/>
        <v>47.99</v>
      </c>
      <c r="BU6" s="21">
        <f t="shared" si="8"/>
        <v>48.42</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343.79</v>
      </c>
      <c r="CD6" s="21">
        <f t="shared" si="9"/>
        <v>321.08</v>
      </c>
      <c r="CE6" s="21">
        <f t="shared" si="9"/>
        <v>353.54</v>
      </c>
      <c r="CF6" s="21">
        <f t="shared" si="9"/>
        <v>353.38</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51.13</v>
      </c>
      <c r="CO6" s="21">
        <f t="shared" si="10"/>
        <v>53</v>
      </c>
      <c r="CP6" s="21">
        <f t="shared" si="10"/>
        <v>53.3</v>
      </c>
      <c r="CQ6" s="21">
        <f t="shared" si="10"/>
        <v>51.08</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93.34</v>
      </c>
      <c r="CZ6" s="21">
        <f t="shared" si="11"/>
        <v>93.47</v>
      </c>
      <c r="DA6" s="21">
        <f t="shared" si="11"/>
        <v>93.49</v>
      </c>
      <c r="DB6" s="21">
        <f t="shared" si="11"/>
        <v>93.55</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3.74</v>
      </c>
      <c r="DK6" s="21">
        <f t="shared" si="12"/>
        <v>7.29</v>
      </c>
      <c r="DL6" s="21">
        <f t="shared" si="12"/>
        <v>10.67</v>
      </c>
      <c r="DM6" s="21">
        <f t="shared" si="12"/>
        <v>13.87</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0.02</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262030</v>
      </c>
      <c r="D7" s="23">
        <v>46</v>
      </c>
      <c r="E7" s="23">
        <v>17</v>
      </c>
      <c r="F7" s="23">
        <v>5</v>
      </c>
      <c r="G7" s="23">
        <v>0</v>
      </c>
      <c r="H7" s="23" t="s">
        <v>96</v>
      </c>
      <c r="I7" s="23" t="s">
        <v>97</v>
      </c>
      <c r="J7" s="23" t="s">
        <v>98</v>
      </c>
      <c r="K7" s="23" t="s">
        <v>99</v>
      </c>
      <c r="L7" s="23" t="s">
        <v>100</v>
      </c>
      <c r="M7" s="23" t="s">
        <v>101</v>
      </c>
      <c r="N7" s="24" t="s">
        <v>102</v>
      </c>
      <c r="O7" s="24">
        <v>56.1</v>
      </c>
      <c r="P7" s="24">
        <v>12.84</v>
      </c>
      <c r="Q7" s="24">
        <v>90.91</v>
      </c>
      <c r="R7" s="24">
        <v>2750</v>
      </c>
      <c r="S7" s="24">
        <v>31959</v>
      </c>
      <c r="T7" s="24">
        <v>347.1</v>
      </c>
      <c r="U7" s="24">
        <v>92.07</v>
      </c>
      <c r="V7" s="24">
        <v>4075</v>
      </c>
      <c r="W7" s="24">
        <v>2.96</v>
      </c>
      <c r="X7" s="24">
        <v>1376.69</v>
      </c>
      <c r="Y7" s="24" t="s">
        <v>102</v>
      </c>
      <c r="Z7" s="24">
        <v>84.56</v>
      </c>
      <c r="AA7" s="24">
        <v>85.88</v>
      </c>
      <c r="AB7" s="24">
        <v>82.74</v>
      </c>
      <c r="AC7" s="24">
        <v>82.49</v>
      </c>
      <c r="AD7" s="24" t="s">
        <v>102</v>
      </c>
      <c r="AE7" s="24">
        <v>103.6</v>
      </c>
      <c r="AF7" s="24">
        <v>106.37</v>
      </c>
      <c r="AG7" s="24">
        <v>106.07</v>
      </c>
      <c r="AH7" s="24">
        <v>105.5</v>
      </c>
      <c r="AI7" s="24">
        <v>103.61</v>
      </c>
      <c r="AJ7" s="24" t="s">
        <v>102</v>
      </c>
      <c r="AK7" s="24">
        <v>231.2</v>
      </c>
      <c r="AL7" s="24">
        <v>306.08</v>
      </c>
      <c r="AM7" s="24">
        <v>419.44</v>
      </c>
      <c r="AN7" s="24">
        <v>529.21</v>
      </c>
      <c r="AO7" s="24" t="s">
        <v>102</v>
      </c>
      <c r="AP7" s="24">
        <v>193.99</v>
      </c>
      <c r="AQ7" s="24">
        <v>139.02000000000001</v>
      </c>
      <c r="AR7" s="24">
        <v>132.04</v>
      </c>
      <c r="AS7" s="24">
        <v>145.43</v>
      </c>
      <c r="AT7" s="24">
        <v>133.62</v>
      </c>
      <c r="AU7" s="24" t="s">
        <v>102</v>
      </c>
      <c r="AV7" s="24">
        <v>9.56</v>
      </c>
      <c r="AW7" s="24">
        <v>10.199999999999999</v>
      </c>
      <c r="AX7" s="24">
        <v>11.79</v>
      </c>
      <c r="AY7" s="24">
        <v>11.01</v>
      </c>
      <c r="AZ7" s="24" t="s">
        <v>102</v>
      </c>
      <c r="BA7" s="24">
        <v>26.99</v>
      </c>
      <c r="BB7" s="24">
        <v>29.13</v>
      </c>
      <c r="BC7" s="24">
        <v>35.69</v>
      </c>
      <c r="BD7" s="24">
        <v>38.4</v>
      </c>
      <c r="BE7" s="24">
        <v>36.94</v>
      </c>
      <c r="BF7" s="24" t="s">
        <v>102</v>
      </c>
      <c r="BG7" s="24">
        <v>4386.6099999999997</v>
      </c>
      <c r="BH7" s="24">
        <v>3988.51</v>
      </c>
      <c r="BI7" s="24">
        <v>3875.49</v>
      </c>
      <c r="BJ7" s="24">
        <v>3732.59</v>
      </c>
      <c r="BK7" s="24" t="s">
        <v>102</v>
      </c>
      <c r="BL7" s="24">
        <v>826.83</v>
      </c>
      <c r="BM7" s="24">
        <v>867.83</v>
      </c>
      <c r="BN7" s="24">
        <v>791.76</v>
      </c>
      <c r="BO7" s="24">
        <v>900.82</v>
      </c>
      <c r="BP7" s="24">
        <v>809.19</v>
      </c>
      <c r="BQ7" s="24" t="s">
        <v>102</v>
      </c>
      <c r="BR7" s="24">
        <v>47.46</v>
      </c>
      <c r="BS7" s="24">
        <v>52.69</v>
      </c>
      <c r="BT7" s="24">
        <v>47.99</v>
      </c>
      <c r="BU7" s="24">
        <v>48.42</v>
      </c>
      <c r="BV7" s="24" t="s">
        <v>102</v>
      </c>
      <c r="BW7" s="24">
        <v>57.31</v>
      </c>
      <c r="BX7" s="24">
        <v>57.08</v>
      </c>
      <c r="BY7" s="24">
        <v>56.26</v>
      </c>
      <c r="BZ7" s="24">
        <v>52.94</v>
      </c>
      <c r="CA7" s="24">
        <v>57.02</v>
      </c>
      <c r="CB7" s="24" t="s">
        <v>102</v>
      </c>
      <c r="CC7" s="24">
        <v>343.79</v>
      </c>
      <c r="CD7" s="24">
        <v>321.08</v>
      </c>
      <c r="CE7" s="24">
        <v>353.54</v>
      </c>
      <c r="CF7" s="24">
        <v>353.38</v>
      </c>
      <c r="CG7" s="24" t="s">
        <v>102</v>
      </c>
      <c r="CH7" s="24">
        <v>273.52</v>
      </c>
      <c r="CI7" s="24">
        <v>274.99</v>
      </c>
      <c r="CJ7" s="24">
        <v>282.08999999999997</v>
      </c>
      <c r="CK7" s="24">
        <v>303.27999999999997</v>
      </c>
      <c r="CL7" s="24">
        <v>273.68</v>
      </c>
      <c r="CM7" s="24" t="s">
        <v>102</v>
      </c>
      <c r="CN7" s="24">
        <v>51.13</v>
      </c>
      <c r="CO7" s="24">
        <v>53</v>
      </c>
      <c r="CP7" s="24">
        <v>53.3</v>
      </c>
      <c r="CQ7" s="24">
        <v>51.08</v>
      </c>
      <c r="CR7" s="24" t="s">
        <v>102</v>
      </c>
      <c r="CS7" s="24">
        <v>50.14</v>
      </c>
      <c r="CT7" s="24">
        <v>54.83</v>
      </c>
      <c r="CU7" s="24">
        <v>66.53</v>
      </c>
      <c r="CV7" s="24">
        <v>52.35</v>
      </c>
      <c r="CW7" s="24">
        <v>52.55</v>
      </c>
      <c r="CX7" s="24" t="s">
        <v>102</v>
      </c>
      <c r="CY7" s="24">
        <v>93.34</v>
      </c>
      <c r="CZ7" s="24">
        <v>93.47</v>
      </c>
      <c r="DA7" s="24">
        <v>93.49</v>
      </c>
      <c r="DB7" s="24">
        <v>93.55</v>
      </c>
      <c r="DC7" s="24" t="s">
        <v>102</v>
      </c>
      <c r="DD7" s="24">
        <v>84.98</v>
      </c>
      <c r="DE7" s="24">
        <v>84.7</v>
      </c>
      <c r="DF7" s="24">
        <v>84.67</v>
      </c>
      <c r="DG7" s="24">
        <v>84.39</v>
      </c>
      <c r="DH7" s="24">
        <v>87.3</v>
      </c>
      <c r="DI7" s="24" t="s">
        <v>102</v>
      </c>
      <c r="DJ7" s="24">
        <v>3.74</v>
      </c>
      <c r="DK7" s="24">
        <v>7.29</v>
      </c>
      <c r="DL7" s="24">
        <v>10.67</v>
      </c>
      <c r="DM7" s="24">
        <v>13.87</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0.02</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13306</cp:lastModifiedBy>
  <dcterms:created xsi:type="dcterms:W3CDTF">2023-12-12T01:03:03Z</dcterms:created>
  <dcterms:modified xsi:type="dcterms:W3CDTF">2024-02-13T06:41:55Z</dcterms:modified>
  <cp:category/>
</cp:coreProperties>
</file>