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５年度\240116　公営企業に係る経営比較分析表（令和４年度決算）の分析等について\05 HPアップ版（最終版）\04 綾部市\"/>
    </mc:Choice>
  </mc:AlternateContent>
  <xr:revisionPtr revIDLastSave="0" documentId="13_ncr:1_{00EB37FE-B7B6-43C3-AA7B-D8C289303F3B}" xr6:coauthVersionLast="36" xr6:coauthVersionMax="47" xr10:uidLastSave="{00000000-0000-0000-0000-000000000000}"/>
  <workbookProtection workbookAlgorithmName="SHA-512" workbookHashValue="bb59YVnHUsuYkmGAEsT/odI22RHv5y4g3DM2jB6pSin1nYcMmG7TLOTKU3WR6+e2PpxW6ks/uBqDqEbq0qLxtw==" workbookSaltValue="bat/rshj9JoaIVQqGLHN/w==" workbookSpinCount="100000" lockStructure="1"/>
  <bookViews>
    <workbookView xWindow="0" yWindow="0" windowWidth="23040" windowHeight="910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H85" i="4"/>
  <c r="F85" i="4"/>
  <c r="E85" i="4"/>
  <c r="BB10" i="4"/>
  <c r="AT10" i="4"/>
  <c r="AL10" i="4"/>
  <c r="BB8" i="4"/>
  <c r="AT8" i="4"/>
  <c r="AD8" i="4"/>
  <c r="W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<sst xmlns="http://schemas.openxmlformats.org/spreadsheetml/2006/main" count="228" uniqueCount="113">
  <si>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</si>
  <si>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</si>
  <si>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</si>
  <si>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</si>
  <si>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</si>
  <si>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</si>
  <si>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</si>
  <si>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</si>
  <si>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</si>
  <si>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</si>
  <si>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</si>
  <si>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</si>
  <si>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</si>
  <si>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</si>
  <si>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</si>
  <si>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</si>
  <si>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</si>
  <si>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</si>
  <si>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</si>
  <si>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</si>
  <si>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</si>
  <si>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</si>
  <si>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</si>
  <si>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</si>
  <si>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</si>
  <si>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</si>
  <si>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</si>
  <si>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</si>
  <si>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</si>
  <si>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</si>
  <si>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</si>
  <si>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</si>
  <si>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</si>
  <si>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</si>
  <si>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</si>
  <si>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</si>
  <si>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</si>
  <si>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</si>
  <si>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</si>
  <si>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</si>
  <si>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</si>
  <si>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</si>
  <si>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</si>
  <si>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</si>
  <si>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</si>
  <si>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</si>
  <si>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</si>
  <si>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</si>
  <si>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</si>
  <si>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</si>
  <si>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</si>
  <si>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</si>
  <si>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</si>
  <si>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</si>
  <si>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</si>
  <si>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</si>
  <si>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</si>
  <si>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</si>
  <si>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</si>
  <si>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</si>
  <si>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</si>
  <si>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</si>
  <si>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</si>
  <si>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</si>
  <si>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</si>
  <si>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</si>
  <si>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</si>
  <si>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</si>
  <si>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</si>
  <si>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</si>
  <si>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</si>
  <si>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</si>
  <si>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</si>
  <si>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</si>
  <si>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</si>
  <si>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</si>
  <si>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</si>
  <si>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</si>
  <si>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</si>
  <si>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</si>
  <si>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</si>
  <si>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</si>
  <si>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</si>
  <si>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</si>
  <si>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</si>
  <si>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</si>
  <si>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</si>
  <si>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</si>
  <si>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</si>
  <si>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</si>
  <si>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</si>
  <si>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</si>
  <si>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</si>
  <si>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</si>
  <si>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</si>
  <si>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</si>
  <si>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</si>
  <si>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</si>
  <si>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</si>
  <si>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</si>
  <si>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</si>
  <si>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</si>
  <si>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</si>
  <si>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</si>
  <si>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</si>
  <si>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</si>
  <si>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</si>
  <si>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</si>
  <si>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</si>
  <si>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</si>
  <si>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</si>
  <si>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 xml:space="preserve">①経常収支比率は100.69％と100％をわずかではあるが上回っており、単年度収支は黒字です。しかし、物価高騰及び給水収益が減少傾向にあるため、引き続き、事業の効率化、経費の削減に努めます。
②近年、累積欠損金は発生しておらず、健全経営ができています。
③流動比率は275.13％と100％を上回っており、短期的な債務に対して支払うことができる現金等がある状況を示しています。
④企業債残高対給水収益比率は、令和2年度の簡易水道事業統合により、大幅に企業債の現在高が増加しましたが、企業債の発行を抑制し安定経営に努めます。
⑤料金回収率は、令和2年度の簡易水道事業統合により給水原価が上がったことにより、84.49％と100％を下回っており、供給単価の見直しが必要と考えています。
⑥給水原価は242.31％と類似団体平均値を上回っています。これは、給水面積が広く、給水集落が点在しているため、設備投資、施設の維持管理費等に多額の経費が必要であることが影響しています。
⑦施設利用率は46.47％と類似団体平均値を下回っていますが、地域の特性上、お盆や年末年始など一時的に使用量が増加する時期があります。また、災害に対応できるように一定の余裕は必要と考えています。
⑧有収率は類似団体平均値並です。引き続き漏水調査を行い、計画的に老朽管の更新を行います。
</t>
    <rPh sb="51" eb="55">
      <t>ブッカコウトウ</t>
    </rPh>
    <rPh sb="55" eb="56">
      <t>オヨビ</t>
    </rPh>
    <rPh sb="204" eb="206">
      <t>レイワ</t>
    </rPh>
    <rPh sb="207" eb="209">
      <t>ネンド</t>
    </rPh>
    <rPh sb="270" eb="272">
      <t>レイワ</t>
    </rPh>
    <rPh sb="273" eb="275">
      <t>ネンド</t>
    </rPh>
    <rPh sb="287" eb="289">
      <t>キュウスイ</t>
    </rPh>
    <rPh sb="289" eb="291">
      <t>ゲンカ</t>
    </rPh>
    <rPh sb="321" eb="323">
      <t>キョウキュウ</t>
    </rPh>
    <rPh sb="323" eb="325">
      <t>タンカ</t>
    </rPh>
    <phoneticPr fontId="4"/>
  </si>
  <si>
    <t>①有形固定資産減価償却率は、令和2年度の簡易水道事業統合により、比較的新しい管路が多いことから、45.33％と類似団体を下回っています。今後も引き続き水道事業ビジョンにおける投資計画に基づいて、施設更新を実施していきます。
②管路経年化率は24.21％と類似団体平均値を上回っています。法定耐用年数を経過した管路を多く保有していることを示しているため、水道事業ビジョンにおける投資計画に基づいて、管路更新を実施していきます。
③管路更新率は0.37％と類似団体平均値を下回っていますが、安定経営のために計画的な管路更新を実施しています。</t>
    <rPh sb="14" eb="16">
      <t>レイワ</t>
    </rPh>
    <rPh sb="17" eb="19">
      <t>ネンド</t>
    </rPh>
    <rPh sb="20" eb="22">
      <t>カンイ</t>
    </rPh>
    <rPh sb="22" eb="24">
      <t>スイドウ</t>
    </rPh>
    <rPh sb="24" eb="26">
      <t>ジギョウ</t>
    </rPh>
    <rPh sb="26" eb="28">
      <t>トウゴウ</t>
    </rPh>
    <rPh sb="32" eb="35">
      <t>ヒカクテキ</t>
    </rPh>
    <rPh sb="35" eb="36">
      <t>アタラ</t>
    </rPh>
    <rPh sb="38" eb="40">
      <t>カンロ</t>
    </rPh>
    <rPh sb="41" eb="42">
      <t>オオ</t>
    </rPh>
    <rPh sb="60" eb="62">
      <t>シタマワ</t>
    </rPh>
    <rPh sb="68" eb="70">
      <t>コンゴ</t>
    </rPh>
    <rPh sb="71" eb="72">
      <t>ヒ</t>
    </rPh>
    <rPh sb="73" eb="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</si>
</sst>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0" xfId="0" applyFont="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1.93</c:v>
                </c:pt>
                <c:pt idx="1">
                  <c:v>0.26</c:v>
                </c:pt>
                <c:pt idx="2">
                  <c:v>0.32</c:v>
                </c:pt>
                <c:pt idx="3">
                  <c:v>0.35</c:v>
                </c:pt>
                <c:pt idx="4">
                  <c:v>0.37</c:v>
                </c:pt>
              </c:numCache>
            </c:numRef>
          </c:val>
          <c:extLst>
            <c:ext xmlns:c16="http://schemas.microsoft.com/office/drawing/2014/chart" uri="{C3380CC4-5D6E-409C-BE32-E72D297353CC}">
              <c16:uniqueId val="{00000000-34E6-407C-B5A2-D768E5947CB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0.56999999999999995</c:v>
                </c:pt>
                <c:pt idx="3">
                  <c:v>0.52</c:v>
                </c:pt>
                <c:pt idx="4">
                  <c:v>0.48</c:v>
                </c:pt>
              </c:numCache>
            </c:numRef>
          </c:val>
          <c:smooth val="0"/>
          <c:extLst>
            <c:ext xmlns:c16="http://schemas.microsoft.com/office/drawing/2014/chart" uri="{C3380CC4-5D6E-409C-BE32-E72D297353CC}">
              <c16:uniqueId val="{00000001-34E6-407C-B5A2-D768E5947CB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46.82</c:v>
                </c:pt>
                <c:pt idx="1">
                  <c:v>46.94</c:v>
                </c:pt>
                <c:pt idx="2">
                  <c:v>44.98</c:v>
                </c:pt>
                <c:pt idx="3">
                  <c:v>43.6</c:v>
                </c:pt>
                <c:pt idx="4">
                  <c:v>46.47</c:v>
                </c:pt>
              </c:numCache>
            </c:numRef>
          </c:val>
          <c:extLst>
            <c:ext xmlns:c16="http://schemas.microsoft.com/office/drawing/2014/chart" uri="{C3380CC4-5D6E-409C-BE32-E72D297353CC}">
              <c16:uniqueId val="{00000000-E287-42E8-BFF0-2E209F84326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60.12</c:v>
                </c:pt>
                <c:pt idx="3">
                  <c:v>60.34</c:v>
                </c:pt>
                <c:pt idx="4">
                  <c:v>59.54</c:v>
                </c:pt>
              </c:numCache>
            </c:numRef>
          </c:val>
          <c:smooth val="0"/>
          <c:extLst>
            <c:ext xmlns:c16="http://schemas.microsoft.com/office/drawing/2014/chart" uri="{C3380CC4-5D6E-409C-BE32-E72D297353CC}">
              <c16:uniqueId val="{00000001-E287-42E8-BFF0-2E209F84326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83.3</c:v>
                </c:pt>
                <c:pt idx="1">
                  <c:v>83.32</c:v>
                </c:pt>
                <c:pt idx="2">
                  <c:v>84.06</c:v>
                </c:pt>
                <c:pt idx="3">
                  <c:v>84.11</c:v>
                </c:pt>
                <c:pt idx="4">
                  <c:v>84.09</c:v>
                </c:pt>
              </c:numCache>
            </c:numRef>
          </c:val>
          <c:extLst>
            <c:ext xmlns:c16="http://schemas.microsoft.com/office/drawing/2014/chart" uri="{C3380CC4-5D6E-409C-BE32-E72D297353CC}">
              <c16:uniqueId val="{00000000-2FF3-4F80-BC42-CA460BB371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84.24</c:v>
                </c:pt>
                <c:pt idx="3">
                  <c:v>84.19</c:v>
                </c:pt>
                <c:pt idx="4">
                  <c:v>83.93</c:v>
                </c:pt>
              </c:numCache>
            </c:numRef>
          </c:val>
          <c:smooth val="0"/>
          <c:extLst>
            <c:ext xmlns:c16="http://schemas.microsoft.com/office/drawing/2014/chart" uri="{C3380CC4-5D6E-409C-BE32-E72D297353CC}">
              <c16:uniqueId val="{00000001-2FF3-4F80-BC42-CA460BB371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109.4</c:v>
                </c:pt>
                <c:pt idx="1">
                  <c:v>119.11</c:v>
                </c:pt>
                <c:pt idx="2">
                  <c:v>106.17</c:v>
                </c:pt>
                <c:pt idx="3">
                  <c:v>105.65</c:v>
                </c:pt>
                <c:pt idx="4">
                  <c:v>100.69</c:v>
                </c:pt>
              </c:numCache>
            </c:numRef>
          </c:val>
          <c:extLst>
            <c:ext xmlns:c16="http://schemas.microsoft.com/office/drawing/2014/chart" uri="{C3380CC4-5D6E-409C-BE32-E72D297353CC}">
              <c16:uniqueId val="{00000000-A6A2-4E46-8AB9-CF974708F6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108.83</c:v>
                </c:pt>
                <c:pt idx="3">
                  <c:v>109.23</c:v>
                </c:pt>
                <c:pt idx="4">
                  <c:v>108.04</c:v>
                </c:pt>
              </c:numCache>
            </c:numRef>
          </c:val>
          <c:smooth val="0"/>
          <c:extLst>
            <c:ext xmlns:c16="http://schemas.microsoft.com/office/drawing/2014/chart" uri="{C3380CC4-5D6E-409C-BE32-E72D297353CC}">
              <c16:uniqueId val="{00000001-A6A2-4E46-8AB9-CF974708F6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48.11</c:v>
                </c:pt>
                <c:pt idx="1">
                  <c:v>49.63</c:v>
                </c:pt>
                <c:pt idx="2">
                  <c:v>42.38</c:v>
                </c:pt>
                <c:pt idx="3">
                  <c:v>43.85</c:v>
                </c:pt>
                <c:pt idx="4">
                  <c:v>45.33</c:v>
                </c:pt>
              </c:numCache>
            </c:numRef>
          </c:val>
          <c:extLst>
            <c:ext xmlns:c16="http://schemas.microsoft.com/office/drawing/2014/chart" uri="{C3380CC4-5D6E-409C-BE32-E72D297353CC}">
              <c16:uniqueId val="{00000000-5174-4382-9834-5A76932265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48.83</c:v>
                </c:pt>
                <c:pt idx="3">
                  <c:v>49.96</c:v>
                </c:pt>
                <c:pt idx="4">
                  <c:v>50.82</c:v>
                </c:pt>
              </c:numCache>
            </c:numRef>
          </c:val>
          <c:smooth val="0"/>
          <c:extLst>
            <c:ext xmlns:c16="http://schemas.microsoft.com/office/drawing/2014/chart" uri="{C3380CC4-5D6E-409C-BE32-E72D297353CC}">
              <c16:uniqueId val="{00000001-5174-4382-9834-5A76932265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31.14</c:v>
                </c:pt>
                <c:pt idx="1">
                  <c:v>31.16</c:v>
                </c:pt>
                <c:pt idx="2">
                  <c:v>25.06</c:v>
                </c:pt>
                <c:pt idx="3">
                  <c:v>24.33</c:v>
                </c:pt>
                <c:pt idx="4">
                  <c:v>24.21</c:v>
                </c:pt>
              </c:numCache>
            </c:numRef>
          </c:val>
          <c:extLst>
            <c:ext xmlns:c16="http://schemas.microsoft.com/office/drawing/2014/chart" uri="{C3380CC4-5D6E-409C-BE32-E72D297353CC}">
              <c16:uniqueId val="{00000000-0C16-490C-9BB1-8717507AA75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18.18</c:v>
                </c:pt>
                <c:pt idx="3">
                  <c:v>19.32</c:v>
                </c:pt>
                <c:pt idx="4">
                  <c:v>21.16</c:v>
                </c:pt>
              </c:numCache>
            </c:numRef>
          </c:val>
          <c:smooth val="0"/>
          <c:extLst>
            <c:ext xmlns:c16="http://schemas.microsoft.com/office/drawing/2014/chart" uri="{C3380CC4-5D6E-409C-BE32-E72D297353CC}">
              <c16:uniqueId val="{00000001-0C16-490C-9BB1-8717507AA75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D5-4BCB-BEB4-E31A6C601DF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4.34</c:v>
                </c:pt>
                <c:pt idx="3">
                  <c:v>4.6900000000000004</c:v>
                </c:pt>
                <c:pt idx="4">
                  <c:v>4.72</c:v>
                </c:pt>
              </c:numCache>
            </c:numRef>
          </c:val>
          <c:smooth val="0"/>
          <c:extLst>
            <c:ext xmlns:c16="http://schemas.microsoft.com/office/drawing/2014/chart" uri="{C3380CC4-5D6E-409C-BE32-E72D297353CC}">
              <c16:uniqueId val="{00000001-6AD5-4BCB-BEB4-E31A6C601DF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319.64</c:v>
                </c:pt>
                <c:pt idx="1">
                  <c:v>385.09</c:v>
                </c:pt>
                <c:pt idx="2">
                  <c:v>276.57</c:v>
                </c:pt>
                <c:pt idx="3">
                  <c:v>322.87</c:v>
                </c:pt>
                <c:pt idx="4">
                  <c:v>275.13</c:v>
                </c:pt>
              </c:numCache>
            </c:numRef>
          </c:val>
          <c:extLst>
            <c:ext xmlns:c16="http://schemas.microsoft.com/office/drawing/2014/chart" uri="{C3380CC4-5D6E-409C-BE32-E72D297353CC}">
              <c16:uniqueId val="{00000000-90AC-4322-8217-71DB704319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327.77</c:v>
                </c:pt>
                <c:pt idx="3">
                  <c:v>338.02</c:v>
                </c:pt>
                <c:pt idx="4">
                  <c:v>345.94</c:v>
                </c:pt>
              </c:numCache>
            </c:numRef>
          </c:val>
          <c:smooth val="0"/>
          <c:extLst>
            <c:ext xmlns:c16="http://schemas.microsoft.com/office/drawing/2014/chart" uri="{C3380CC4-5D6E-409C-BE32-E72D297353CC}">
              <c16:uniqueId val="{00000001-90AC-4322-8217-71DB704319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394.12</c:v>
                </c:pt>
                <c:pt idx="1">
                  <c:v>371.48</c:v>
                </c:pt>
                <c:pt idx="2">
                  <c:v>642.24</c:v>
                </c:pt>
                <c:pt idx="3">
                  <c:v>614.99</c:v>
                </c:pt>
                <c:pt idx="4">
                  <c:v>560.94000000000005</c:v>
                </c:pt>
              </c:numCache>
            </c:numRef>
          </c:val>
          <c:extLst>
            <c:ext xmlns:c16="http://schemas.microsoft.com/office/drawing/2014/chart" uri="{C3380CC4-5D6E-409C-BE32-E72D297353CC}">
              <c16:uniqueId val="{00000000-90D5-4EF3-8EB8-514D8B0988B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397.1</c:v>
                </c:pt>
                <c:pt idx="3">
                  <c:v>379.91</c:v>
                </c:pt>
                <c:pt idx="4">
                  <c:v>386.61</c:v>
                </c:pt>
              </c:numCache>
            </c:numRef>
          </c:val>
          <c:smooth val="0"/>
          <c:extLst>
            <c:ext xmlns:c16="http://schemas.microsoft.com/office/drawing/2014/chart" uri="{C3380CC4-5D6E-409C-BE32-E72D297353CC}">
              <c16:uniqueId val="{00000001-90D5-4EF3-8EB8-514D8B0988B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102.9</c:v>
                </c:pt>
                <c:pt idx="1">
                  <c:v>116.65</c:v>
                </c:pt>
                <c:pt idx="2">
                  <c:v>92.95</c:v>
                </c:pt>
                <c:pt idx="3">
                  <c:v>88.64</c:v>
                </c:pt>
                <c:pt idx="4">
                  <c:v>84.49</c:v>
                </c:pt>
              </c:numCache>
            </c:numRef>
          </c:val>
          <c:extLst>
            <c:ext xmlns:c16="http://schemas.microsoft.com/office/drawing/2014/chart" uri="{C3380CC4-5D6E-409C-BE32-E72D297353CC}">
              <c16:uniqueId val="{00000000-10DA-4366-BC17-54400D023F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95.79</c:v>
                </c:pt>
                <c:pt idx="3">
                  <c:v>98.3</c:v>
                </c:pt>
                <c:pt idx="4">
                  <c:v>93.82</c:v>
                </c:pt>
              </c:numCache>
            </c:numRef>
          </c:val>
          <c:smooth val="0"/>
          <c:extLst>
            <c:ext xmlns:c16="http://schemas.microsoft.com/office/drawing/2014/chart" uri="{C3380CC4-5D6E-409C-BE32-E72D297353CC}">
              <c16:uniqueId val="{00000001-10DA-4366-BC17-54400D023F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213.37</c:v>
                </c:pt>
                <c:pt idx="1">
                  <c:v>185.59</c:v>
                </c:pt>
                <c:pt idx="2">
                  <c:v>232.19</c:v>
                </c:pt>
                <c:pt idx="3">
                  <c:v>244.47</c:v>
                </c:pt>
                <c:pt idx="4">
                  <c:v>242.31</c:v>
                </c:pt>
              </c:numCache>
            </c:numRef>
          </c:val>
          <c:extLst>
            <c:ext xmlns:c16="http://schemas.microsoft.com/office/drawing/2014/chart" uri="{C3380CC4-5D6E-409C-BE32-E72D297353CC}">
              <c16:uniqueId val="{00000000-2FAE-44EC-8147-79445301C10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171.13</c:v>
                </c:pt>
                <c:pt idx="3">
                  <c:v>173.7</c:v>
                </c:pt>
                <c:pt idx="4">
                  <c:v>178.94</c:v>
                </c:pt>
              </c:numCache>
            </c:numRef>
          </c:val>
          <c:smooth val="0"/>
          <c:extLst>
            <c:ext xmlns:c16="http://schemas.microsoft.com/office/drawing/2014/chart" uri="{C3380CC4-5D6E-409C-BE32-E72D297353CC}">
              <c16:uniqueId val="{00000001-2FAE-44EC-8147-79445301C10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E28" sqref="CE28"/>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京都府　綾部市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1"/>
      <c r="D7" s="51"/>
      <c r="E7" s="51"/>
      <c r="F7" s="51"/>
      <c r="G7" s="51"/>
      <c r="H7" s="51"/>
      <c r="I7" s="50" t="s">
        <v>2</v>
      </c>
      <c r="J7" s="51"/>
      <c r="K7" s="51"/>
      <c r="L7" s="51"/>
      <c r="M7" s="51"/>
      <c r="N7" s="51"/>
      <c r="O7" s="70"/>
      <c r="P7" s="52" t="s">
        <v>3</v>
      </c>
      <c r="Q7" s="52"/>
      <c r="R7" s="52"/>
      <c r="S7" s="52"/>
      <c r="T7" s="52"/>
      <c r="U7" s="52"/>
      <c r="V7" s="52"/>
      <c r="W7" s="52" t="s">
        <v>4</v>
      </c>
      <c r="X7" s="52"/>
      <c r="Y7" s="52"/>
      <c r="Z7" s="52"/>
      <c r="AA7" s="52"/>
      <c r="AB7" s="52"/>
      <c r="AC7" s="52"/>
      <c r="AD7" s="52" t="s">
        <v>5</v>
      </c>
      <c r="AE7" s="52"/>
      <c r="AF7" s="52"/>
      <c r="AG7" s="52"/>
      <c r="AH7" s="52"/>
      <c r="AI7" s="52"/>
      <c r="AJ7" s="52"/>
      <c r="AK7" s="2"/>
      <c r="AL7" s="52" t="s">
        <v>6</v>
      </c>
      <c r="AM7" s="52"/>
      <c r="AN7" s="52"/>
      <c r="AO7" s="52"/>
      <c r="AP7" s="52"/>
      <c r="AQ7" s="52"/>
      <c r="AR7" s="52"/>
      <c r="AS7" s="52"/>
      <c r="AT7" s="50" t="s">
        <v>7</v>
      </c>
      <c r="AU7" s="51"/>
      <c r="AV7" s="51"/>
      <c r="AW7" s="51"/>
      <c r="AX7" s="51"/>
      <c r="AY7" s="51"/>
      <c r="AZ7" s="51"/>
      <c r="BA7" s="51"/>
      <c r="BB7" s="52" t="s">
        <v>8</v>
      </c>
      <c r="BC7" s="52"/>
      <c r="BD7" s="52"/>
      <c r="BE7" s="52"/>
      <c r="BF7" s="52"/>
      <c r="BG7" s="52"/>
      <c r="BH7" s="52"/>
      <c r="BI7" s="52"/>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A5</v>
      </c>
      <c r="X8" s="78"/>
      <c r="Y8" s="78"/>
      <c r="Z8" s="78"/>
      <c r="AA8" s="78"/>
      <c r="AB8" s="78"/>
      <c r="AC8" s="78"/>
      <c r="AD8" s="78" t="str">
        <f>データ!$M$6</f>
        <v>非設置</v>
      </c>
      <c r="AE8" s="78"/>
      <c r="AF8" s="78"/>
      <c r="AG8" s="78"/>
      <c r="AH8" s="78"/>
      <c r="AI8" s="78"/>
      <c r="AJ8" s="78"/>
      <c r="AK8" s="2"/>
      <c r="AL8" s="69">
        <f>データ!$R$6</f>
        <v>31959</v>
      </c>
      <c r="AM8" s="69"/>
      <c r="AN8" s="69"/>
      <c r="AO8" s="69"/>
      <c r="AP8" s="69"/>
      <c r="AQ8" s="69"/>
      <c r="AR8" s="69"/>
      <c r="AS8" s="69"/>
      <c r="AT8" s="37">
        <f>データ!$S$6</f>
        <v>347.1</v>
      </c>
      <c r="AU8" s="38"/>
      <c r="AV8" s="38"/>
      <c r="AW8" s="38"/>
      <c r="AX8" s="38"/>
      <c r="AY8" s="38"/>
      <c r="AZ8" s="38"/>
      <c r="BA8" s="38"/>
      <c r="BB8" s="58">
        <f>データ!$T$6</f>
        <v>92.07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50" t="s">
        <v>12</v>
      </c>
      <c r="C9" s="51"/>
      <c r="D9" s="51"/>
      <c r="E9" s="51"/>
      <c r="F9" s="51"/>
      <c r="G9" s="51"/>
      <c r="H9" s="51"/>
      <c r="I9" s="50" t="s">
        <v>13</v>
      </c>
      <c r="J9" s="51"/>
      <c r="K9" s="51"/>
      <c r="L9" s="51"/>
      <c r="M9" s="51"/>
      <c r="N9" s="51"/>
      <c r="O9" s="70"/>
      <c r="P9" s="52" t="s">
        <v>14</v>
      </c>
      <c r="Q9" s="52"/>
      <c r="R9" s="52"/>
      <c r="S9" s="52"/>
      <c r="T9" s="52"/>
      <c r="U9" s="52"/>
      <c r="V9" s="52"/>
      <c r="W9" s="52" t="s">
        <v>15</v>
      </c>
      <c r="X9" s="52"/>
      <c r="Y9" s="52"/>
      <c r="Z9" s="52"/>
      <c r="AA9" s="52"/>
      <c r="AB9" s="52"/>
      <c r="AC9" s="52"/>
      <c r="AD9" s="2"/>
      <c r="AE9" s="2"/>
      <c r="AF9" s="2"/>
      <c r="AG9" s="2"/>
      <c r="AH9" s="2"/>
      <c r="AI9" s="2"/>
      <c r="AJ9" s="2"/>
      <c r="AK9" s="2"/>
      <c r="AL9" s="52" t="s">
        <v>16</v>
      </c>
      <c r="AM9" s="52"/>
      <c r="AN9" s="52"/>
      <c r="AO9" s="52"/>
      <c r="AP9" s="52"/>
      <c r="AQ9" s="52"/>
      <c r="AR9" s="52"/>
      <c r="AS9" s="52"/>
      <c r="AT9" s="50" t="s">
        <v>17</v>
      </c>
      <c r="AU9" s="51"/>
      <c r="AV9" s="51"/>
      <c r="AW9" s="51"/>
      <c r="AX9" s="51"/>
      <c r="AY9" s="51"/>
      <c r="AZ9" s="51"/>
      <c r="BA9" s="51"/>
      <c r="BB9" s="52" t="s">
        <v>18</v>
      </c>
      <c r="BC9" s="52"/>
      <c r="BD9" s="52"/>
      <c r="BE9" s="52"/>
      <c r="BF9" s="52"/>
      <c r="BG9" s="52"/>
      <c r="BH9" s="52"/>
      <c r="BI9" s="52"/>
      <c r="BJ9" s="3"/>
      <c r="BK9" s="3"/>
      <c r="BL9" s="53" t="s">
        <v>19</v>
      </c>
      <c r="BM9" s="54"/>
      <c r="BN9" s="55" t="s">
        <v>20</v>
      </c>
      <c r="BO9" s="55"/>
      <c r="BP9" s="55"/>
      <c r="BQ9" s="55"/>
      <c r="BR9" s="55"/>
      <c r="BS9" s="55"/>
      <c r="BT9" s="55"/>
      <c r="BU9" s="55"/>
      <c r="BV9" s="55"/>
      <c r="BW9" s="55"/>
      <c r="BX9" s="55"/>
      <c r="BY9" s="56"/>
    </row>
    <row r="10" spans="1:78" ht="18.75" customHeight="1" x14ac:dyDescent="0.2">
      <c r="A10" s="2"/>
      <c r="B10" s="37" t="str">
        <f>データ!$N$6</f>
        <v>-</v>
      </c>
      <c r="C10" s="38"/>
      <c r="D10" s="38"/>
      <c r="E10" s="38"/>
      <c r="F10" s="38"/>
      <c r="G10" s="38"/>
      <c r="H10" s="38"/>
      <c r="I10" s="37">
        <f>データ!$O$6</f>
        <v>68.69</v>
      </c>
      <c r="J10" s="38"/>
      <c r="K10" s="38"/>
      <c r="L10" s="38"/>
      <c r="M10" s="38"/>
      <c r="N10" s="38"/>
      <c r="O10" s="68"/>
      <c r="P10" s="58">
        <f>データ!$P$6</f>
        <v>98.35</v>
      </c>
      <c r="Q10" s="58"/>
      <c r="R10" s="58"/>
      <c r="S10" s="58"/>
      <c r="T10" s="58"/>
      <c r="U10" s="58"/>
      <c r="V10" s="58"/>
      <c r="W10" s="69">
        <f>データ!$Q$6</f>
        <v>4180</v>
      </c>
      <c r="X10" s="69"/>
      <c r="Y10" s="69"/>
      <c r="Z10" s="69"/>
      <c r="AA10" s="69"/>
      <c r="AB10" s="69"/>
      <c r="AC10" s="69"/>
      <c r="AD10" s="2"/>
      <c r="AE10" s="2"/>
      <c r="AF10" s="2"/>
      <c r="AG10" s="2"/>
      <c r="AH10" s="2"/>
      <c r="AI10" s="2"/>
      <c r="AJ10" s="2"/>
      <c r="AK10" s="2"/>
      <c r="AL10" s="69">
        <f>データ!$U$6</f>
        <v>30187</v>
      </c>
      <c r="AM10" s="69"/>
      <c r="AN10" s="69"/>
      <c r="AO10" s="69"/>
      <c r="AP10" s="69"/>
      <c r="AQ10" s="69"/>
      <c r="AR10" s="69"/>
      <c r="AS10" s="69"/>
      <c r="AT10" s="37">
        <f>データ!$V$6</f>
        <v>87.14</v>
      </c>
      <c r="AU10" s="38"/>
      <c r="AV10" s="38"/>
      <c r="AW10" s="38"/>
      <c r="AX10" s="38"/>
      <c r="AY10" s="38"/>
      <c r="AZ10" s="38"/>
      <c r="BA10" s="38"/>
      <c r="BB10" s="58">
        <f>データ!$W$6</f>
        <v>346.42</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3" t="s">
        <v>111</v>
      </c>
      <c r="BM16" s="94"/>
      <c r="BN16" s="94"/>
      <c r="BO16" s="94"/>
      <c r="BP16" s="94"/>
      <c r="BQ16" s="94"/>
      <c r="BR16" s="94"/>
      <c r="BS16" s="94"/>
      <c r="BT16" s="94"/>
      <c r="BU16" s="94"/>
      <c r="BV16" s="94"/>
      <c r="BW16" s="94"/>
      <c r="BX16" s="94"/>
      <c r="BY16" s="94"/>
      <c r="BZ16" s="95"/>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3"/>
      <c r="BM17" s="94"/>
      <c r="BN17" s="94"/>
      <c r="BO17" s="94"/>
      <c r="BP17" s="94"/>
      <c r="BQ17" s="94"/>
      <c r="BR17" s="94"/>
      <c r="BS17" s="94"/>
      <c r="BT17" s="94"/>
      <c r="BU17" s="94"/>
      <c r="BV17" s="94"/>
      <c r="BW17" s="94"/>
      <c r="BX17" s="94"/>
      <c r="BY17" s="94"/>
      <c r="BZ17" s="95"/>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3"/>
      <c r="BM18" s="94"/>
      <c r="BN18" s="94"/>
      <c r="BO18" s="94"/>
      <c r="BP18" s="94"/>
      <c r="BQ18" s="94"/>
      <c r="BR18" s="94"/>
      <c r="BS18" s="94"/>
      <c r="BT18" s="94"/>
      <c r="BU18" s="94"/>
      <c r="BV18" s="94"/>
      <c r="BW18" s="94"/>
      <c r="BX18" s="94"/>
      <c r="BY18" s="94"/>
      <c r="BZ18" s="95"/>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3"/>
      <c r="BM19" s="94"/>
      <c r="BN19" s="94"/>
      <c r="BO19" s="94"/>
      <c r="BP19" s="94"/>
      <c r="BQ19" s="94"/>
      <c r="BR19" s="94"/>
      <c r="BS19" s="94"/>
      <c r="BT19" s="94"/>
      <c r="BU19" s="94"/>
      <c r="BV19" s="94"/>
      <c r="BW19" s="94"/>
      <c r="BX19" s="94"/>
      <c r="BY19" s="94"/>
      <c r="BZ19" s="95"/>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3"/>
      <c r="BM20" s="94"/>
      <c r="BN20" s="94"/>
      <c r="BO20" s="94"/>
      <c r="BP20" s="94"/>
      <c r="BQ20" s="94"/>
      <c r="BR20" s="94"/>
      <c r="BS20" s="94"/>
      <c r="BT20" s="94"/>
      <c r="BU20" s="94"/>
      <c r="BV20" s="94"/>
      <c r="BW20" s="94"/>
      <c r="BX20" s="94"/>
      <c r="BY20" s="94"/>
      <c r="BZ20" s="95"/>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3"/>
      <c r="BM21" s="94"/>
      <c r="BN21" s="94"/>
      <c r="BO21" s="94"/>
      <c r="BP21" s="94"/>
      <c r="BQ21" s="94"/>
      <c r="BR21" s="94"/>
      <c r="BS21" s="94"/>
      <c r="BT21" s="94"/>
      <c r="BU21" s="94"/>
      <c r="BV21" s="94"/>
      <c r="BW21" s="94"/>
      <c r="BX21" s="94"/>
      <c r="BY21" s="94"/>
      <c r="BZ21" s="95"/>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3"/>
      <c r="BM22" s="94"/>
      <c r="BN22" s="94"/>
      <c r="BO22" s="94"/>
      <c r="BP22" s="94"/>
      <c r="BQ22" s="94"/>
      <c r="BR22" s="94"/>
      <c r="BS22" s="94"/>
      <c r="BT22" s="94"/>
      <c r="BU22" s="94"/>
      <c r="BV22" s="94"/>
      <c r="BW22" s="94"/>
      <c r="BX22" s="94"/>
      <c r="BY22" s="94"/>
      <c r="BZ22" s="95"/>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3"/>
      <c r="BM23" s="94"/>
      <c r="BN23" s="94"/>
      <c r="BO23" s="94"/>
      <c r="BP23" s="94"/>
      <c r="BQ23" s="94"/>
      <c r="BR23" s="94"/>
      <c r="BS23" s="94"/>
      <c r="BT23" s="94"/>
      <c r="BU23" s="94"/>
      <c r="BV23" s="94"/>
      <c r="BW23" s="94"/>
      <c r="BX23" s="94"/>
      <c r="BY23" s="94"/>
      <c r="BZ23" s="95"/>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3"/>
      <c r="BM24" s="94"/>
      <c r="BN24" s="94"/>
      <c r="BO24" s="94"/>
      <c r="BP24" s="94"/>
      <c r="BQ24" s="94"/>
      <c r="BR24" s="94"/>
      <c r="BS24" s="94"/>
      <c r="BT24" s="94"/>
      <c r="BU24" s="94"/>
      <c r="BV24" s="94"/>
      <c r="BW24" s="94"/>
      <c r="BX24" s="94"/>
      <c r="BY24" s="94"/>
      <c r="BZ24" s="95"/>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3"/>
      <c r="BM25" s="94"/>
      <c r="BN25" s="94"/>
      <c r="BO25" s="94"/>
      <c r="BP25" s="94"/>
      <c r="BQ25" s="94"/>
      <c r="BR25" s="94"/>
      <c r="BS25" s="94"/>
      <c r="BT25" s="94"/>
      <c r="BU25" s="94"/>
      <c r="BV25" s="94"/>
      <c r="BW25" s="94"/>
      <c r="BX25" s="94"/>
      <c r="BY25" s="94"/>
      <c r="BZ25" s="95"/>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3"/>
      <c r="BM26" s="94"/>
      <c r="BN26" s="94"/>
      <c r="BO26" s="94"/>
      <c r="BP26" s="94"/>
      <c r="BQ26" s="94"/>
      <c r="BR26" s="94"/>
      <c r="BS26" s="94"/>
      <c r="BT26" s="94"/>
      <c r="BU26" s="94"/>
      <c r="BV26" s="94"/>
      <c r="BW26" s="94"/>
      <c r="BX26" s="94"/>
      <c r="BY26" s="94"/>
      <c r="BZ26" s="95"/>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3"/>
      <c r="BM27" s="94"/>
      <c r="BN27" s="94"/>
      <c r="BO27" s="94"/>
      <c r="BP27" s="94"/>
      <c r="BQ27" s="94"/>
      <c r="BR27" s="94"/>
      <c r="BS27" s="94"/>
      <c r="BT27" s="94"/>
      <c r="BU27" s="94"/>
      <c r="BV27" s="94"/>
      <c r="BW27" s="94"/>
      <c r="BX27" s="94"/>
      <c r="BY27" s="94"/>
      <c r="BZ27" s="95"/>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3"/>
      <c r="BM28" s="94"/>
      <c r="BN28" s="94"/>
      <c r="BO28" s="94"/>
      <c r="BP28" s="94"/>
      <c r="BQ28" s="94"/>
      <c r="BR28" s="94"/>
      <c r="BS28" s="94"/>
      <c r="BT28" s="94"/>
      <c r="BU28" s="94"/>
      <c r="BV28" s="94"/>
      <c r="BW28" s="94"/>
      <c r="BX28" s="94"/>
      <c r="BY28" s="94"/>
      <c r="BZ28" s="95"/>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3"/>
      <c r="BM29" s="94"/>
      <c r="BN29" s="94"/>
      <c r="BO29" s="94"/>
      <c r="BP29" s="94"/>
      <c r="BQ29" s="94"/>
      <c r="BR29" s="94"/>
      <c r="BS29" s="94"/>
      <c r="BT29" s="94"/>
      <c r="BU29" s="94"/>
      <c r="BV29" s="94"/>
      <c r="BW29" s="94"/>
      <c r="BX29" s="94"/>
      <c r="BY29" s="94"/>
      <c r="BZ29" s="95"/>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3"/>
      <c r="BM30" s="94"/>
      <c r="BN30" s="94"/>
      <c r="BO30" s="94"/>
      <c r="BP30" s="94"/>
      <c r="BQ30" s="94"/>
      <c r="BR30" s="94"/>
      <c r="BS30" s="94"/>
      <c r="BT30" s="94"/>
      <c r="BU30" s="94"/>
      <c r="BV30" s="94"/>
      <c r="BW30" s="94"/>
      <c r="BX30" s="94"/>
      <c r="BY30" s="94"/>
      <c r="BZ30" s="95"/>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3"/>
      <c r="BM31" s="94"/>
      <c r="BN31" s="94"/>
      <c r="BO31" s="94"/>
      <c r="BP31" s="94"/>
      <c r="BQ31" s="94"/>
      <c r="BR31" s="94"/>
      <c r="BS31" s="94"/>
      <c r="BT31" s="94"/>
      <c r="BU31" s="94"/>
      <c r="BV31" s="94"/>
      <c r="BW31" s="94"/>
      <c r="BX31" s="94"/>
      <c r="BY31" s="94"/>
      <c r="BZ31" s="95"/>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3"/>
      <c r="BM32" s="94"/>
      <c r="BN32" s="94"/>
      <c r="BO32" s="94"/>
      <c r="BP32" s="94"/>
      <c r="BQ32" s="94"/>
      <c r="BR32" s="94"/>
      <c r="BS32" s="94"/>
      <c r="BT32" s="94"/>
      <c r="BU32" s="94"/>
      <c r="BV32" s="94"/>
      <c r="BW32" s="94"/>
      <c r="BX32" s="94"/>
      <c r="BY32" s="94"/>
      <c r="BZ32" s="95"/>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3"/>
      <c r="BM33" s="94"/>
      <c r="BN33" s="94"/>
      <c r="BO33" s="94"/>
      <c r="BP33" s="94"/>
      <c r="BQ33" s="94"/>
      <c r="BR33" s="94"/>
      <c r="BS33" s="94"/>
      <c r="BT33" s="94"/>
      <c r="BU33" s="94"/>
      <c r="BV33" s="94"/>
      <c r="BW33" s="94"/>
      <c r="BX33" s="94"/>
      <c r="BY33" s="94"/>
      <c r="BZ33" s="95"/>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3"/>
      <c r="BM34" s="94"/>
      <c r="BN34" s="94"/>
      <c r="BO34" s="94"/>
      <c r="BP34" s="94"/>
      <c r="BQ34" s="94"/>
      <c r="BR34" s="94"/>
      <c r="BS34" s="94"/>
      <c r="BT34" s="94"/>
      <c r="BU34" s="94"/>
      <c r="BV34" s="94"/>
      <c r="BW34" s="94"/>
      <c r="BX34" s="94"/>
      <c r="BY34" s="94"/>
      <c r="BZ34" s="95"/>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3"/>
      <c r="BM35" s="94"/>
      <c r="BN35" s="94"/>
      <c r="BO35" s="94"/>
      <c r="BP35" s="94"/>
      <c r="BQ35" s="94"/>
      <c r="BR35" s="94"/>
      <c r="BS35" s="94"/>
      <c r="BT35" s="94"/>
      <c r="BU35" s="94"/>
      <c r="BV35" s="94"/>
      <c r="BW35" s="94"/>
      <c r="BX35" s="94"/>
      <c r="BY35" s="94"/>
      <c r="BZ35" s="95"/>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3"/>
      <c r="BM36" s="94"/>
      <c r="BN36" s="94"/>
      <c r="BO36" s="94"/>
      <c r="BP36" s="94"/>
      <c r="BQ36" s="94"/>
      <c r="BR36" s="94"/>
      <c r="BS36" s="94"/>
      <c r="BT36" s="94"/>
      <c r="BU36" s="94"/>
      <c r="BV36" s="94"/>
      <c r="BW36" s="94"/>
      <c r="BX36" s="94"/>
      <c r="BY36" s="94"/>
      <c r="BZ36" s="95"/>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3"/>
      <c r="BM37" s="94"/>
      <c r="BN37" s="94"/>
      <c r="BO37" s="94"/>
      <c r="BP37" s="94"/>
      <c r="BQ37" s="94"/>
      <c r="BR37" s="94"/>
      <c r="BS37" s="94"/>
      <c r="BT37" s="94"/>
      <c r="BU37" s="94"/>
      <c r="BV37" s="94"/>
      <c r="BW37" s="94"/>
      <c r="BX37" s="94"/>
      <c r="BY37" s="94"/>
      <c r="BZ37" s="95"/>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3"/>
      <c r="BM38" s="94"/>
      <c r="BN38" s="94"/>
      <c r="BO38" s="94"/>
      <c r="BP38" s="94"/>
      <c r="BQ38" s="94"/>
      <c r="BR38" s="94"/>
      <c r="BS38" s="94"/>
      <c r="BT38" s="94"/>
      <c r="BU38" s="94"/>
      <c r="BV38" s="94"/>
      <c r="BW38" s="94"/>
      <c r="BX38" s="94"/>
      <c r="BY38" s="94"/>
      <c r="BZ38" s="95"/>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3"/>
      <c r="BM39" s="94"/>
      <c r="BN39" s="94"/>
      <c r="BO39" s="94"/>
      <c r="BP39" s="94"/>
      <c r="BQ39" s="94"/>
      <c r="BR39" s="94"/>
      <c r="BS39" s="94"/>
      <c r="BT39" s="94"/>
      <c r="BU39" s="94"/>
      <c r="BV39" s="94"/>
      <c r="BW39" s="94"/>
      <c r="BX39" s="94"/>
      <c r="BY39" s="94"/>
      <c r="BZ39" s="95"/>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3"/>
      <c r="BM40" s="94"/>
      <c r="BN40" s="94"/>
      <c r="BO40" s="94"/>
      <c r="BP40" s="94"/>
      <c r="BQ40" s="94"/>
      <c r="BR40" s="94"/>
      <c r="BS40" s="94"/>
      <c r="BT40" s="94"/>
      <c r="BU40" s="94"/>
      <c r="BV40" s="94"/>
      <c r="BW40" s="94"/>
      <c r="BX40" s="94"/>
      <c r="BY40" s="94"/>
      <c r="BZ40" s="95"/>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3"/>
      <c r="BM41" s="94"/>
      <c r="BN41" s="94"/>
      <c r="BO41" s="94"/>
      <c r="BP41" s="94"/>
      <c r="BQ41" s="94"/>
      <c r="BR41" s="94"/>
      <c r="BS41" s="94"/>
      <c r="BT41" s="94"/>
      <c r="BU41" s="94"/>
      <c r="BV41" s="94"/>
      <c r="BW41" s="94"/>
      <c r="BX41" s="94"/>
      <c r="BY41" s="94"/>
      <c r="BZ41" s="95"/>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3"/>
      <c r="BM42" s="94"/>
      <c r="BN42" s="94"/>
      <c r="BO42" s="94"/>
      <c r="BP42" s="94"/>
      <c r="BQ42" s="94"/>
      <c r="BR42" s="94"/>
      <c r="BS42" s="94"/>
      <c r="BT42" s="94"/>
      <c r="BU42" s="94"/>
      <c r="BV42" s="94"/>
      <c r="BW42" s="94"/>
      <c r="BX42" s="94"/>
      <c r="BY42" s="94"/>
      <c r="BZ42" s="95"/>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3"/>
      <c r="BM43" s="94"/>
      <c r="BN43" s="94"/>
      <c r="BO43" s="94"/>
      <c r="BP43" s="94"/>
      <c r="BQ43" s="94"/>
      <c r="BR43" s="94"/>
      <c r="BS43" s="94"/>
      <c r="BT43" s="94"/>
      <c r="BU43" s="94"/>
      <c r="BV43" s="94"/>
      <c r="BW43" s="94"/>
      <c r="BX43" s="94"/>
      <c r="BY43" s="94"/>
      <c r="BZ43" s="95"/>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6"/>
      <c r="BM44" s="97"/>
      <c r="BN44" s="97"/>
      <c r="BO44" s="97"/>
      <c r="BP44" s="97"/>
      <c r="BQ44" s="97"/>
      <c r="BR44" s="97"/>
      <c r="BS44" s="97"/>
      <c r="BT44" s="97"/>
      <c r="BU44" s="97"/>
      <c r="BV44" s="97"/>
      <c r="BW44" s="97"/>
      <c r="BX44" s="97"/>
      <c r="BY44" s="97"/>
      <c r="BZ44" s="9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4" t="s">
        <v>112</v>
      </c>
      <c r="BM47" s="45"/>
      <c r="BN47" s="45"/>
      <c r="BO47" s="45"/>
      <c r="BP47" s="45"/>
      <c r="BQ47" s="45"/>
      <c r="BR47" s="45"/>
      <c r="BS47" s="45"/>
      <c r="BT47" s="45"/>
      <c r="BU47" s="45"/>
      <c r="BV47" s="45"/>
      <c r="BW47" s="45"/>
      <c r="BX47" s="45"/>
      <c r="BY47" s="45"/>
      <c r="BZ47" s="4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4"/>
      <c r="BM48" s="45"/>
      <c r="BN48" s="45"/>
      <c r="BO48" s="45"/>
      <c r="BP48" s="45"/>
      <c r="BQ48" s="45"/>
      <c r="BR48" s="45"/>
      <c r="BS48" s="45"/>
      <c r="BT48" s="45"/>
      <c r="BU48" s="45"/>
      <c r="BV48" s="45"/>
      <c r="BW48" s="45"/>
      <c r="BX48" s="45"/>
      <c r="BY48" s="45"/>
      <c r="BZ48" s="4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4"/>
      <c r="BM49" s="45"/>
      <c r="BN49" s="45"/>
      <c r="BO49" s="45"/>
      <c r="BP49" s="45"/>
      <c r="BQ49" s="45"/>
      <c r="BR49" s="45"/>
      <c r="BS49" s="45"/>
      <c r="BT49" s="45"/>
      <c r="BU49" s="45"/>
      <c r="BV49" s="45"/>
      <c r="BW49" s="45"/>
      <c r="BX49" s="45"/>
      <c r="BY49" s="45"/>
      <c r="BZ49" s="4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4"/>
      <c r="BM50" s="45"/>
      <c r="BN50" s="45"/>
      <c r="BO50" s="45"/>
      <c r="BP50" s="45"/>
      <c r="BQ50" s="45"/>
      <c r="BR50" s="45"/>
      <c r="BS50" s="45"/>
      <c r="BT50" s="45"/>
      <c r="BU50" s="45"/>
      <c r="BV50" s="45"/>
      <c r="BW50" s="45"/>
      <c r="BX50" s="45"/>
      <c r="BY50" s="45"/>
      <c r="BZ50" s="4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4"/>
      <c r="BM51" s="45"/>
      <c r="BN51" s="45"/>
      <c r="BO51" s="45"/>
      <c r="BP51" s="45"/>
      <c r="BQ51" s="45"/>
      <c r="BR51" s="45"/>
      <c r="BS51" s="45"/>
      <c r="BT51" s="45"/>
      <c r="BU51" s="45"/>
      <c r="BV51" s="45"/>
      <c r="BW51" s="45"/>
      <c r="BX51" s="45"/>
      <c r="BY51" s="45"/>
      <c r="BZ51" s="4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4"/>
      <c r="BM52" s="45"/>
      <c r="BN52" s="45"/>
      <c r="BO52" s="45"/>
      <c r="BP52" s="45"/>
      <c r="BQ52" s="45"/>
      <c r="BR52" s="45"/>
      <c r="BS52" s="45"/>
      <c r="BT52" s="45"/>
      <c r="BU52" s="45"/>
      <c r="BV52" s="45"/>
      <c r="BW52" s="45"/>
      <c r="BX52" s="45"/>
      <c r="BY52" s="45"/>
      <c r="BZ52" s="4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4"/>
      <c r="BM53" s="45"/>
      <c r="BN53" s="45"/>
      <c r="BO53" s="45"/>
      <c r="BP53" s="45"/>
      <c r="BQ53" s="45"/>
      <c r="BR53" s="45"/>
      <c r="BS53" s="45"/>
      <c r="BT53" s="45"/>
      <c r="BU53" s="45"/>
      <c r="BV53" s="45"/>
      <c r="BW53" s="45"/>
      <c r="BX53" s="45"/>
      <c r="BY53" s="45"/>
      <c r="BZ53" s="4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4"/>
      <c r="BM54" s="45"/>
      <c r="BN54" s="45"/>
      <c r="BO54" s="45"/>
      <c r="BP54" s="45"/>
      <c r="BQ54" s="45"/>
      <c r="BR54" s="45"/>
      <c r="BS54" s="45"/>
      <c r="BT54" s="45"/>
      <c r="BU54" s="45"/>
      <c r="BV54" s="45"/>
      <c r="BW54" s="45"/>
      <c r="BX54" s="45"/>
      <c r="BY54" s="45"/>
      <c r="BZ54" s="4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4"/>
      <c r="BM55" s="45"/>
      <c r="BN55" s="45"/>
      <c r="BO55" s="45"/>
      <c r="BP55" s="45"/>
      <c r="BQ55" s="45"/>
      <c r="BR55" s="45"/>
      <c r="BS55" s="45"/>
      <c r="BT55" s="45"/>
      <c r="BU55" s="45"/>
      <c r="BV55" s="45"/>
      <c r="BW55" s="45"/>
      <c r="BX55" s="45"/>
      <c r="BY55" s="45"/>
      <c r="BZ55" s="4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4"/>
      <c r="BM56" s="45"/>
      <c r="BN56" s="45"/>
      <c r="BO56" s="45"/>
      <c r="BP56" s="45"/>
      <c r="BQ56" s="45"/>
      <c r="BR56" s="45"/>
      <c r="BS56" s="45"/>
      <c r="BT56" s="45"/>
      <c r="BU56" s="45"/>
      <c r="BV56" s="45"/>
      <c r="BW56" s="45"/>
      <c r="BX56" s="45"/>
      <c r="BY56" s="45"/>
      <c r="BZ56" s="4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4"/>
      <c r="BM57" s="45"/>
      <c r="BN57" s="45"/>
      <c r="BO57" s="45"/>
      <c r="BP57" s="45"/>
      <c r="BQ57" s="45"/>
      <c r="BR57" s="45"/>
      <c r="BS57" s="45"/>
      <c r="BT57" s="45"/>
      <c r="BU57" s="45"/>
      <c r="BV57" s="45"/>
      <c r="BW57" s="45"/>
      <c r="BX57" s="45"/>
      <c r="BY57" s="45"/>
      <c r="BZ57" s="4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4"/>
      <c r="BM58" s="45"/>
      <c r="BN58" s="45"/>
      <c r="BO58" s="45"/>
      <c r="BP58" s="45"/>
      <c r="BQ58" s="45"/>
      <c r="BR58" s="45"/>
      <c r="BS58" s="45"/>
      <c r="BT58" s="45"/>
      <c r="BU58" s="45"/>
      <c r="BV58" s="45"/>
      <c r="BW58" s="45"/>
      <c r="BX58" s="45"/>
      <c r="BY58" s="45"/>
      <c r="BZ58" s="4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4"/>
      <c r="BM59" s="45"/>
      <c r="BN59" s="45"/>
      <c r="BO59" s="45"/>
      <c r="BP59" s="45"/>
      <c r="BQ59" s="45"/>
      <c r="BR59" s="45"/>
      <c r="BS59" s="45"/>
      <c r="BT59" s="45"/>
      <c r="BU59" s="45"/>
      <c r="BV59" s="45"/>
      <c r="BW59" s="45"/>
      <c r="BX59" s="45"/>
      <c r="BY59" s="45"/>
      <c r="BZ59" s="46"/>
    </row>
    <row r="60" spans="1:78" ht="13.5" customHeight="1" x14ac:dyDescent="0.2">
      <c r="A60" s="2"/>
      <c r="B60" s="47" t="s">
        <v>27</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44"/>
      <c r="BM60" s="45"/>
      <c r="BN60" s="45"/>
      <c r="BO60" s="45"/>
      <c r="BP60" s="45"/>
      <c r="BQ60" s="45"/>
      <c r="BR60" s="45"/>
      <c r="BS60" s="45"/>
      <c r="BT60" s="45"/>
      <c r="BU60" s="45"/>
      <c r="BV60" s="45"/>
      <c r="BW60" s="45"/>
      <c r="BX60" s="45"/>
      <c r="BY60" s="45"/>
      <c r="BZ60" s="46"/>
    </row>
    <row r="61" spans="1:78" ht="13.5" customHeight="1" x14ac:dyDescent="0.2">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44"/>
      <c r="BM61" s="45"/>
      <c r="BN61" s="45"/>
      <c r="BO61" s="45"/>
      <c r="BP61" s="45"/>
      <c r="BQ61" s="45"/>
      <c r="BR61" s="45"/>
      <c r="BS61" s="45"/>
      <c r="BT61" s="45"/>
      <c r="BU61" s="45"/>
      <c r="BV61" s="45"/>
      <c r="BW61" s="45"/>
      <c r="BX61" s="45"/>
      <c r="BY61" s="45"/>
      <c r="BZ61" s="4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4"/>
      <c r="BM62" s="45"/>
      <c r="BN62" s="45"/>
      <c r="BO62" s="45"/>
      <c r="BP62" s="45"/>
      <c r="BQ62" s="45"/>
      <c r="BR62" s="45"/>
      <c r="BS62" s="45"/>
      <c r="BT62" s="45"/>
      <c r="BU62" s="45"/>
      <c r="BV62" s="45"/>
      <c r="BW62" s="45"/>
      <c r="BX62" s="45"/>
      <c r="BY62" s="45"/>
      <c r="BZ62" s="4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4"/>
      <c r="BM63" s="45"/>
      <c r="BN63" s="45"/>
      <c r="BO63" s="45"/>
      <c r="BP63" s="45"/>
      <c r="BQ63" s="45"/>
      <c r="BR63" s="45"/>
      <c r="BS63" s="45"/>
      <c r="BT63" s="45"/>
      <c r="BU63" s="45"/>
      <c r="BV63" s="45"/>
      <c r="BW63" s="45"/>
      <c r="BX63" s="45"/>
      <c r="BY63" s="45"/>
      <c r="BZ63" s="4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57"/>
      <c r="BN66" s="57"/>
      <c r="BO66" s="57"/>
      <c r="BP66" s="57"/>
      <c r="BQ66" s="57"/>
      <c r="BR66" s="57"/>
      <c r="BS66" s="57"/>
      <c r="BT66" s="57"/>
      <c r="BU66" s="57"/>
      <c r="BV66" s="57"/>
      <c r="BW66" s="57"/>
      <c r="BX66" s="57"/>
      <c r="BY66" s="57"/>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57"/>
      <c r="BN67" s="57"/>
      <c r="BO67" s="57"/>
      <c r="BP67" s="57"/>
      <c r="BQ67" s="57"/>
      <c r="BR67" s="57"/>
      <c r="BS67" s="57"/>
      <c r="BT67" s="57"/>
      <c r="BU67" s="57"/>
      <c r="BV67" s="57"/>
      <c r="BW67" s="57"/>
      <c r="BX67" s="57"/>
      <c r="BY67" s="57"/>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57"/>
      <c r="BN68" s="57"/>
      <c r="BO68" s="57"/>
      <c r="BP68" s="57"/>
      <c r="BQ68" s="57"/>
      <c r="BR68" s="57"/>
      <c r="BS68" s="57"/>
      <c r="BT68" s="57"/>
      <c r="BU68" s="57"/>
      <c r="BV68" s="57"/>
      <c r="BW68" s="57"/>
      <c r="BX68" s="57"/>
      <c r="BY68" s="57"/>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57"/>
      <c r="BN69" s="57"/>
      <c r="BO69" s="57"/>
      <c r="BP69" s="57"/>
      <c r="BQ69" s="57"/>
      <c r="BR69" s="57"/>
      <c r="BS69" s="57"/>
      <c r="BT69" s="57"/>
      <c r="BU69" s="57"/>
      <c r="BV69" s="57"/>
      <c r="BW69" s="57"/>
      <c r="BX69" s="57"/>
      <c r="BY69" s="57"/>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57"/>
      <c r="BN70" s="57"/>
      <c r="BO70" s="57"/>
      <c r="BP70" s="57"/>
      <c r="BQ70" s="57"/>
      <c r="BR70" s="57"/>
      <c r="BS70" s="57"/>
      <c r="BT70" s="57"/>
      <c r="BU70" s="57"/>
      <c r="BV70" s="57"/>
      <c r="BW70" s="57"/>
      <c r="BX70" s="57"/>
      <c r="BY70" s="57"/>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57"/>
      <c r="BN71" s="57"/>
      <c r="BO71" s="57"/>
      <c r="BP71" s="57"/>
      <c r="BQ71" s="57"/>
      <c r="BR71" s="57"/>
      <c r="BS71" s="57"/>
      <c r="BT71" s="57"/>
      <c r="BU71" s="57"/>
      <c r="BV71" s="57"/>
      <c r="BW71" s="57"/>
      <c r="BX71" s="57"/>
      <c r="BY71" s="57"/>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57"/>
      <c r="BN72" s="57"/>
      <c r="BO72" s="57"/>
      <c r="BP72" s="57"/>
      <c r="BQ72" s="57"/>
      <c r="BR72" s="57"/>
      <c r="BS72" s="57"/>
      <c r="BT72" s="57"/>
      <c r="BU72" s="57"/>
      <c r="BV72" s="57"/>
      <c r="BW72" s="57"/>
      <c r="BX72" s="57"/>
      <c r="BY72" s="57"/>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57"/>
      <c r="BN73" s="57"/>
      <c r="BO73" s="57"/>
      <c r="BP73" s="57"/>
      <c r="BQ73" s="57"/>
      <c r="BR73" s="57"/>
      <c r="BS73" s="57"/>
      <c r="BT73" s="57"/>
      <c r="BU73" s="57"/>
      <c r="BV73" s="57"/>
      <c r="BW73" s="57"/>
      <c r="BX73" s="57"/>
      <c r="BY73" s="57"/>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57"/>
      <c r="BN74" s="57"/>
      <c r="BO74" s="57"/>
      <c r="BP74" s="57"/>
      <c r="BQ74" s="57"/>
      <c r="BR74" s="57"/>
      <c r="BS74" s="57"/>
      <c r="BT74" s="57"/>
      <c r="BU74" s="57"/>
      <c r="BV74" s="57"/>
      <c r="BW74" s="57"/>
      <c r="BX74" s="57"/>
      <c r="BY74" s="57"/>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57"/>
      <c r="BN75" s="57"/>
      <c r="BO75" s="57"/>
      <c r="BP75" s="57"/>
      <c r="BQ75" s="57"/>
      <c r="BR75" s="57"/>
      <c r="BS75" s="57"/>
      <c r="BT75" s="57"/>
      <c r="BU75" s="57"/>
      <c r="BV75" s="57"/>
      <c r="BW75" s="57"/>
      <c r="BX75" s="57"/>
      <c r="BY75" s="57"/>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57"/>
      <c r="BN76" s="57"/>
      <c r="BO76" s="57"/>
      <c r="BP76" s="57"/>
      <c r="BQ76" s="57"/>
      <c r="BR76" s="57"/>
      <c r="BS76" s="57"/>
      <c r="BT76" s="57"/>
      <c r="BU76" s="57"/>
      <c r="BV76" s="57"/>
      <c r="BW76" s="57"/>
      <c r="BX76" s="57"/>
      <c r="BY76" s="57"/>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57"/>
      <c r="BN77" s="57"/>
      <c r="BO77" s="57"/>
      <c r="BP77" s="57"/>
      <c r="BQ77" s="57"/>
      <c r="BR77" s="57"/>
      <c r="BS77" s="57"/>
      <c r="BT77" s="57"/>
      <c r="BU77" s="57"/>
      <c r="BV77" s="57"/>
      <c r="BW77" s="57"/>
      <c r="BX77" s="57"/>
      <c r="BY77" s="57"/>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57"/>
      <c r="BN78" s="57"/>
      <c r="BO78" s="57"/>
      <c r="BP78" s="57"/>
      <c r="BQ78" s="57"/>
      <c r="BR78" s="57"/>
      <c r="BS78" s="57"/>
      <c r="BT78" s="57"/>
      <c r="BU78" s="57"/>
      <c r="BV78" s="57"/>
      <c r="BW78" s="57"/>
      <c r="BX78" s="57"/>
      <c r="BY78" s="57"/>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57"/>
      <c r="BN79" s="57"/>
      <c r="BO79" s="57"/>
      <c r="BP79" s="57"/>
      <c r="BQ79" s="57"/>
      <c r="BR79" s="57"/>
      <c r="BS79" s="57"/>
      <c r="BT79" s="57"/>
      <c r="BU79" s="57"/>
      <c r="BV79" s="57"/>
      <c r="BW79" s="57"/>
      <c r="BX79" s="57"/>
      <c r="BY79" s="57"/>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57"/>
      <c r="BN80" s="57"/>
      <c r="BO80" s="57"/>
      <c r="BP80" s="57"/>
      <c r="BQ80" s="57"/>
      <c r="BR80" s="57"/>
      <c r="BS80" s="57"/>
      <c r="BT80" s="57"/>
      <c r="BU80" s="57"/>
      <c r="BV80" s="57"/>
      <c r="BW80" s="57"/>
      <c r="BX80" s="57"/>
      <c r="BY80" s="57"/>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57"/>
      <c r="BN81" s="57"/>
      <c r="BO81" s="57"/>
      <c r="BP81" s="57"/>
      <c r="BQ81" s="57"/>
      <c r="BR81" s="57"/>
      <c r="BS81" s="57"/>
      <c r="BT81" s="57"/>
      <c r="BU81" s="57"/>
      <c r="BV81" s="57"/>
      <c r="BW81" s="57"/>
      <c r="BX81" s="57"/>
      <c r="BY81" s="57"/>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1"/>
      <c r="BM82" s="42"/>
      <c r="BN82" s="42"/>
      <c r="BO82" s="42"/>
      <c r="BP82" s="42"/>
      <c r="BQ82" s="42"/>
      <c r="BR82" s="42"/>
      <c r="BS82" s="42"/>
      <c r="BT82" s="42"/>
      <c r="BU82" s="42"/>
      <c r="BV82" s="42"/>
      <c r="BW82" s="42"/>
      <c r="BX82" s="42"/>
      <c r="BY82" s="42"/>
      <c r="BZ82" s="4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qS+539HxHkJX4bR/LyAfPrQ4Mt798wwUj30FREg7+91XhrzJedmBYpsf5zFB30i18JqzfkUcBLEf/qracMyQQ==" saltValue="LcZPj2W9nhknWU9ynf8F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262030</v>
      </c>
      <c r="D6" s="20">
        <f t="shared" si="3"/>
        <v>46</v>
      </c>
      <c r="E6" s="20">
        <f t="shared" si="3"/>
        <v>1</v>
      </c>
      <c r="F6" s="20">
        <f t="shared" si="3"/>
        <v>0</v>
      </c>
      <c r="G6" s="20">
        <f t="shared" si="3"/>
        <v>1</v>
      </c>
      <c r="H6" s="20" t="str">
        <f t="shared" si="3"/>
        <v>京都府　綾部市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68.69</v>
      </c>
      <c r="P6" s="21">
        <f t="shared" si="3"/>
        <v>98.35</v>
      </c>
      <c r="Q6" s="21">
        <f t="shared" si="3"/>
        <v>4180</v>
      </c>
      <c r="R6" s="21">
        <f t="shared" si="3"/>
        <v>31959</v>
      </c>
      <c r="S6" s="21">
        <f t="shared" si="3"/>
        <v>347.1</v>
      </c>
      <c r="T6" s="21">
        <f t="shared" si="3"/>
        <v>92.07</v>
      </c>
      <c r="U6" s="21">
        <f t="shared" si="3"/>
        <v>30187</v>
      </c>
      <c r="V6" s="21">
        <f t="shared" si="3"/>
        <v>87.14</v>
      </c>
      <c r="W6" s="21">
        <f t="shared" si="3"/>
        <v>346.42</v>
      </c>
      <c r="X6" s="22">
        <f>IF(X7="",NA(),X7)</f>
        <v>109.4</v>
      </c>
      <c r="Y6" s="22">
        <f t="shared" ref="Y6:AG6" si="4">IF(Y7="",NA(),Y7)</f>
        <v>119.11</v>
      </c>
      <c r="Z6" s="22">
        <f t="shared" si="4"/>
        <v>106.17</v>
      </c>
      <c r="AA6" s="22">
        <f t="shared" si="4"/>
        <v>105.65</v>
      </c>
      <c r="AB6" s="22">
        <f t="shared" si="4"/>
        <v>100.69</v>
      </c>
      <c r="AC6" s="22">
        <f t="shared" si="4"/>
        <v>108.87</v>
      </c>
      <c r="AD6" s="22">
        <f t="shared" si="4"/>
        <v>108.61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4.34</v>
      </c>
      <c r="AQ6" s="22">
        <f t="shared" si="5"/>
        <v>4.6900000000000004</v>
      </c>
      <c r="AR6" s="22">
        <f t="shared" si="5"/>
        <v>4.72</v>
      </c>
      <c r="AS6" s="21" t="str">
        <f>IF(AS7="","",IF(AS7="-","【-】","【"&amp;SUBSTITUTE(TEXT(AS7,"#,##0.00"),"-","△")&amp;"】"))</f>
        <v>【1.34】</v>
      </c>
      <c r="AT6" s="22">
        <f>IF(AT7="",NA(),AT7)</f>
        <v>319.64</v>
      </c>
      <c r="AU6" s="22">
        <f t="shared" ref="AU6:BC6" si="6">IF(AU7="",NA(),AU7)</f>
        <v>385.09</v>
      </c>
      <c r="AV6" s="22">
        <f t="shared" si="6"/>
        <v>276.57</v>
      </c>
      <c r="AW6" s="22">
        <f t="shared" si="6"/>
        <v>322.87</v>
      </c>
      <c r="AX6" s="22">
        <f t="shared" si="6"/>
        <v>275.13</v>
      </c>
      <c r="AY6" s="22">
        <f t="shared" si="6"/>
        <v>369.69</v>
      </c>
      <c r="AZ6" s="22">
        <f t="shared" si="6"/>
        <v>379.08</v>
      </c>
      <c r="BA6" s="22">
        <f t="shared" si="6"/>
        <v>327.77</v>
      </c>
      <c r="BB6" s="22">
        <f t="shared" si="6"/>
        <v>338.02</v>
      </c>
      <c r="BC6" s="22">
        <f t="shared" si="6"/>
        <v>345.94</v>
      </c>
      <c r="BD6" s="21" t="str">
        <f>IF(BD7="","",IF(BD7="-","【-】","【"&amp;SUBSTITUTE(TEXT(BD7,"#,##0.00"),"-","△")&amp;"】"))</f>
        <v>【252.29】</v>
      </c>
      <c r="BE6" s="22">
        <f>IF(BE7="",NA(),BE7)</f>
        <v>394.12</v>
      </c>
      <c r="BF6" s="22">
        <f t="shared" ref="BF6:BN6" si="7">IF(BF7="",NA(),BF7)</f>
        <v>371.48</v>
      </c>
      <c r="BG6" s="22">
        <f t="shared" si="7"/>
        <v>642.24</v>
      </c>
      <c r="BH6" s="22">
        <f t="shared" si="7"/>
        <v>614.99</v>
      </c>
      <c r="BI6" s="22">
        <f t="shared" si="7"/>
        <v>560.94000000000005</v>
      </c>
      <c r="BJ6" s="22">
        <f t="shared" si="7"/>
        <v>402.99</v>
      </c>
      <c r="BK6" s="22">
        <f t="shared" si="7"/>
        <v>398.98</v>
      </c>
      <c r="BL6" s="22">
        <f t="shared" si="7"/>
        <v>397.1</v>
      </c>
      <c r="BM6" s="22">
        <f t="shared" si="7"/>
        <v>379.91</v>
      </c>
      <c r="BN6" s="22">
        <f t="shared" si="7"/>
        <v>386.61</v>
      </c>
      <c r="BO6" s="21" t="str">
        <f>IF(BO7="","",IF(BO7="-","【-】","【"&amp;SUBSTITUTE(TEXT(BO7,"#,##0.00"),"-","△")&amp;"】"))</f>
        <v>【268.07】</v>
      </c>
      <c r="BP6" s="22">
        <f>IF(BP7="",NA(),BP7)</f>
        <v>102.9</v>
      </c>
      <c r="BQ6" s="22">
        <f t="shared" ref="BQ6:BY6" si="8">IF(BQ7="",NA(),BQ7)</f>
        <v>116.65</v>
      </c>
      <c r="BR6" s="22">
        <f t="shared" si="8"/>
        <v>92.95</v>
      </c>
      <c r="BS6" s="22">
        <f t="shared" si="8"/>
        <v>88.64</v>
      </c>
      <c r="BT6" s="22">
        <f t="shared" si="8"/>
        <v>84.49</v>
      </c>
      <c r="BU6" s="22">
        <f t="shared" si="8"/>
        <v>98.66</v>
      </c>
      <c r="BV6" s="22">
        <f t="shared" si="8"/>
        <v>98.64</v>
      </c>
      <c r="BW6" s="22">
        <f t="shared" si="8"/>
        <v>95.79</v>
      </c>
      <c r="BX6" s="22">
        <f t="shared" si="8"/>
        <v>98.3</v>
      </c>
      <c r="BY6" s="22">
        <f t="shared" si="8"/>
        <v>93.82</v>
      </c>
      <c r="BZ6" s="21" t="str">
        <f>IF(BZ7="","",IF(BZ7="-","【-】","【"&amp;SUBSTITUTE(TEXT(BZ7,"#,##0.00"),"-","△")&amp;"】"))</f>
        <v>【97.47】</v>
      </c>
      <c r="CA6" s="22">
        <f>IF(CA7="",NA(),CA7)</f>
        <v>213.37</v>
      </c>
      <c r="CB6" s="22">
        <f t="shared" ref="CB6:CJ6" si="9">IF(CB7="",NA(),CB7)</f>
        <v>185.59</v>
      </c>
      <c r="CC6" s="22">
        <f t="shared" si="9"/>
        <v>232.19</v>
      </c>
      <c r="CD6" s="22">
        <f t="shared" si="9"/>
        <v>244.47</v>
      </c>
      <c r="CE6" s="22">
        <f t="shared" si="9"/>
        <v>242.31</v>
      </c>
      <c r="CF6" s="22">
        <f t="shared" si="9"/>
        <v>178.59</v>
      </c>
      <c r="CG6" s="22">
        <f t="shared" si="9"/>
        <v>178.92</v>
      </c>
      <c r="CH6" s="22">
        <f t="shared" si="9"/>
        <v>171.13</v>
      </c>
      <c r="CI6" s="22">
        <f t="shared" si="9"/>
        <v>173.7</v>
      </c>
      <c r="CJ6" s="22">
        <f t="shared" si="9"/>
        <v>178.94</v>
      </c>
      <c r="CK6" s="21" t="str">
        <f>IF(CK7="","",IF(CK7="-","【-】","【"&amp;SUBSTITUTE(TEXT(CK7,"#,##0.00"),"-","△")&amp;"】"))</f>
        <v>【174.75】</v>
      </c>
      <c r="CL6" s="22">
        <f>IF(CL7="",NA(),CL7)</f>
        <v>46.82</v>
      </c>
      <c r="CM6" s="22">
        <f t="shared" ref="CM6:CU6" si="10">IF(CM7="",NA(),CM7)</f>
        <v>46.94</v>
      </c>
      <c r="CN6" s="22">
        <f t="shared" si="10"/>
        <v>44.98</v>
      </c>
      <c r="CO6" s="22">
        <f t="shared" si="10"/>
        <v>43.6</v>
      </c>
      <c r="CP6" s="22">
        <f t="shared" si="10"/>
        <v>46.47</v>
      </c>
      <c r="CQ6" s="22">
        <f t="shared" si="10"/>
        <v>55.03</v>
      </c>
      <c r="CR6" s="22">
        <f t="shared" si="10"/>
        <v>55.14</v>
      </c>
      <c r="CS6" s="22">
        <f t="shared" si="10"/>
        <v>60.12</v>
      </c>
      <c r="CT6" s="22">
        <f t="shared" si="10"/>
        <v>60.34</v>
      </c>
      <c r="CU6" s="22">
        <f t="shared" si="10"/>
        <v>59.54</v>
      </c>
      <c r="CV6" s="21" t="str">
        <f>IF(CV7="","",IF(CV7="-","【-】","【"&amp;SUBSTITUTE(TEXT(CV7,"#,##0.00"),"-","△")&amp;"】"))</f>
        <v>【59.97】</v>
      </c>
      <c r="CW6" s="22">
        <f>IF(CW7="",NA(),CW7)</f>
        <v>83.3</v>
      </c>
      <c r="CX6" s="22">
        <f t="shared" ref="CX6:DF6" si="11">IF(CX7="",NA(),CX7)</f>
        <v>83.32</v>
      </c>
      <c r="CY6" s="22">
        <f t="shared" si="11"/>
        <v>84.06</v>
      </c>
      <c r="CZ6" s="22">
        <f t="shared" si="11"/>
        <v>84.11</v>
      </c>
      <c r="DA6" s="22">
        <f t="shared" si="11"/>
        <v>84.09</v>
      </c>
      <c r="DB6" s="22">
        <f t="shared" si="11"/>
        <v>81.900000000000006</v>
      </c>
      <c r="DC6" s="22">
        <f t="shared" si="11"/>
        <v>81.39</v>
      </c>
      <c r="DD6" s="22">
        <f t="shared" si="11"/>
        <v>84.24</v>
      </c>
      <c r="DE6" s="22">
        <f t="shared" si="11"/>
        <v>84.19</v>
      </c>
      <c r="DF6" s="22">
        <f t="shared" si="11"/>
        <v>83.93</v>
      </c>
      <c r="DG6" s="21" t="str">
        <f>IF(DG7="","",IF(DG7="-","【-】","【"&amp;SUBSTITUTE(TEXT(DG7,"#,##0.00"),"-","△")&amp;"】"))</f>
        <v>【89.76】</v>
      </c>
      <c r="DH6" s="22">
        <f>IF(DH7="",NA(),DH7)</f>
        <v>48.11</v>
      </c>
      <c r="DI6" s="22">
        <f t="shared" ref="DI6:DQ6" si="12">IF(DI7="",NA(),DI7)</f>
        <v>49.63</v>
      </c>
      <c r="DJ6" s="22">
        <f t="shared" si="12"/>
        <v>42.38</v>
      </c>
      <c r="DK6" s="22">
        <f t="shared" si="12"/>
        <v>43.85</v>
      </c>
      <c r="DL6" s="22">
        <f t="shared" si="12"/>
        <v>45.33</v>
      </c>
      <c r="DM6" s="22">
        <f t="shared" si="12"/>
        <v>48.87</v>
      </c>
      <c r="DN6" s="22">
        <f t="shared" si="12"/>
        <v>49.92</v>
      </c>
      <c r="DO6" s="22">
        <f t="shared" si="12"/>
        <v>48.83</v>
      </c>
      <c r="DP6" s="22">
        <f t="shared" si="12"/>
        <v>49.96</v>
      </c>
      <c r="DQ6" s="22">
        <f t="shared" si="12"/>
        <v>50.82</v>
      </c>
      <c r="DR6" s="21" t="str">
        <f>IF(DR7="","",IF(DR7="-","【-】","【"&amp;SUBSTITUTE(TEXT(DR7,"#,##0.00"),"-","△")&amp;"】"))</f>
        <v>【51.51】</v>
      </c>
      <c r="DS6" s="22">
        <f>IF(DS7="",NA(),DS7)</f>
        <v>31.14</v>
      </c>
      <c r="DT6" s="22">
        <f t="shared" ref="DT6:EB6" si="13">IF(DT7="",NA(),DT7)</f>
        <v>31.16</v>
      </c>
      <c r="DU6" s="22">
        <f t="shared" si="13"/>
        <v>25.06</v>
      </c>
      <c r="DV6" s="22">
        <f t="shared" si="13"/>
        <v>24.33</v>
      </c>
      <c r="DW6" s="22">
        <f t="shared" si="13"/>
        <v>24.21</v>
      </c>
      <c r="DX6" s="22">
        <f t="shared" si="13"/>
        <v>14.85</v>
      </c>
      <c r="DY6" s="22">
        <f t="shared" si="13"/>
        <v>16.88</v>
      </c>
      <c r="DZ6" s="22">
        <f t="shared" si="13"/>
        <v>18.18</v>
      </c>
      <c r="EA6" s="22">
        <f t="shared" si="13"/>
        <v>19.32</v>
      </c>
      <c r="EB6" s="22">
        <f t="shared" si="13"/>
        <v>21.16</v>
      </c>
      <c r="EC6" s="21" t="str">
        <f>IF(EC7="","",IF(EC7="-","【-】","【"&amp;SUBSTITUTE(TEXT(EC7,"#,##0.00"),"-","△")&amp;"】"))</f>
        <v>【23.75】</v>
      </c>
      <c r="ED6" s="22">
        <f>IF(ED7="",NA(),ED7)</f>
        <v>1.93</v>
      </c>
      <c r="EE6" s="22">
        <f t="shared" ref="EE6:EM6" si="14">IF(EE7="",NA(),EE7)</f>
        <v>0.26</v>
      </c>
      <c r="EF6" s="22">
        <f t="shared" si="14"/>
        <v>0.32</v>
      </c>
      <c r="EG6" s="22">
        <f t="shared" si="14"/>
        <v>0.35</v>
      </c>
      <c r="EH6" s="22">
        <f t="shared" si="14"/>
        <v>0.37</v>
      </c>
      <c r="EI6" s="22">
        <f t="shared" si="14"/>
        <v>0.5</v>
      </c>
      <c r="EJ6" s="22">
        <f t="shared" si="14"/>
        <v>0.52</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262030</v>
      </c>
      <c r="D7" s="24">
        <v>46</v>
      </c>
      <c r="E7" s="24">
        <v>1</v>
      </c>
      <c r="F7" s="24">
        <v>0</v>
      </c>
      <c r="G7" s="24">
        <v>1</v>
      </c>
      <c r="H7" s="24" t="s">
        <v>93</v>
      </c>
      <c r="I7" s="24" t="s">
        <v>94</v>
      </c>
      <c r="J7" s="24" t="s">
        <v>95</v>
      </c>
      <c r="K7" s="24" t="s">
        <v>96</v>
      </c>
      <c r="L7" s="24" t="s">
        <v>97</v>
      </c>
      <c r="M7" s="24" t="s">
        <v>98</v>
      </c>
      <c r="N7" s="25" t="s">
        <v>99</v>
      </c>
      <c r="O7" s="25">
        <v>68.69</v>
      </c>
      <c r="P7" s="25">
        <v>98.35</v>
      </c>
      <c r="Q7" s="25">
        <v>4180</v>
      </c>
      <c r="R7" s="25">
        <v>31959</v>
      </c>
      <c r="S7" s="25">
        <v>347.1</v>
      </c>
      <c r="T7" s="25">
        <v>92.07</v>
      </c>
      <c r="U7" s="25">
        <v>30187</v>
      </c>
      <c r="V7" s="25">
        <v>87.14</v>
      </c>
      <c r="W7" s="25">
        <v>346.42</v>
      </c>
      <c r="X7" s="25">
        <v>109.4</v>
      </c>
      <c r="Y7" s="25">
        <v>119.11</v>
      </c>
      <c r="Z7" s="25">
        <v>106.17</v>
      </c>
      <c r="AA7" s="25">
        <v>105.65</v>
      </c>
      <c r="AB7" s="25">
        <v>100.69</v>
      </c>
      <c r="AC7" s="25">
        <v>108.87</v>
      </c>
      <c r="AD7" s="25">
        <v>108.61</v>
      </c>
      <c r="AE7" s="25">
        <v>108.83</v>
      </c>
      <c r="AF7" s="25">
        <v>109.23</v>
      </c>
      <c r="AG7" s="25">
        <v>108.04</v>
      </c>
      <c r="AH7" s="25">
        <v>108.7</v>
      </c>
      <c r="AI7" s="25">
        <v>0</v>
      </c>
      <c r="AJ7" s="25">
        <v>0</v>
      </c>
      <c r="AK7" s="25">
        <v>0</v>
      </c>
      <c r="AL7" s="25">
        <v>0</v>
      </c>
      <c r="AM7" s="25">
        <v>0</v>
      </c>
      <c r="AN7" s="25">
        <v>3.16</v>
      </c>
      <c r="AO7" s="25">
        <v>3.59</v>
      </c>
      <c r="AP7" s="25">
        <v>4.34</v>
      </c>
      <c r="AQ7" s="25">
        <v>4.6900000000000004</v>
      </c>
      <c r="AR7" s="25">
        <v>4.72</v>
      </c>
      <c r="AS7" s="25">
        <v>1.34</v>
      </c>
      <c r="AT7" s="25">
        <v>319.64</v>
      </c>
      <c r="AU7" s="25">
        <v>385.09</v>
      </c>
      <c r="AV7" s="25">
        <v>276.57</v>
      </c>
      <c r="AW7" s="25">
        <v>322.87</v>
      </c>
      <c r="AX7" s="25">
        <v>275.13</v>
      </c>
      <c r="AY7" s="25">
        <v>369.69</v>
      </c>
      <c r="AZ7" s="25">
        <v>379.08</v>
      </c>
      <c r="BA7" s="25">
        <v>327.77</v>
      </c>
      <c r="BB7" s="25">
        <v>338.02</v>
      </c>
      <c r="BC7" s="25">
        <v>345.94</v>
      </c>
      <c r="BD7" s="25">
        <v>252.29</v>
      </c>
      <c r="BE7" s="25">
        <v>394.12</v>
      </c>
      <c r="BF7" s="25">
        <v>371.48</v>
      </c>
      <c r="BG7" s="25">
        <v>642.24</v>
      </c>
      <c r="BH7" s="25">
        <v>614.99</v>
      </c>
      <c r="BI7" s="25">
        <v>560.94000000000005</v>
      </c>
      <c r="BJ7" s="25">
        <v>402.99</v>
      </c>
      <c r="BK7" s="25">
        <v>398.98</v>
      </c>
      <c r="BL7" s="25">
        <v>397.1</v>
      </c>
      <c r="BM7" s="25">
        <v>379.91</v>
      </c>
      <c r="BN7" s="25">
        <v>386.61</v>
      </c>
      <c r="BO7" s="25">
        <v>268.07</v>
      </c>
      <c r="BP7" s="25">
        <v>102.9</v>
      </c>
      <c r="BQ7" s="25">
        <v>116.65</v>
      </c>
      <c r="BR7" s="25">
        <v>92.95</v>
      </c>
      <c r="BS7" s="25">
        <v>88.64</v>
      </c>
      <c r="BT7" s="25">
        <v>84.49</v>
      </c>
      <c r="BU7" s="25">
        <v>98.66</v>
      </c>
      <c r="BV7" s="25">
        <v>98.64</v>
      </c>
      <c r="BW7" s="25">
        <v>95.79</v>
      </c>
      <c r="BX7" s="25">
        <v>98.3</v>
      </c>
      <c r="BY7" s="25">
        <v>93.82</v>
      </c>
      <c r="BZ7" s="25">
        <v>97.47</v>
      </c>
      <c r="CA7" s="25">
        <v>213.37</v>
      </c>
      <c r="CB7" s="25">
        <v>185.59</v>
      </c>
      <c r="CC7" s="25">
        <v>232.19</v>
      </c>
      <c r="CD7" s="25">
        <v>244.47</v>
      </c>
      <c r="CE7" s="25">
        <v>242.31</v>
      </c>
      <c r="CF7" s="25">
        <v>178.59</v>
      </c>
      <c r="CG7" s="25">
        <v>178.92</v>
      </c>
      <c r="CH7" s="25">
        <v>171.13</v>
      </c>
      <c r="CI7" s="25">
        <v>173.7</v>
      </c>
      <c r="CJ7" s="25">
        <v>178.94</v>
      </c>
      <c r="CK7" s="25">
        <v>174.75</v>
      </c>
      <c r="CL7" s="25">
        <v>46.82</v>
      </c>
      <c r="CM7" s="25">
        <v>46.94</v>
      </c>
      <c r="CN7" s="25">
        <v>44.98</v>
      </c>
      <c r="CO7" s="25">
        <v>43.6</v>
      </c>
      <c r="CP7" s="25">
        <v>46.47</v>
      </c>
      <c r="CQ7" s="25">
        <v>55.03</v>
      </c>
      <c r="CR7" s="25">
        <v>55.14</v>
      </c>
      <c r="CS7" s="25">
        <v>60.12</v>
      </c>
      <c r="CT7" s="25">
        <v>60.34</v>
      </c>
      <c r="CU7" s="25">
        <v>59.54</v>
      </c>
      <c r="CV7" s="25">
        <v>59.97</v>
      </c>
      <c r="CW7" s="25">
        <v>83.3</v>
      </c>
      <c r="CX7" s="25">
        <v>83.32</v>
      </c>
      <c r="CY7" s="25">
        <v>84.06</v>
      </c>
      <c r="CZ7" s="25">
        <v>84.11</v>
      </c>
      <c r="DA7" s="25">
        <v>84.09</v>
      </c>
      <c r="DB7" s="25">
        <v>81.900000000000006</v>
      </c>
      <c r="DC7" s="25">
        <v>81.39</v>
      </c>
      <c r="DD7" s="25">
        <v>84.24</v>
      </c>
      <c r="DE7" s="25">
        <v>84.19</v>
      </c>
      <c r="DF7" s="25">
        <v>83.93</v>
      </c>
      <c r="DG7" s="25">
        <v>89.76</v>
      </c>
      <c r="DH7" s="25">
        <v>48.11</v>
      </c>
      <c r="DI7" s="25">
        <v>49.63</v>
      </c>
      <c r="DJ7" s="25">
        <v>42.38</v>
      </c>
      <c r="DK7" s="25">
        <v>43.85</v>
      </c>
      <c r="DL7" s="25">
        <v>45.33</v>
      </c>
      <c r="DM7" s="25">
        <v>48.87</v>
      </c>
      <c r="DN7" s="25">
        <v>49.92</v>
      </c>
      <c r="DO7" s="25">
        <v>48.83</v>
      </c>
      <c r="DP7" s="25">
        <v>49.96</v>
      </c>
      <c r="DQ7" s="25">
        <v>50.82</v>
      </c>
      <c r="DR7" s="25">
        <v>51.51</v>
      </c>
      <c r="DS7" s="25">
        <v>31.14</v>
      </c>
      <c r="DT7" s="25">
        <v>31.16</v>
      </c>
      <c r="DU7" s="25">
        <v>25.06</v>
      </c>
      <c r="DV7" s="25">
        <v>24.33</v>
      </c>
      <c r="DW7" s="25">
        <v>24.21</v>
      </c>
      <c r="DX7" s="25">
        <v>14.85</v>
      </c>
      <c r="DY7" s="25">
        <v>16.88</v>
      </c>
      <c r="DZ7" s="25">
        <v>18.18</v>
      </c>
      <c r="EA7" s="25">
        <v>19.32</v>
      </c>
      <c r="EB7" s="25">
        <v>21.16</v>
      </c>
      <c r="EC7" s="25">
        <v>23.75</v>
      </c>
      <c r="ED7" s="25">
        <v>1.93</v>
      </c>
      <c r="EE7" s="25">
        <v>0.26</v>
      </c>
      <c r="EF7" s="25">
        <v>0.32</v>
      </c>
      <c r="EG7" s="25">
        <v>0.35</v>
      </c>
      <c r="EH7" s="25">
        <v>0.37</v>
      </c>
      <c r="EI7" s="25">
        <v>0.5</v>
      </c>
      <c r="EJ7" s="25">
        <v>0.52</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p:lastModifiedBy>
  <cp:lastPrinted>2024-02-08T02:51:05Z</cp:lastPrinted>
  <dcterms:created xsi:type="dcterms:W3CDTF">2023-12-05T00:56:43Z</dcterms:created>
  <dcterms:modified xsi:type="dcterms:W3CDTF">2024-02-08T02:51:53Z</dcterms:modified>
  <cp:category/>
</cp:coreProperties>
</file>