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5\【R6.1】【京都府26〆】公営企業に係る経営比較分析表（令和４年度決算）の分析等について（依頼）\"/>
    </mc:Choice>
  </mc:AlternateContent>
  <workbookProtection workbookAlgorithmName="SHA-512" workbookHashValue="rvFQxCpk621h61jkT/VF8pdrxCX1bBPAPjd0AqX7EBGHwjc6ioUwf60a9vG6bNFqLbBZ2JyweZzBbJhNNQVu3g==" workbookSaltValue="5fk8IKkMkBQ976+f6/g/OQ==" workbookSpinCount="100000" lockStructure="1"/>
  <bookViews>
    <workbookView xWindow="0" yWindow="0" windowWidth="28800" windowHeight="1186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<sst xmlns="http://schemas.openxmlformats.org/spreadsheetml/2006/main" count="231" uniqueCount="117">
  <si>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</si>
  <si>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</si>
  <si>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</si>
  <si>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</si>
  <si>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</si>
  <si>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</si>
  <si>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</si>
  <si>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</si>
  <si>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</si>
  <si>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</si>
  <si>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</si>
  <si>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</si>
  <si>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</si>
  <si>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</si>
  <si>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</si>
  <si>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</si>
  <si>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</si>
  <si>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</si>
  <si>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</si>
  <si>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</si>
  <si>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</si>
  <si>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</si>
  <si>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</si>
  <si>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</si>
  <si>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</si>
  <si>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</si>
  <si>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</si>
  <si>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</si>
  <si>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</si>
  <si>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</si>
  <si>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</si>
  <si>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</si>
  <si>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</si>
  <si>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</si>
  <si>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</si>
  <si>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</si>
  <si>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</si>
  <si>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</si>
  <si>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</si>
  <si>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</si>
  <si>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</si>
  <si>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</si>
  <si>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</si>
  <si>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</si>
  <si>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</si>
  <si>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</si>
  <si>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</si>
  <si>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</si>
  <si>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</si>
  <si>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</si>
  <si>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</si>
  <si>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</si>
  <si>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</si>
  <si>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</si>
  <si>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</si>
  <si>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</si>
  <si>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</si>
  <si>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</si>
  <si>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</si>
  <si>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</si>
  <si>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</si>
  <si>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</si>
  <si>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</si>
  <si>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</si>
  <si>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</si>
  <si>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</si>
  <si>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</si>
  <si>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</si>
  <si>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</si>
  <si>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</si>
  <si>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</si>
  <si>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</si>
  <si>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</si>
  <si>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</si>
  <si>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</si>
  <si>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</si>
  <si>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</si>
  <si>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</si>
  <si>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</si>
  <si>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</si>
  <si>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</si>
  <si>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</si>
  <si>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</si>
  <si>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</si>
  <si>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</si>
  <si>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</si>
  <si>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</si>
  <si>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</si>
  <si>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</si>
  <si>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</si>
  <si>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</si>
  <si>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</si>
  <si>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</si>
  <si>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</si>
  <si>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</si>
  <si>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</si>
  <si>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</si>
  <si>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</si>
  <si>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</si>
  <si>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</si>
  <si>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</si>
  <si>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</si>
  <si>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</si>
  <si>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</si>
  <si>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</si>
  <si>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</si>
  <si>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</si>
  <si>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</si>
  <si>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</si>
  <si>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</si>
  <si>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</si>
  <si>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</si>
  <si>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</si>
  <si>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</si>
  <si>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については、平成24年度に地方公営企業法の全部を適用し、法適用後の4年間は赤字経営が続いていたが、災害復旧事業の完了に伴う費用の減少や、平成29年7月使用分からの使用料改定などにより黒字経営となり、平成30年度には累積欠損金が解消された。しかし、流動比率は100％を下回っており、今後もさらに経営の健全化に努める必要がある。
　人口減少に伴う使用料収入の減少や施設の老朽化に伴う維持管理費用の増加が予測され、経営状況については引き続き厳しい状況になるものと懸念されるため、使用料収入の確保のための取り組みや、より一層の費用の節減に努める。また、浸水対策事業や地震対策事業等の施設の強靭化や、老朽化に伴う施設の更新を引き続き進めるとともに、重点事業として汚泥有効利用施設再構築事業に取り組んでいく。</t>
    <rPh sb="32" eb="34">
      <t>ゼンブ</t>
    </rPh>
    <rPh sb="39" eb="42">
      <t>ホウテキヨウ</t>
    </rPh>
    <rPh sb="42" eb="43">
      <t>ゴ</t>
    </rPh>
    <rPh sb="45" eb="47">
      <t>ネンカン</t>
    </rPh>
    <rPh sb="48" eb="50">
      <t>アカジ</t>
    </rPh>
    <rPh sb="50" eb="52">
      <t>ケイエイ</t>
    </rPh>
    <rPh sb="53" eb="54">
      <t>ツヅ</t>
    </rPh>
    <rPh sb="70" eb="71">
      <t>トモナ</t>
    </rPh>
    <rPh sb="160" eb="163">
      <t>ケンゼンカ</t>
    </rPh>
    <rPh sb="175" eb="177">
      <t>ジンコウ</t>
    </rPh>
    <rPh sb="177" eb="179">
      <t>ゲンショウ</t>
    </rPh>
    <rPh sb="180" eb="181">
      <t>トモナ</t>
    </rPh>
    <rPh sb="182" eb="185">
      <t>シヨウリョウ</t>
    </rPh>
    <rPh sb="185" eb="187">
      <t>シュウニュウ</t>
    </rPh>
    <rPh sb="188" eb="190">
      <t>ゲンショウ</t>
    </rPh>
    <rPh sb="191" eb="193">
      <t>シセツ</t>
    </rPh>
    <rPh sb="194" eb="197">
      <t>ロウキュウカ</t>
    </rPh>
    <rPh sb="198" eb="199">
      <t>トモナ</t>
    </rPh>
    <rPh sb="200" eb="202">
      <t>イジ</t>
    </rPh>
    <rPh sb="202" eb="204">
      <t>カンリ</t>
    </rPh>
    <rPh sb="204" eb="206">
      <t>ヒヨウ</t>
    </rPh>
    <rPh sb="207" eb="209">
      <t>ゾウカ</t>
    </rPh>
    <rPh sb="210" eb="212">
      <t>ヨソク</t>
    </rPh>
    <rPh sb="215" eb="219">
      <t>ケイエイジョウキョウ</t>
    </rPh>
    <rPh sb="224" eb="225">
      <t>ヒ</t>
    </rPh>
    <rPh sb="226" eb="227">
      <t>ツヅ</t>
    </rPh>
    <rPh sb="228" eb="229">
      <t>キビ</t>
    </rPh>
    <rPh sb="231" eb="233">
      <t>ジョウキョウ</t>
    </rPh>
    <rPh sb="239" eb="241">
      <t>ケネン</t>
    </rPh>
    <rPh sb="247" eb="252">
      <t>シヨウリョウシュウニュウ</t>
    </rPh>
    <rPh sb="253" eb="255">
      <t>カクホ</t>
    </rPh>
    <rPh sb="259" eb="260">
      <t>ト</t>
    </rPh>
    <rPh sb="261" eb="262">
      <t>ク</t>
    </rPh>
    <rPh sb="267" eb="269">
      <t>イッソウ</t>
    </rPh>
    <rPh sb="270" eb="272">
      <t>ヒヨウ</t>
    </rPh>
    <rPh sb="273" eb="275">
      <t>セツゲン</t>
    </rPh>
    <rPh sb="276" eb="277">
      <t>ツト</t>
    </rPh>
    <rPh sb="283" eb="287">
      <t>シンスイタイサク</t>
    </rPh>
    <rPh sb="287" eb="289">
      <t>ジギョウ</t>
    </rPh>
    <rPh sb="290" eb="292">
      <t>ジシン</t>
    </rPh>
    <rPh sb="292" eb="294">
      <t>タイサク</t>
    </rPh>
    <rPh sb="294" eb="296">
      <t>ジギョウ</t>
    </rPh>
    <rPh sb="296" eb="297">
      <t>トウ</t>
    </rPh>
    <rPh sb="298" eb="300">
      <t>シセツ</t>
    </rPh>
    <rPh sb="301" eb="303">
      <t>キョウジン</t>
    </rPh>
    <rPh sb="303" eb="304">
      <t>カ</t>
    </rPh>
    <rPh sb="306" eb="309">
      <t>ロウキュウカ</t>
    </rPh>
    <rPh sb="310" eb="311">
      <t>トモナ</t>
    </rPh>
    <rPh sb="312" eb="314">
      <t>シセツ</t>
    </rPh>
    <rPh sb="315" eb="317">
      <t>コウシン</t>
    </rPh>
    <rPh sb="318" eb="319">
      <t>ヒ</t>
    </rPh>
    <rPh sb="320" eb="321">
      <t>ツヅ</t>
    </rPh>
    <rPh sb="322" eb="323">
      <t>スス</t>
    </rPh>
    <rPh sb="330" eb="332">
      <t>ジュウテン</t>
    </rPh>
    <rPh sb="332" eb="334">
      <t>ジギョウ</t>
    </rPh>
    <rPh sb="337" eb="341">
      <t>オデイユウコウ</t>
    </rPh>
    <rPh sb="341" eb="343">
      <t>リヨウ</t>
    </rPh>
    <rPh sb="343" eb="345">
      <t>シセツ</t>
    </rPh>
    <rPh sb="345" eb="348">
      <t>サイコウチク</t>
    </rPh>
    <rPh sb="348" eb="350">
      <t>ジギョウ</t>
    </rPh>
    <rPh sb="351" eb="352">
      <t>ト</t>
    </rPh>
    <rPh sb="353" eb="354">
      <t>ク</t>
    </rPh>
    <phoneticPr fontId="4"/>
  </si>
  <si>
    <t>①類似団体の平均値を上回っているものの、100％を下回っており、施設全体の老朽化度合いは低いと言える。これは、計画的に施設の更新を進めてきたことによるものである。
②類似団体の平均値を上回っている。これは、事業開始から一定の期間が経過したことで耐用年数を迎える管渠が増加していることが要因で、今後も耐用年数を経過した資産の増加が予想される。
③令和4年度は類似団体の平均値を上回っている。ストックマネジメント計画や長寿命化計画に基づき、管渠以外の施設もあわせて、優先度や緊急性の高いものから計画的に更新を進めている。</t>
    <rPh sb="1" eb="5">
      <t>ルイジダンタイ</t>
    </rPh>
    <rPh sb="6" eb="9">
      <t>ヘイキンチ</t>
    </rPh>
    <rPh sb="10" eb="12">
      <t>ウワマワ</t>
    </rPh>
    <rPh sb="25" eb="27">
      <t>シタマワ</t>
    </rPh>
    <rPh sb="32" eb="34">
      <t>シセツ</t>
    </rPh>
    <rPh sb="34" eb="36">
      <t>ゼンタイ</t>
    </rPh>
    <rPh sb="37" eb="40">
      <t>ロウキュウカ</t>
    </rPh>
    <rPh sb="40" eb="41">
      <t>ド</t>
    </rPh>
    <rPh sb="41" eb="42">
      <t>ア</t>
    </rPh>
    <rPh sb="44" eb="45">
      <t>ヒク</t>
    </rPh>
    <rPh sb="47" eb="48">
      <t>イ</t>
    </rPh>
    <rPh sb="55" eb="57">
      <t>ケイカク</t>
    </rPh>
    <rPh sb="57" eb="58">
      <t>テキ</t>
    </rPh>
    <rPh sb="59" eb="61">
      <t>シセツ</t>
    </rPh>
    <rPh sb="62" eb="64">
      <t>コウシン</t>
    </rPh>
    <rPh sb="65" eb="66">
      <t>スス</t>
    </rPh>
    <rPh sb="83" eb="87">
      <t>ルイジダンタイ</t>
    </rPh>
    <rPh sb="88" eb="91">
      <t>ヘイキンチ</t>
    </rPh>
    <rPh sb="103" eb="105">
      <t>ジギョウ</t>
    </rPh>
    <rPh sb="105" eb="107">
      <t>カイシ</t>
    </rPh>
    <rPh sb="109" eb="111">
      <t>イッテイ</t>
    </rPh>
    <rPh sb="112" eb="114">
      <t>キカン</t>
    </rPh>
    <rPh sb="115" eb="117">
      <t>ケイカ</t>
    </rPh>
    <rPh sb="122" eb="124">
      <t>タイヨウ</t>
    </rPh>
    <rPh sb="124" eb="126">
      <t>ネンスウ</t>
    </rPh>
    <rPh sb="127" eb="128">
      <t>ムカ</t>
    </rPh>
    <rPh sb="130" eb="132">
      <t>カンキョ</t>
    </rPh>
    <rPh sb="133" eb="135">
      <t>ゾウカ</t>
    </rPh>
    <rPh sb="142" eb="144">
      <t>ヨウイン</t>
    </rPh>
    <rPh sb="146" eb="148">
      <t>コンゴ</t>
    </rPh>
    <rPh sb="149" eb="153">
      <t>タイヨウネンスウ</t>
    </rPh>
    <rPh sb="154" eb="156">
      <t>ケイカ</t>
    </rPh>
    <rPh sb="158" eb="160">
      <t>シサン</t>
    </rPh>
    <rPh sb="161" eb="163">
      <t>ゾウカ</t>
    </rPh>
    <rPh sb="164" eb="166">
      <t>ヨソウ</t>
    </rPh>
    <rPh sb="172" eb="174">
      <t>レイワ</t>
    </rPh>
    <rPh sb="175" eb="177">
      <t>ネンド</t>
    </rPh>
    <rPh sb="178" eb="182">
      <t>ルイジダンタイ</t>
    </rPh>
    <rPh sb="183" eb="186">
      <t>ヘイキンチ</t>
    </rPh>
    <rPh sb="204" eb="206">
      <t>ケイカク</t>
    </rPh>
    <rPh sb="207" eb="208">
      <t>チョウ</t>
    </rPh>
    <rPh sb="208" eb="211">
      <t>ジュミョウカ</t>
    </rPh>
    <rPh sb="211" eb="213">
      <t>ケイカク</t>
    </rPh>
    <rPh sb="214" eb="215">
      <t>モト</t>
    </rPh>
    <rPh sb="218" eb="220">
      <t>カンキョ</t>
    </rPh>
    <rPh sb="220" eb="222">
      <t>イガイ</t>
    </rPh>
    <rPh sb="223" eb="225">
      <t>シセツ</t>
    </rPh>
    <rPh sb="231" eb="234">
      <t>ユウセンド</t>
    </rPh>
    <rPh sb="235" eb="237">
      <t>キンキュウ</t>
    </rPh>
    <rPh sb="237" eb="238">
      <t>セイ</t>
    </rPh>
    <rPh sb="239" eb="240">
      <t>タカ</t>
    </rPh>
    <rPh sb="245" eb="248">
      <t>ケイカクテキ</t>
    </rPh>
    <rPh sb="249" eb="251">
      <t>コウシン</t>
    </rPh>
    <rPh sb="252" eb="253">
      <t>スス</t>
    </rPh>
    <phoneticPr fontId="4"/>
  </si>
  <si>
    <t>①令和元年度以降は、類似団体の平均値を上回っている。また、黒字経営が続いており、100％を上回っている。
②黒字経営が続いていることから0％で推移している。
③類似団体の平均値を下回っており、100％に満たない状況である。これは、地方公営企業法の適用後4年間は、赤字経営が続いたことや多額の企業債元利償還金の支払い等により現金預金残高がなかなか増加しないことなどが要因である。
④平成30年度については、グラフ上は885.90となっているが、正しくは694.77である。類似団体の平均値を下回っている。雨水貯留施設や雨水排水ポンプ場の築造等の大規模な浸水対策事業に取り組んだことにより起債の借入も多く、令和元年度までは高い水準となっているが、事業の完了に伴い、令和２年度以降は改善傾向となっている。
⑤類似団体の平均値を上回っている。100％を上回っており、必要な経費を使用料で賄えている状況である。
⑥類似団体の平均値を下回っている。これは、施設の効率的な稼働により、汚水処理が安価に行われていることを示している。
⑦類似団体の平均値を上回っている。これは、施設が効率的に利用されていることを示している。
⑧類似団体の平均値を上回っている。これは、市街地の生活環境の改善を図るため、早期の段階から下水道の面的整備を進め、水洗化率の向上に取り組んできたことによるものである。</t>
    <rPh sb="1" eb="3">
      <t>レイワ</t>
    </rPh>
    <rPh sb="3" eb="5">
      <t>ガンネン</t>
    </rPh>
    <rPh sb="5" eb="6">
      <t>ド</t>
    </rPh>
    <rPh sb="6" eb="8">
      <t>イコウ</t>
    </rPh>
    <rPh sb="29" eb="31">
      <t>クロジ</t>
    </rPh>
    <rPh sb="31" eb="33">
      <t>ケイエイ</t>
    </rPh>
    <rPh sb="34" eb="35">
      <t>ツヅ</t>
    </rPh>
    <rPh sb="45" eb="47">
      <t>ウワマワ</t>
    </rPh>
    <rPh sb="54" eb="58">
      <t>クロジケイエイ</t>
    </rPh>
    <rPh sb="59" eb="60">
      <t>ツヅ</t>
    </rPh>
    <rPh sb="71" eb="73">
      <t>スイイ</t>
    </rPh>
    <rPh sb="80" eb="84">
      <t>ルイジダンタイ</t>
    </rPh>
    <rPh sb="85" eb="88">
      <t>ヘイキンチ</t>
    </rPh>
    <rPh sb="89" eb="91">
      <t>シタマワ</t>
    </rPh>
    <rPh sb="101" eb="102">
      <t>ミ</t>
    </rPh>
    <rPh sb="105" eb="107">
      <t>ジョウキョウ</t>
    </rPh>
    <rPh sb="115" eb="122">
      <t>チホウコウエイキギョウホウ</t>
    </rPh>
    <rPh sb="123" eb="125">
      <t>テキヨウ</t>
    </rPh>
    <rPh sb="125" eb="126">
      <t>ゴ</t>
    </rPh>
    <rPh sb="127" eb="129">
      <t>ネンカン</t>
    </rPh>
    <rPh sb="131" eb="135">
      <t>アカジケイエイ</t>
    </rPh>
    <rPh sb="136" eb="137">
      <t>ツヅ</t>
    </rPh>
    <rPh sb="142" eb="144">
      <t>タガク</t>
    </rPh>
    <rPh sb="145" eb="147">
      <t>キギョウ</t>
    </rPh>
    <rPh sb="147" eb="148">
      <t>サイ</t>
    </rPh>
    <rPh sb="148" eb="153">
      <t>ガンリショウカンキン</t>
    </rPh>
    <rPh sb="154" eb="156">
      <t>シハラ</t>
    </rPh>
    <rPh sb="157" eb="158">
      <t>トウ</t>
    </rPh>
    <rPh sb="161" eb="163">
      <t>ゲンキン</t>
    </rPh>
    <rPh sb="163" eb="165">
      <t>ヨキン</t>
    </rPh>
    <rPh sb="165" eb="167">
      <t>ザンダカ</t>
    </rPh>
    <rPh sb="172" eb="174">
      <t>ゾウカ</t>
    </rPh>
    <rPh sb="182" eb="184">
      <t>ヨウイン</t>
    </rPh>
    <rPh sb="190" eb="192">
      <t>ヘイセイ</t>
    </rPh>
    <rPh sb="194" eb="196">
      <t>ネンド</t>
    </rPh>
    <rPh sb="205" eb="206">
      <t>ジョウ</t>
    </rPh>
    <rPh sb="221" eb="222">
      <t>タダ</t>
    </rPh>
    <rPh sb="235" eb="239">
      <t>ルイジダンタイ</t>
    </rPh>
    <rPh sb="240" eb="243">
      <t>ヘイキンチ</t>
    </rPh>
    <rPh sb="244" eb="246">
      <t>シタマワ</t>
    </rPh>
    <rPh sb="251" eb="253">
      <t>ウスイ</t>
    </rPh>
    <rPh sb="253" eb="255">
      <t>チョリュウ</t>
    </rPh>
    <rPh sb="255" eb="257">
      <t>シセツ</t>
    </rPh>
    <rPh sb="258" eb="262">
      <t>ウスイハイスイ</t>
    </rPh>
    <rPh sb="265" eb="266">
      <t>ジョウ</t>
    </rPh>
    <rPh sb="267" eb="269">
      <t>チクゾウ</t>
    </rPh>
    <rPh sb="269" eb="270">
      <t>トウ</t>
    </rPh>
    <rPh sb="271" eb="274">
      <t>ダイキボ</t>
    </rPh>
    <rPh sb="275" eb="277">
      <t>シンスイ</t>
    </rPh>
    <rPh sb="277" eb="279">
      <t>タイサク</t>
    </rPh>
    <rPh sb="279" eb="281">
      <t>ジギョウ</t>
    </rPh>
    <rPh sb="282" eb="283">
      <t>ト</t>
    </rPh>
    <rPh sb="284" eb="285">
      <t>ク</t>
    </rPh>
    <rPh sb="292" eb="294">
      <t>キサイ</t>
    </rPh>
    <rPh sb="295" eb="297">
      <t>カリイレ</t>
    </rPh>
    <rPh sb="298" eb="299">
      <t>オオ</t>
    </rPh>
    <rPh sb="301" eb="303">
      <t>レイワ</t>
    </rPh>
    <rPh sb="303" eb="305">
      <t>ガンネン</t>
    </rPh>
    <rPh sb="305" eb="306">
      <t>ド</t>
    </rPh>
    <rPh sb="309" eb="310">
      <t>タカ</t>
    </rPh>
    <rPh sb="311" eb="313">
      <t>スイジュン</t>
    </rPh>
    <rPh sb="321" eb="323">
      <t>ジギョウ</t>
    </rPh>
    <rPh sb="324" eb="326">
      <t>カンリョウ</t>
    </rPh>
    <rPh sb="327" eb="328">
      <t>トモナ</t>
    </rPh>
    <rPh sb="330" eb="332">
      <t>レイワ</t>
    </rPh>
    <rPh sb="333" eb="335">
      <t>ネンド</t>
    </rPh>
    <rPh sb="335" eb="337">
      <t>イコウ</t>
    </rPh>
    <rPh sb="338" eb="340">
      <t>カイゼン</t>
    </rPh>
    <rPh sb="340" eb="342">
      <t>ケイコウ</t>
    </rPh>
    <rPh sb="351" eb="355">
      <t>ルイジダンタイ</t>
    </rPh>
    <rPh sb="356" eb="359">
      <t>ヘイキンチ</t>
    </rPh>
    <rPh sb="372" eb="374">
      <t>ウワマワ</t>
    </rPh>
    <rPh sb="379" eb="381">
      <t>ヒツヨウ</t>
    </rPh>
    <rPh sb="383" eb="384">
      <t>ヒ</t>
    </rPh>
    <rPh sb="385" eb="388">
      <t>シヨウリョウ</t>
    </rPh>
    <rPh sb="389" eb="390">
      <t>マカナ</t>
    </rPh>
    <rPh sb="394" eb="396">
      <t>ジョウキョウ</t>
    </rPh>
    <rPh sb="402" eb="406">
      <t>ルイジダンタイ</t>
    </rPh>
    <rPh sb="407" eb="410">
      <t>ヘイキンチ</t>
    </rPh>
    <rPh sb="411" eb="413">
      <t>シタマワ</t>
    </rPh>
    <rPh sb="422" eb="424">
      <t>シセツ</t>
    </rPh>
    <rPh sb="425" eb="428">
      <t>コウリツテキ</t>
    </rPh>
    <rPh sb="429" eb="431">
      <t>カドウ</t>
    </rPh>
    <rPh sb="435" eb="437">
      <t>オスイ</t>
    </rPh>
    <rPh sb="437" eb="439">
      <t>ショリ</t>
    </rPh>
    <rPh sb="440" eb="442">
      <t>アンカ</t>
    </rPh>
    <rPh sb="443" eb="444">
      <t>オコナ</t>
    </rPh>
    <rPh sb="452" eb="453">
      <t>シメ</t>
    </rPh>
    <rPh sb="460" eb="464">
      <t>ルイジダンタイ</t>
    </rPh>
    <rPh sb="465" eb="468">
      <t>ヘイキンチ</t>
    </rPh>
    <rPh sb="480" eb="482">
      <t>シセツ</t>
    </rPh>
    <rPh sb="483" eb="486">
      <t>コウリツテキ</t>
    </rPh>
    <rPh sb="487" eb="489">
      <t>リヨウ</t>
    </rPh>
    <rPh sb="497" eb="498">
      <t>シメ</t>
    </rPh>
    <rPh sb="505" eb="509">
      <t>ルイジダンタイ</t>
    </rPh>
    <rPh sb="510" eb="513">
      <t>ヘイキンチ</t>
    </rPh>
    <rPh sb="525" eb="528">
      <t>シガイチ</t>
    </rPh>
    <rPh sb="529" eb="531">
      <t>セイカツ</t>
    </rPh>
    <rPh sb="531" eb="533">
      <t>カンキョウ</t>
    </rPh>
    <rPh sb="534" eb="536">
      <t>カイゼン</t>
    </rPh>
    <rPh sb="537" eb="538">
      <t>ハカ</t>
    </rPh>
    <rPh sb="542" eb="544">
      <t>ソウキ</t>
    </rPh>
    <rPh sb="545" eb="547">
      <t>ダンカイ</t>
    </rPh>
    <rPh sb="549" eb="552">
      <t>ゲスイドウ</t>
    </rPh>
    <rPh sb="553" eb="555">
      <t>メンテキ</t>
    </rPh>
    <rPh sb="555" eb="557">
      <t>セイビ</t>
    </rPh>
    <rPh sb="558" eb="559">
      <t>スス</t>
    </rPh>
    <rPh sb="561" eb="564">
      <t>スイセンカ</t>
    </rPh>
    <rPh sb="564" eb="565">
      <t>リツ</t>
    </rPh>
    <rPh sb="566" eb="568">
      <t>コウジョウ</t>
    </rPh>
    <rPh sb="569" eb="570">
      <t>ト</t>
    </rPh>
    <rPh sb="571" eb="57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</si>
</sst>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0.19</c:v>
                </c:pt>
                <c:pt idx="1">
                  <c:v>0.05</c:v>
                </c:pt>
                <c:pt idx="2">
                  <c:v>0.14000000000000001</c:v>
                </c:pt>
                <c:pt idx="3">
                  <c:v>0.09</c:v>
                </c:pt>
                <c:pt idx="4">
                  <c:v>0.41</c:v>
                </c:pt>
              </c:numCache>
            </c:numRef>
          </c:val>
          <c:extLst xmlns:c16r2="http://schemas.microsoft.com/office/drawing/2015/06/chart">
            <c:ext xmlns:c16="http://schemas.microsoft.com/office/drawing/2014/chart" uri="{C3380CC4-5D6E-409C-BE32-E72D297353CC}">
              <c16:uniqueId val="{00000000-6C2F-4566-86A9-4FDEC49BA9E6}"/>
            </c:ext>
          </c:extLst>
        </c:ser>
        <c:dLbls>
          <c:showLegendKey val="0"/>
          <c:showVal val="0"/>
          <c:showCatName val="0"/>
          <c:showSerName val="0"/>
          <c:showPercent val="0"/>
          <c:showBubbleSize val="0"/>
        </c:dLbls>
        <c:gapWidth val="150"/>
        <c:axId val="439292136"/>
        <c:axId val="43929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xmlns:c16r2="http://schemas.microsoft.com/office/drawing/2015/06/chart">
            <c:ext xmlns:c16="http://schemas.microsoft.com/office/drawing/2014/chart" uri="{C3380CC4-5D6E-409C-BE32-E72D297353CC}">
              <c16:uniqueId val="{00000001-6C2F-4566-86A9-4FDEC49BA9E6}"/>
            </c:ext>
          </c:extLst>
        </c:ser>
        <c:dLbls>
          <c:showLegendKey val="0"/>
          <c:showVal val="0"/>
          <c:showCatName val="0"/>
          <c:showSerName val="0"/>
          <c:showPercent val="0"/>
          <c:showBubbleSize val="0"/>
        </c:dLbls>
        <c:marker val="1"/>
        <c:smooth val="0"/>
        <c:axId val="439292136"/>
        <c:axId val="439296448"/>
      </c:lineChart>
      <c:dateAx>
        <c:axId val="439292136"/>
        <c:scaling>
          <c:orientation val="minMax"/>
        </c:scaling>
        <c:delete val="1"/>
        <c:axPos val="b"/>
        <c:numFmt formatCode="&quot;H&quot;yy" sourceLinked="1"/>
        <c:majorTickMark val="none"/>
        <c:minorTickMark val="none"/>
        <c:tickLblPos val="none"/>
        <c:crossAx val="439296448"/>
        <c:crosses val="autoZero"/>
        <c:auto val="1"/>
        <c:lblOffset val="100"/>
        <c:baseTimeUnit val="years"/>
      </c:dateAx>
      <c:valAx>
        <c:axId val="439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9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74.23</c:v>
                </c:pt>
                <c:pt idx="1">
                  <c:v>68.34</c:v>
                </c:pt>
                <c:pt idx="2">
                  <c:v>71.239999999999995</c:v>
                </c:pt>
                <c:pt idx="3">
                  <c:v>71.31</c:v>
                </c:pt>
                <c:pt idx="4">
                  <c:v>69.75</c:v>
                </c:pt>
              </c:numCache>
            </c:numRef>
          </c:val>
          <c:extLst xmlns:c16r2="http://schemas.microsoft.com/office/drawing/2015/06/chart">
            <c:ext xmlns:c16="http://schemas.microsoft.com/office/drawing/2014/chart" uri="{C3380CC4-5D6E-409C-BE32-E72D297353CC}">
              <c16:uniqueId val="{00000000-CD22-4D34-9CCC-3FBE9F63BAE0}"/>
            </c:ext>
          </c:extLst>
        </c:ser>
        <c:dLbls>
          <c:showLegendKey val="0"/>
          <c:showVal val="0"/>
          <c:showCatName val="0"/>
          <c:showSerName val="0"/>
          <c:showPercent val="0"/>
          <c:showBubbleSize val="0"/>
        </c:dLbls>
        <c:gapWidth val="150"/>
        <c:axId val="439288608"/>
        <c:axId val="43930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xmlns:c16r2="http://schemas.microsoft.com/office/drawing/2015/06/chart">
            <c:ext xmlns:c16="http://schemas.microsoft.com/office/drawing/2014/chart" uri="{C3380CC4-5D6E-409C-BE32-E72D297353CC}">
              <c16:uniqueId val="{00000001-CD22-4D34-9CCC-3FBE9F63BAE0}"/>
            </c:ext>
          </c:extLst>
        </c:ser>
        <c:dLbls>
          <c:showLegendKey val="0"/>
          <c:showVal val="0"/>
          <c:showCatName val="0"/>
          <c:showSerName val="0"/>
          <c:showPercent val="0"/>
          <c:showBubbleSize val="0"/>
        </c:dLbls>
        <c:marker val="1"/>
        <c:smooth val="0"/>
        <c:axId val="439288608"/>
        <c:axId val="439301544"/>
      </c:lineChart>
      <c:dateAx>
        <c:axId val="439288608"/>
        <c:scaling>
          <c:orientation val="minMax"/>
        </c:scaling>
        <c:delete val="1"/>
        <c:axPos val="b"/>
        <c:numFmt formatCode="&quot;H&quot;yy" sourceLinked="1"/>
        <c:majorTickMark val="none"/>
        <c:minorTickMark val="none"/>
        <c:tickLblPos val="none"/>
        <c:crossAx val="439301544"/>
        <c:crosses val="autoZero"/>
        <c:auto val="1"/>
        <c:lblOffset val="100"/>
        <c:baseTimeUnit val="years"/>
      </c:dateAx>
      <c:valAx>
        <c:axId val="43930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99.03</c:v>
                </c:pt>
                <c:pt idx="1">
                  <c:v>99.04</c:v>
                </c:pt>
                <c:pt idx="2">
                  <c:v>99.12</c:v>
                </c:pt>
                <c:pt idx="3">
                  <c:v>99.16</c:v>
                </c:pt>
                <c:pt idx="4">
                  <c:v>99.22</c:v>
                </c:pt>
              </c:numCache>
            </c:numRef>
          </c:val>
          <c:extLst xmlns:c16r2="http://schemas.microsoft.com/office/drawing/2015/06/chart">
            <c:ext xmlns:c16="http://schemas.microsoft.com/office/drawing/2014/chart" uri="{C3380CC4-5D6E-409C-BE32-E72D297353CC}">
              <c16:uniqueId val="{00000000-0DE1-4C98-9048-1E6D2CE492C8}"/>
            </c:ext>
          </c:extLst>
        </c:ser>
        <c:dLbls>
          <c:showLegendKey val="0"/>
          <c:showVal val="0"/>
          <c:showCatName val="0"/>
          <c:showSerName val="0"/>
          <c:showPercent val="0"/>
          <c:showBubbleSize val="0"/>
        </c:dLbls>
        <c:gapWidth val="150"/>
        <c:axId val="439303504"/>
        <c:axId val="4393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xmlns:c16r2="http://schemas.microsoft.com/office/drawing/2015/06/chart">
            <c:ext xmlns:c16="http://schemas.microsoft.com/office/drawing/2014/chart" uri="{C3380CC4-5D6E-409C-BE32-E72D297353CC}">
              <c16:uniqueId val="{00000001-0DE1-4C98-9048-1E6D2CE492C8}"/>
            </c:ext>
          </c:extLst>
        </c:ser>
        <c:dLbls>
          <c:showLegendKey val="0"/>
          <c:showVal val="0"/>
          <c:showCatName val="0"/>
          <c:showSerName val="0"/>
          <c:showPercent val="0"/>
          <c:showBubbleSize val="0"/>
        </c:dLbls>
        <c:marker val="1"/>
        <c:smooth val="0"/>
        <c:axId val="439303504"/>
        <c:axId val="439305856"/>
      </c:lineChart>
      <c:dateAx>
        <c:axId val="439303504"/>
        <c:scaling>
          <c:orientation val="minMax"/>
        </c:scaling>
        <c:delete val="1"/>
        <c:axPos val="b"/>
        <c:numFmt formatCode="&quot;H&quot;yy" sourceLinked="1"/>
        <c:majorTickMark val="none"/>
        <c:minorTickMark val="none"/>
        <c:tickLblPos val="none"/>
        <c:crossAx val="439305856"/>
        <c:crosses val="autoZero"/>
        <c:auto val="1"/>
        <c:lblOffset val="100"/>
        <c:baseTimeUnit val="years"/>
      </c:dateAx>
      <c:valAx>
        <c:axId val="4393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0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103.71</c:v>
                </c:pt>
                <c:pt idx="1">
                  <c:v>110.79</c:v>
                </c:pt>
                <c:pt idx="2">
                  <c:v>110.79</c:v>
                </c:pt>
                <c:pt idx="3">
                  <c:v>111.86</c:v>
                </c:pt>
                <c:pt idx="4">
                  <c:v>109.14</c:v>
                </c:pt>
              </c:numCache>
            </c:numRef>
          </c:val>
          <c:extLst xmlns:c16r2="http://schemas.microsoft.com/office/drawing/2015/06/chart">
            <c:ext xmlns:c16="http://schemas.microsoft.com/office/drawing/2014/chart" uri="{C3380CC4-5D6E-409C-BE32-E72D297353CC}">
              <c16:uniqueId val="{00000000-F24E-44E2-BFAE-A7EFC9BB8189}"/>
            </c:ext>
          </c:extLst>
        </c:ser>
        <c:dLbls>
          <c:showLegendKey val="0"/>
          <c:showVal val="0"/>
          <c:showCatName val="0"/>
          <c:showSerName val="0"/>
          <c:showPercent val="0"/>
          <c:showBubbleSize val="0"/>
        </c:dLbls>
        <c:gapWidth val="150"/>
        <c:axId val="439297624"/>
        <c:axId val="43929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xmlns:c16r2="http://schemas.microsoft.com/office/drawing/2015/06/chart">
            <c:ext xmlns:c16="http://schemas.microsoft.com/office/drawing/2014/chart" uri="{C3380CC4-5D6E-409C-BE32-E72D297353CC}">
              <c16:uniqueId val="{00000001-F24E-44E2-BFAE-A7EFC9BB8189}"/>
            </c:ext>
          </c:extLst>
        </c:ser>
        <c:dLbls>
          <c:showLegendKey val="0"/>
          <c:showVal val="0"/>
          <c:showCatName val="0"/>
          <c:showSerName val="0"/>
          <c:showPercent val="0"/>
          <c:showBubbleSize val="0"/>
        </c:dLbls>
        <c:marker val="1"/>
        <c:smooth val="0"/>
        <c:axId val="439297624"/>
        <c:axId val="439293312"/>
      </c:lineChart>
      <c:dateAx>
        <c:axId val="439297624"/>
        <c:scaling>
          <c:orientation val="minMax"/>
        </c:scaling>
        <c:delete val="1"/>
        <c:axPos val="b"/>
        <c:numFmt formatCode="&quot;H&quot;yy" sourceLinked="1"/>
        <c:majorTickMark val="none"/>
        <c:minorTickMark val="none"/>
        <c:tickLblPos val="none"/>
        <c:crossAx val="439293312"/>
        <c:crosses val="autoZero"/>
        <c:auto val="1"/>
        <c:lblOffset val="100"/>
        <c:baseTimeUnit val="years"/>
      </c:dateAx>
      <c:valAx>
        <c:axId val="4392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9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26.66</c:v>
                </c:pt>
                <c:pt idx="1">
                  <c:v>29.61</c:v>
                </c:pt>
                <c:pt idx="2">
                  <c:v>28.93</c:v>
                </c:pt>
                <c:pt idx="3">
                  <c:v>31.05</c:v>
                </c:pt>
                <c:pt idx="4">
                  <c:v>33.130000000000003</c:v>
                </c:pt>
              </c:numCache>
            </c:numRef>
          </c:val>
          <c:extLst xmlns:c16r2="http://schemas.microsoft.com/office/drawing/2015/06/chart">
            <c:ext xmlns:c16="http://schemas.microsoft.com/office/drawing/2014/chart" uri="{C3380CC4-5D6E-409C-BE32-E72D297353CC}">
              <c16:uniqueId val="{00000000-749A-4E31-943C-F322F69CF621}"/>
            </c:ext>
          </c:extLst>
        </c:ser>
        <c:dLbls>
          <c:showLegendKey val="0"/>
          <c:showVal val="0"/>
          <c:showCatName val="0"/>
          <c:showSerName val="0"/>
          <c:showPercent val="0"/>
          <c:showBubbleSize val="0"/>
        </c:dLbls>
        <c:gapWidth val="150"/>
        <c:axId val="439296840"/>
        <c:axId val="43929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xmlns:c16r2="http://schemas.microsoft.com/office/drawing/2015/06/chart">
            <c:ext xmlns:c16="http://schemas.microsoft.com/office/drawing/2014/chart" uri="{C3380CC4-5D6E-409C-BE32-E72D297353CC}">
              <c16:uniqueId val="{00000001-749A-4E31-943C-F322F69CF621}"/>
            </c:ext>
          </c:extLst>
        </c:ser>
        <c:dLbls>
          <c:showLegendKey val="0"/>
          <c:showVal val="0"/>
          <c:showCatName val="0"/>
          <c:showSerName val="0"/>
          <c:showPercent val="0"/>
          <c:showBubbleSize val="0"/>
        </c:dLbls>
        <c:marker val="1"/>
        <c:smooth val="0"/>
        <c:axId val="439296840"/>
        <c:axId val="439299192"/>
      </c:lineChart>
      <c:dateAx>
        <c:axId val="439296840"/>
        <c:scaling>
          <c:orientation val="minMax"/>
        </c:scaling>
        <c:delete val="1"/>
        <c:axPos val="b"/>
        <c:numFmt formatCode="&quot;H&quot;yy" sourceLinked="1"/>
        <c:majorTickMark val="none"/>
        <c:minorTickMark val="none"/>
        <c:tickLblPos val="none"/>
        <c:crossAx val="439299192"/>
        <c:crosses val="autoZero"/>
        <c:auto val="1"/>
        <c:lblOffset val="100"/>
        <c:baseTimeUnit val="years"/>
      </c:dateAx>
      <c:valAx>
        <c:axId val="4392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9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3.07</c:v>
                </c:pt>
                <c:pt idx="1">
                  <c:v>3.67</c:v>
                </c:pt>
                <c:pt idx="2">
                  <c:v>4.1500000000000004</c:v>
                </c:pt>
                <c:pt idx="3">
                  <c:v>9.41</c:v>
                </c:pt>
                <c:pt idx="4">
                  <c:v>11.7</c:v>
                </c:pt>
              </c:numCache>
            </c:numRef>
          </c:val>
          <c:extLst xmlns:c16r2="http://schemas.microsoft.com/office/drawing/2015/06/chart">
            <c:ext xmlns:c16="http://schemas.microsoft.com/office/drawing/2014/chart" uri="{C3380CC4-5D6E-409C-BE32-E72D297353CC}">
              <c16:uniqueId val="{00000000-D5D4-493F-BC59-0D78F6A1CBCC}"/>
            </c:ext>
          </c:extLst>
        </c:ser>
        <c:dLbls>
          <c:showLegendKey val="0"/>
          <c:showVal val="0"/>
          <c:showCatName val="0"/>
          <c:showSerName val="0"/>
          <c:showPercent val="0"/>
          <c:showBubbleSize val="0"/>
        </c:dLbls>
        <c:gapWidth val="150"/>
        <c:axId val="439297232"/>
        <c:axId val="4392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xmlns:c16r2="http://schemas.microsoft.com/office/drawing/2015/06/chart">
            <c:ext xmlns:c16="http://schemas.microsoft.com/office/drawing/2014/chart" uri="{C3380CC4-5D6E-409C-BE32-E72D297353CC}">
              <c16:uniqueId val="{00000001-D5D4-493F-BC59-0D78F6A1CBCC}"/>
            </c:ext>
          </c:extLst>
        </c:ser>
        <c:dLbls>
          <c:showLegendKey val="0"/>
          <c:showVal val="0"/>
          <c:showCatName val="0"/>
          <c:showSerName val="0"/>
          <c:showPercent val="0"/>
          <c:showBubbleSize val="0"/>
        </c:dLbls>
        <c:marker val="1"/>
        <c:smooth val="0"/>
        <c:axId val="439297232"/>
        <c:axId val="439299584"/>
      </c:lineChart>
      <c:dateAx>
        <c:axId val="439297232"/>
        <c:scaling>
          <c:orientation val="minMax"/>
        </c:scaling>
        <c:delete val="1"/>
        <c:axPos val="b"/>
        <c:numFmt formatCode="&quot;H&quot;yy" sourceLinked="1"/>
        <c:majorTickMark val="none"/>
        <c:minorTickMark val="none"/>
        <c:tickLblPos val="none"/>
        <c:crossAx val="439299584"/>
        <c:crosses val="autoZero"/>
        <c:auto val="1"/>
        <c:lblOffset val="100"/>
        <c:baseTimeUnit val="years"/>
      </c:dateAx>
      <c:valAx>
        <c:axId val="4392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55-4A72-85F5-55CA2C40F6E6}"/>
            </c:ext>
          </c:extLst>
        </c:ser>
        <c:dLbls>
          <c:showLegendKey val="0"/>
          <c:showVal val="0"/>
          <c:showCatName val="0"/>
          <c:showSerName val="0"/>
          <c:showPercent val="0"/>
          <c:showBubbleSize val="0"/>
        </c:dLbls>
        <c:gapWidth val="150"/>
        <c:axId val="439303896"/>
        <c:axId val="43930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xmlns:c16r2="http://schemas.microsoft.com/office/drawing/2015/06/chart">
            <c:ext xmlns:c16="http://schemas.microsoft.com/office/drawing/2014/chart" uri="{C3380CC4-5D6E-409C-BE32-E72D297353CC}">
              <c16:uniqueId val="{00000001-0C55-4A72-85F5-55CA2C40F6E6}"/>
            </c:ext>
          </c:extLst>
        </c:ser>
        <c:dLbls>
          <c:showLegendKey val="0"/>
          <c:showVal val="0"/>
          <c:showCatName val="0"/>
          <c:showSerName val="0"/>
          <c:showPercent val="0"/>
          <c:showBubbleSize val="0"/>
        </c:dLbls>
        <c:marker val="1"/>
        <c:smooth val="0"/>
        <c:axId val="439303896"/>
        <c:axId val="439307424"/>
      </c:lineChart>
      <c:dateAx>
        <c:axId val="439303896"/>
        <c:scaling>
          <c:orientation val="minMax"/>
        </c:scaling>
        <c:delete val="1"/>
        <c:axPos val="b"/>
        <c:numFmt formatCode="&quot;H&quot;yy" sourceLinked="1"/>
        <c:majorTickMark val="none"/>
        <c:minorTickMark val="none"/>
        <c:tickLblPos val="none"/>
        <c:crossAx val="439307424"/>
        <c:crosses val="autoZero"/>
        <c:auto val="1"/>
        <c:lblOffset val="100"/>
        <c:baseTimeUnit val="years"/>
      </c:dateAx>
      <c:valAx>
        <c:axId val="4393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65.48</c:v>
                </c:pt>
                <c:pt idx="1">
                  <c:v>68.209999999999994</c:v>
                </c:pt>
                <c:pt idx="2">
                  <c:v>55.62</c:v>
                </c:pt>
                <c:pt idx="3">
                  <c:v>60.07</c:v>
                </c:pt>
                <c:pt idx="4">
                  <c:v>58.07</c:v>
                </c:pt>
              </c:numCache>
            </c:numRef>
          </c:val>
          <c:extLst xmlns:c16r2="http://schemas.microsoft.com/office/drawing/2015/06/chart">
            <c:ext xmlns:c16="http://schemas.microsoft.com/office/drawing/2014/chart" uri="{C3380CC4-5D6E-409C-BE32-E72D297353CC}">
              <c16:uniqueId val="{00000000-BB19-4185-927E-B12A72AB3DA2}"/>
            </c:ext>
          </c:extLst>
        </c:ser>
        <c:dLbls>
          <c:showLegendKey val="0"/>
          <c:showVal val="0"/>
          <c:showCatName val="0"/>
          <c:showSerName val="0"/>
          <c:showPercent val="0"/>
          <c:showBubbleSize val="0"/>
        </c:dLbls>
        <c:gapWidth val="150"/>
        <c:axId val="439300760"/>
        <c:axId val="43930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xmlns:c16r2="http://schemas.microsoft.com/office/drawing/2015/06/chart">
            <c:ext xmlns:c16="http://schemas.microsoft.com/office/drawing/2014/chart" uri="{C3380CC4-5D6E-409C-BE32-E72D297353CC}">
              <c16:uniqueId val="{00000001-BB19-4185-927E-B12A72AB3DA2}"/>
            </c:ext>
          </c:extLst>
        </c:ser>
        <c:dLbls>
          <c:showLegendKey val="0"/>
          <c:showVal val="0"/>
          <c:showCatName val="0"/>
          <c:showSerName val="0"/>
          <c:showPercent val="0"/>
          <c:showBubbleSize val="0"/>
        </c:dLbls>
        <c:marker val="1"/>
        <c:smooth val="0"/>
        <c:axId val="439300760"/>
        <c:axId val="439309776"/>
      </c:lineChart>
      <c:dateAx>
        <c:axId val="439300760"/>
        <c:scaling>
          <c:orientation val="minMax"/>
        </c:scaling>
        <c:delete val="1"/>
        <c:axPos val="b"/>
        <c:numFmt formatCode="&quot;H&quot;yy" sourceLinked="1"/>
        <c:majorTickMark val="none"/>
        <c:minorTickMark val="none"/>
        <c:tickLblPos val="none"/>
        <c:crossAx val="439309776"/>
        <c:crosses val="autoZero"/>
        <c:auto val="1"/>
        <c:lblOffset val="100"/>
        <c:baseTimeUnit val="years"/>
      </c:dateAx>
      <c:valAx>
        <c:axId val="43930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885.9</c:v>
                </c:pt>
                <c:pt idx="1">
                  <c:v>732.78</c:v>
                </c:pt>
                <c:pt idx="2">
                  <c:v>683.05</c:v>
                </c:pt>
                <c:pt idx="3">
                  <c:v>618.9</c:v>
                </c:pt>
                <c:pt idx="4">
                  <c:v>590.96</c:v>
                </c:pt>
              </c:numCache>
            </c:numRef>
          </c:val>
          <c:extLst xmlns:c16r2="http://schemas.microsoft.com/office/drawing/2015/06/chart">
            <c:ext xmlns:c16="http://schemas.microsoft.com/office/drawing/2014/chart" uri="{C3380CC4-5D6E-409C-BE32-E72D297353CC}">
              <c16:uniqueId val="{00000000-2AC6-4BA2-A6BE-5E3CA3621DFA}"/>
            </c:ext>
          </c:extLst>
        </c:ser>
        <c:dLbls>
          <c:showLegendKey val="0"/>
          <c:showVal val="0"/>
          <c:showCatName val="0"/>
          <c:showSerName val="0"/>
          <c:showPercent val="0"/>
          <c:showBubbleSize val="0"/>
        </c:dLbls>
        <c:gapWidth val="150"/>
        <c:axId val="439300368"/>
        <c:axId val="43930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xmlns:c16r2="http://schemas.microsoft.com/office/drawing/2015/06/chart">
            <c:ext xmlns:c16="http://schemas.microsoft.com/office/drawing/2014/chart" uri="{C3380CC4-5D6E-409C-BE32-E72D297353CC}">
              <c16:uniqueId val="{00000001-2AC6-4BA2-A6BE-5E3CA3621DFA}"/>
            </c:ext>
          </c:extLst>
        </c:ser>
        <c:dLbls>
          <c:showLegendKey val="0"/>
          <c:showVal val="0"/>
          <c:showCatName val="0"/>
          <c:showSerName val="0"/>
          <c:showPercent val="0"/>
          <c:showBubbleSize val="0"/>
        </c:dLbls>
        <c:marker val="1"/>
        <c:smooth val="0"/>
        <c:axId val="439300368"/>
        <c:axId val="439306248"/>
      </c:lineChart>
      <c:dateAx>
        <c:axId val="439300368"/>
        <c:scaling>
          <c:orientation val="minMax"/>
        </c:scaling>
        <c:delete val="1"/>
        <c:axPos val="b"/>
        <c:numFmt formatCode="&quot;H&quot;yy" sourceLinked="1"/>
        <c:majorTickMark val="none"/>
        <c:minorTickMark val="none"/>
        <c:tickLblPos val="none"/>
        <c:crossAx val="439306248"/>
        <c:crosses val="autoZero"/>
        <c:auto val="1"/>
        <c:lblOffset val="100"/>
        <c:baseTimeUnit val="years"/>
      </c:dateAx>
      <c:valAx>
        <c:axId val="43930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106.39</c:v>
                </c:pt>
                <c:pt idx="1">
                  <c:v>108.51</c:v>
                </c:pt>
                <c:pt idx="2">
                  <c:v>116.71</c:v>
                </c:pt>
                <c:pt idx="3">
                  <c:v>115.92</c:v>
                </c:pt>
                <c:pt idx="4">
                  <c:v>110.09</c:v>
                </c:pt>
              </c:numCache>
            </c:numRef>
          </c:val>
          <c:extLst xmlns:c16r2="http://schemas.microsoft.com/office/drawing/2015/06/chart">
            <c:ext xmlns:c16="http://schemas.microsoft.com/office/drawing/2014/chart" uri="{C3380CC4-5D6E-409C-BE32-E72D297353CC}">
              <c16:uniqueId val="{00000000-98A1-4C1C-A7D7-B12B5AF48BEF}"/>
            </c:ext>
          </c:extLst>
        </c:ser>
        <c:dLbls>
          <c:showLegendKey val="0"/>
          <c:showVal val="0"/>
          <c:showCatName val="0"/>
          <c:showSerName val="0"/>
          <c:showPercent val="0"/>
          <c:showBubbleSize val="0"/>
        </c:dLbls>
        <c:gapWidth val="150"/>
        <c:axId val="439309384"/>
        <c:axId val="439310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xmlns:c16r2="http://schemas.microsoft.com/office/drawing/2015/06/chart">
            <c:ext xmlns:c16="http://schemas.microsoft.com/office/drawing/2014/chart" uri="{C3380CC4-5D6E-409C-BE32-E72D297353CC}">
              <c16:uniqueId val="{00000001-98A1-4C1C-A7D7-B12B5AF48BEF}"/>
            </c:ext>
          </c:extLst>
        </c:ser>
        <c:dLbls>
          <c:showLegendKey val="0"/>
          <c:showVal val="0"/>
          <c:showCatName val="0"/>
          <c:showSerName val="0"/>
          <c:showPercent val="0"/>
          <c:showBubbleSize val="0"/>
        </c:dLbls>
        <c:marker val="1"/>
        <c:smooth val="0"/>
        <c:axId val="439309384"/>
        <c:axId val="439310168"/>
      </c:lineChart>
      <c:dateAx>
        <c:axId val="439309384"/>
        <c:scaling>
          <c:orientation val="minMax"/>
        </c:scaling>
        <c:delete val="1"/>
        <c:axPos val="b"/>
        <c:numFmt formatCode="&quot;H&quot;yy" sourceLinked="1"/>
        <c:majorTickMark val="none"/>
        <c:minorTickMark val="none"/>
        <c:tickLblPos val="none"/>
        <c:crossAx val="439310168"/>
        <c:crosses val="autoZero"/>
        <c:auto val="1"/>
        <c:lblOffset val="100"/>
        <c:baseTimeUnit val="years"/>
      </c:dateAx>
      <c:valAx>
        <c:axId val="43931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0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132.66999999999999</c:v>
                </c:pt>
                <c:pt idx="1">
                  <c:v>130.08000000000001</c:v>
                </c:pt>
                <c:pt idx="2">
                  <c:v>120.01</c:v>
                </c:pt>
                <c:pt idx="3">
                  <c:v>120.89</c:v>
                </c:pt>
                <c:pt idx="4">
                  <c:v>127.36</c:v>
                </c:pt>
              </c:numCache>
            </c:numRef>
          </c:val>
          <c:extLst xmlns:c16r2="http://schemas.microsoft.com/office/drawing/2015/06/chart">
            <c:ext xmlns:c16="http://schemas.microsoft.com/office/drawing/2014/chart" uri="{C3380CC4-5D6E-409C-BE32-E72D297353CC}">
              <c16:uniqueId val="{00000000-81BE-4EEE-888F-F5BD5E4A351C}"/>
            </c:ext>
          </c:extLst>
        </c:ser>
        <c:dLbls>
          <c:showLegendKey val="0"/>
          <c:showVal val="0"/>
          <c:showCatName val="0"/>
          <c:showSerName val="0"/>
          <c:showPercent val="0"/>
          <c:showBubbleSize val="0"/>
        </c:dLbls>
        <c:gapWidth val="150"/>
        <c:axId val="439288216"/>
        <c:axId val="4392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xmlns:c16r2="http://schemas.microsoft.com/office/drawing/2015/06/chart">
            <c:ext xmlns:c16="http://schemas.microsoft.com/office/drawing/2014/chart" uri="{C3380CC4-5D6E-409C-BE32-E72D297353CC}">
              <c16:uniqueId val="{00000001-81BE-4EEE-888F-F5BD5E4A351C}"/>
            </c:ext>
          </c:extLst>
        </c:ser>
        <c:dLbls>
          <c:showLegendKey val="0"/>
          <c:showVal val="0"/>
          <c:showCatName val="0"/>
          <c:showSerName val="0"/>
          <c:showPercent val="0"/>
          <c:showBubbleSize val="0"/>
        </c:dLbls>
        <c:marker val="1"/>
        <c:smooth val="0"/>
        <c:axId val="439288216"/>
        <c:axId val="439294096"/>
      </c:lineChart>
      <c:dateAx>
        <c:axId val="439288216"/>
        <c:scaling>
          <c:orientation val="minMax"/>
        </c:scaling>
        <c:delete val="1"/>
        <c:axPos val="b"/>
        <c:numFmt formatCode="&quot;H&quot;yy" sourceLinked="1"/>
        <c:majorTickMark val="none"/>
        <c:minorTickMark val="none"/>
        <c:tickLblPos val="none"/>
        <c:crossAx val="439294096"/>
        <c:crosses val="autoZero"/>
        <c:auto val="1"/>
        <c:lblOffset val="100"/>
        <c:baseTimeUnit val="years"/>
      </c:dateAx>
      <c:valAx>
        <c:axId val="4392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28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福知山市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自治体職員</v>
      </c>
      <c r="AE8" s="66"/>
      <c r="AF8" s="66"/>
      <c r="AG8" s="66"/>
      <c r="AH8" s="66"/>
      <c r="AI8" s="66"/>
      <c r="AJ8" s="66"/>
      <c r="AK8" s="3"/>
      <c r="AL8" s="45">
        <f>データ!S6</f>
        <v>76075</v>
      </c>
      <c r="AM8" s="45"/>
      <c r="AN8" s="45"/>
      <c r="AO8" s="45"/>
      <c r="AP8" s="45"/>
      <c r="AQ8" s="45"/>
      <c r="AR8" s="45"/>
      <c r="AS8" s="45"/>
      <c r="AT8" s="46">
        <f>データ!T6</f>
        <v>552.54</v>
      </c>
      <c r="AU8" s="46"/>
      <c r="AV8" s="46"/>
      <c r="AW8" s="46"/>
      <c r="AX8" s="46"/>
      <c r="AY8" s="46"/>
      <c r="AZ8" s="46"/>
      <c r="BA8" s="46"/>
      <c r="BB8" s="46">
        <f>データ!U6</f>
        <v>137.68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60.64</v>
      </c>
      <c r="J10" s="46"/>
      <c r="K10" s="46"/>
      <c r="L10" s="46"/>
      <c r="M10" s="46"/>
      <c r="N10" s="46"/>
      <c r="O10" s="46"/>
      <c r="P10" s="46">
        <f>データ!P6</f>
        <v>78.739999999999995</v>
      </c>
      <c r="Q10" s="46"/>
      <c r="R10" s="46"/>
      <c r="S10" s="46"/>
      <c r="T10" s="46"/>
      <c r="U10" s="46"/>
      <c r="V10" s="46"/>
      <c r="W10" s="46">
        <f>データ!Q6</f>
        <v>68.91</v>
      </c>
      <c r="X10" s="46"/>
      <c r="Y10" s="46"/>
      <c r="Z10" s="46"/>
      <c r="AA10" s="46"/>
      <c r="AB10" s="46"/>
      <c r="AC10" s="46"/>
      <c r="AD10" s="45">
        <f>データ!R6</f>
        <v>2662</v>
      </c>
      <c r="AE10" s="45"/>
      <c r="AF10" s="45"/>
      <c r="AG10" s="45"/>
      <c r="AH10" s="45"/>
      <c r="AI10" s="45"/>
      <c r="AJ10" s="45"/>
      <c r="AK10" s="2"/>
      <c r="AL10" s="45">
        <f>データ!V6</f>
        <v>59427</v>
      </c>
      <c r="AM10" s="45"/>
      <c r="AN10" s="45"/>
      <c r="AO10" s="45"/>
      <c r="AP10" s="45"/>
      <c r="AQ10" s="45"/>
      <c r="AR10" s="45"/>
      <c r="AS10" s="45"/>
      <c r="AT10" s="46">
        <f>データ!W6</f>
        <v>20.76</v>
      </c>
      <c r="AU10" s="46"/>
      <c r="AV10" s="46"/>
      <c r="AW10" s="46"/>
      <c r="AX10" s="46"/>
      <c r="AY10" s="46"/>
      <c r="AZ10" s="46"/>
      <c r="BA10" s="46"/>
      <c r="BB10" s="46">
        <f>データ!X6</f>
        <v>2862.57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grphfWxygZ93ex80EO5E+aXSniA7owDqTBbo8fde9GFcCpNafhbsdtYCqCcmDDXWTeIm9iwVYdAL1L3ztvemA==" saltValue="yINjUA7/p1F34ISteJ+X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262013</v>
      </c>
      <c r="D6" s="19">
        <f t="shared" si="3"/>
        <v>46</v>
      </c>
      <c r="E6" s="19">
        <f t="shared" si="3"/>
        <v>17</v>
      </c>
      <c r="F6" s="19">
        <f t="shared" si="3"/>
        <v>1</v>
      </c>
      <c r="G6" s="19">
        <f t="shared" si="3"/>
        <v>0</v>
      </c>
      <c r="H6" s="19" t="str">
        <f t="shared" si="3"/>
        <v>京都府　福知山市</v>
      </c>
      <c r="I6" s="19" t="str">
        <f t="shared" si="3"/>
        <v>法適用</v>
      </c>
      <c r="J6" s="19" t="str">
        <f t="shared" si="3"/>
        <v>下水道事業</v>
      </c>
      <c r="K6" s="19" t="str">
        <f t="shared" si="3"/>
        <v>公共下水道</v>
      </c>
      <c r="L6" s="19" t="str">
        <f t="shared" si="3"/>
        <v>Bd1</v>
      </c>
      <c r="M6" s="19" t="str">
        <f t="shared" si="3"/>
        <v>自治体職員</v>
      </c>
      <c r="N6" s="20" t="str">
        <f t="shared" si="3"/>
        <v>-</v>
      </c>
      <c r="O6" s="20">
        <f t="shared" si="3"/>
        <v>60.64</v>
      </c>
      <c r="P6" s="20">
        <f t="shared" si="3"/>
        <v>78.739999999999995</v>
      </c>
      <c r="Q6" s="20">
        <f t="shared" si="3"/>
        <v>68.91</v>
      </c>
      <c r="R6" s="20">
        <f t="shared" si="3"/>
        <v>2662</v>
      </c>
      <c r="S6" s="20">
        <f t="shared" si="3"/>
        <v>76075</v>
      </c>
      <c r="T6" s="20">
        <f t="shared" si="3"/>
        <v>552.54</v>
      </c>
      <c r="U6" s="20">
        <f t="shared" si="3"/>
        <v>137.68</v>
      </c>
      <c r="V6" s="20">
        <f t="shared" si="3"/>
        <v>59427</v>
      </c>
      <c r="W6" s="20">
        <f t="shared" si="3"/>
        <v>20.76</v>
      </c>
      <c r="X6" s="20">
        <f t="shared" si="3"/>
        <v>2862.57</v>
      </c>
      <c r="Y6" s="21">
        <f>IF(Y7="",NA(),Y7)</f>
        <v>103.71</v>
      </c>
      <c r="Z6" s="21">
        <f t="shared" ref="Z6:AH6" si="4">IF(Z7="",NA(),Z7)</f>
        <v>110.79</v>
      </c>
      <c r="AA6" s="21">
        <f t="shared" si="4"/>
        <v>110.79</v>
      </c>
      <c r="AB6" s="21">
        <f t="shared" si="4"/>
        <v>111.86</v>
      </c>
      <c r="AC6" s="21">
        <f t="shared" si="4"/>
        <v>109.14</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65.48</v>
      </c>
      <c r="AV6" s="21">
        <f t="shared" ref="AV6:BD6" si="6">IF(AV7="",NA(),AV7)</f>
        <v>68.209999999999994</v>
      </c>
      <c r="AW6" s="21">
        <f t="shared" si="6"/>
        <v>55.62</v>
      </c>
      <c r="AX6" s="21">
        <f t="shared" si="6"/>
        <v>60.07</v>
      </c>
      <c r="AY6" s="21">
        <f t="shared" si="6"/>
        <v>58.07</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885.9</v>
      </c>
      <c r="BG6" s="21">
        <f t="shared" ref="BG6:BO6" si="7">IF(BG7="",NA(),BG7)</f>
        <v>732.78</v>
      </c>
      <c r="BH6" s="21">
        <f t="shared" si="7"/>
        <v>683.05</v>
      </c>
      <c r="BI6" s="21">
        <f t="shared" si="7"/>
        <v>618.9</v>
      </c>
      <c r="BJ6" s="21">
        <f t="shared" si="7"/>
        <v>590.96</v>
      </c>
      <c r="BK6" s="21">
        <f t="shared" si="7"/>
        <v>820.36</v>
      </c>
      <c r="BL6" s="21">
        <f t="shared" si="7"/>
        <v>847.44</v>
      </c>
      <c r="BM6" s="21">
        <f t="shared" si="7"/>
        <v>857.88</v>
      </c>
      <c r="BN6" s="21">
        <f t="shared" si="7"/>
        <v>825.1</v>
      </c>
      <c r="BO6" s="21">
        <f t="shared" si="7"/>
        <v>789.87</v>
      </c>
      <c r="BP6" s="20" t="str">
        <f>IF(BP7="","",IF(BP7="-","【-】","【"&amp;SUBSTITUTE(TEXT(BP7,"#,##0.00"),"-","△")&amp;"】"))</f>
        <v>【652.82】</v>
      </c>
      <c r="BQ6" s="21">
        <f>IF(BQ7="",NA(),BQ7)</f>
        <v>106.39</v>
      </c>
      <c r="BR6" s="21">
        <f t="shared" ref="BR6:BZ6" si="8">IF(BR7="",NA(),BR7)</f>
        <v>108.51</v>
      </c>
      <c r="BS6" s="21">
        <f t="shared" si="8"/>
        <v>116.71</v>
      </c>
      <c r="BT6" s="21">
        <f t="shared" si="8"/>
        <v>115.92</v>
      </c>
      <c r="BU6" s="21">
        <f t="shared" si="8"/>
        <v>110.09</v>
      </c>
      <c r="BV6" s="21">
        <f t="shared" si="8"/>
        <v>95.4</v>
      </c>
      <c r="BW6" s="21">
        <f t="shared" si="8"/>
        <v>94.69</v>
      </c>
      <c r="BX6" s="21">
        <f t="shared" si="8"/>
        <v>94.97</v>
      </c>
      <c r="BY6" s="21">
        <f t="shared" si="8"/>
        <v>97.07</v>
      </c>
      <c r="BZ6" s="21">
        <f t="shared" si="8"/>
        <v>98.06</v>
      </c>
      <c r="CA6" s="20" t="str">
        <f>IF(CA7="","",IF(CA7="-","【-】","【"&amp;SUBSTITUTE(TEXT(CA7,"#,##0.00"),"-","△")&amp;"】"))</f>
        <v>【97.61】</v>
      </c>
      <c r="CB6" s="21">
        <f>IF(CB7="",NA(),CB7)</f>
        <v>132.66999999999999</v>
      </c>
      <c r="CC6" s="21">
        <f t="shared" ref="CC6:CK6" si="9">IF(CC7="",NA(),CC7)</f>
        <v>130.08000000000001</v>
      </c>
      <c r="CD6" s="21">
        <f t="shared" si="9"/>
        <v>120.01</v>
      </c>
      <c r="CE6" s="21">
        <f t="shared" si="9"/>
        <v>120.89</v>
      </c>
      <c r="CF6" s="21">
        <f t="shared" si="9"/>
        <v>127.36</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74.23</v>
      </c>
      <c r="CN6" s="21">
        <f t="shared" ref="CN6:CV6" si="10">IF(CN7="",NA(),CN7)</f>
        <v>68.34</v>
      </c>
      <c r="CO6" s="21">
        <f t="shared" si="10"/>
        <v>71.239999999999995</v>
      </c>
      <c r="CP6" s="21">
        <f t="shared" si="10"/>
        <v>71.31</v>
      </c>
      <c r="CQ6" s="21">
        <f t="shared" si="10"/>
        <v>69.75</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99.03</v>
      </c>
      <c r="CY6" s="21">
        <f t="shared" ref="CY6:DG6" si="11">IF(CY7="",NA(),CY7)</f>
        <v>99.04</v>
      </c>
      <c r="CZ6" s="21">
        <f t="shared" si="11"/>
        <v>99.12</v>
      </c>
      <c r="DA6" s="21">
        <f t="shared" si="11"/>
        <v>99.16</v>
      </c>
      <c r="DB6" s="21">
        <f t="shared" si="11"/>
        <v>99.22</v>
      </c>
      <c r="DC6" s="21">
        <f t="shared" si="11"/>
        <v>92.55</v>
      </c>
      <c r="DD6" s="21">
        <f t="shared" si="11"/>
        <v>92.62</v>
      </c>
      <c r="DE6" s="21">
        <f t="shared" si="11"/>
        <v>92.72</v>
      </c>
      <c r="DF6" s="21">
        <f t="shared" si="11"/>
        <v>92.88</v>
      </c>
      <c r="DG6" s="21">
        <f t="shared" si="11"/>
        <v>92.9</v>
      </c>
      <c r="DH6" s="20" t="str">
        <f>IF(DH7="","",IF(DH7="-","【-】","【"&amp;SUBSTITUTE(TEXT(DH7,"#,##0.00"),"-","△")&amp;"】"))</f>
        <v>【95.82】</v>
      </c>
      <c r="DI6" s="21">
        <f>IF(DI7="",NA(),DI7)</f>
        <v>26.66</v>
      </c>
      <c r="DJ6" s="21">
        <f t="shared" ref="DJ6:DR6" si="12">IF(DJ7="",NA(),DJ7)</f>
        <v>29.61</v>
      </c>
      <c r="DK6" s="21">
        <f t="shared" si="12"/>
        <v>28.93</v>
      </c>
      <c r="DL6" s="21">
        <f t="shared" si="12"/>
        <v>31.05</v>
      </c>
      <c r="DM6" s="21">
        <f t="shared" si="12"/>
        <v>33.130000000000003</v>
      </c>
      <c r="DN6" s="21">
        <f t="shared" si="12"/>
        <v>26.13</v>
      </c>
      <c r="DO6" s="21">
        <f t="shared" si="12"/>
        <v>26.36</v>
      </c>
      <c r="DP6" s="21">
        <f t="shared" si="12"/>
        <v>23.79</v>
      </c>
      <c r="DQ6" s="21">
        <f t="shared" si="12"/>
        <v>25.66</v>
      </c>
      <c r="DR6" s="21">
        <f t="shared" si="12"/>
        <v>27.46</v>
      </c>
      <c r="DS6" s="20" t="str">
        <f>IF(DS7="","",IF(DS7="-","【-】","【"&amp;SUBSTITUTE(TEXT(DS7,"#,##0.00"),"-","△")&amp;"】"))</f>
        <v>【39.74】</v>
      </c>
      <c r="DT6" s="21">
        <f>IF(DT7="",NA(),DT7)</f>
        <v>3.07</v>
      </c>
      <c r="DU6" s="21">
        <f t="shared" ref="DU6:EC6" si="13">IF(DU7="",NA(),DU7)</f>
        <v>3.67</v>
      </c>
      <c r="DV6" s="21">
        <f t="shared" si="13"/>
        <v>4.1500000000000004</v>
      </c>
      <c r="DW6" s="21">
        <f t="shared" si="13"/>
        <v>9.41</v>
      </c>
      <c r="DX6" s="21">
        <f t="shared" si="13"/>
        <v>11.7</v>
      </c>
      <c r="DY6" s="21">
        <f t="shared" si="13"/>
        <v>1.03</v>
      </c>
      <c r="DZ6" s="21">
        <f t="shared" si="13"/>
        <v>1.43</v>
      </c>
      <c r="EA6" s="21">
        <f t="shared" si="13"/>
        <v>1.22</v>
      </c>
      <c r="EB6" s="21">
        <f t="shared" si="13"/>
        <v>1.61</v>
      </c>
      <c r="EC6" s="21">
        <f t="shared" si="13"/>
        <v>2.08</v>
      </c>
      <c r="ED6" s="20" t="str">
        <f>IF(ED7="","",IF(ED7="-","【-】","【"&amp;SUBSTITUTE(TEXT(ED7,"#,##0.00"),"-","△")&amp;"】"))</f>
        <v>【7.62】</v>
      </c>
      <c r="EE6" s="21">
        <f>IF(EE7="",NA(),EE7)</f>
        <v>0.19</v>
      </c>
      <c r="EF6" s="21">
        <f t="shared" ref="EF6:EN6" si="14">IF(EF7="",NA(),EF7)</f>
        <v>0.05</v>
      </c>
      <c r="EG6" s="21">
        <f t="shared" si="14"/>
        <v>0.14000000000000001</v>
      </c>
      <c r="EH6" s="21">
        <f t="shared" si="14"/>
        <v>0.09</v>
      </c>
      <c r="EI6" s="21">
        <f t="shared" si="14"/>
        <v>0.41</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262013</v>
      </c>
      <c r="D7" s="23">
        <v>46</v>
      </c>
      <c r="E7" s="23">
        <v>17</v>
      </c>
      <c r="F7" s="23">
        <v>1</v>
      </c>
      <c r="G7" s="23">
        <v>0</v>
      </c>
      <c r="H7" s="23" t="s">
        <v>96</v>
      </c>
      <c r="I7" s="23" t="s">
        <v>97</v>
      </c>
      <c r="J7" s="23" t="s">
        <v>98</v>
      </c>
      <c r="K7" s="23" t="s">
        <v>99</v>
      </c>
      <c r="L7" s="23" t="s">
        <v>100</v>
      </c>
      <c r="M7" s="23" t="s">
        <v>101</v>
      </c>
      <c r="N7" s="24" t="s">
        <v>102</v>
      </c>
      <c r="O7" s="24">
        <v>60.64</v>
      </c>
      <c r="P7" s="24">
        <v>78.739999999999995</v>
      </c>
      <c r="Q7" s="24">
        <v>68.91</v>
      </c>
      <c r="R7" s="24">
        <v>2662</v>
      </c>
      <c r="S7" s="24">
        <v>76075</v>
      </c>
      <c r="T7" s="24">
        <v>552.54</v>
      </c>
      <c r="U7" s="24">
        <v>137.68</v>
      </c>
      <c r="V7" s="24">
        <v>59427</v>
      </c>
      <c r="W7" s="24">
        <v>20.76</v>
      </c>
      <c r="X7" s="24">
        <v>2862.57</v>
      </c>
      <c r="Y7" s="24">
        <v>103.71</v>
      </c>
      <c r="Z7" s="24">
        <v>110.79</v>
      </c>
      <c r="AA7" s="24">
        <v>110.79</v>
      </c>
      <c r="AB7" s="24">
        <v>111.86</v>
      </c>
      <c r="AC7" s="24">
        <v>109.14</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65.48</v>
      </c>
      <c r="AV7" s="24">
        <v>68.209999999999994</v>
      </c>
      <c r="AW7" s="24">
        <v>55.62</v>
      </c>
      <c r="AX7" s="24">
        <v>60.07</v>
      </c>
      <c r="AY7" s="24">
        <v>58.07</v>
      </c>
      <c r="AZ7" s="24">
        <v>76.31</v>
      </c>
      <c r="BA7" s="24">
        <v>68.180000000000007</v>
      </c>
      <c r="BB7" s="24">
        <v>67.930000000000007</v>
      </c>
      <c r="BC7" s="24">
        <v>68.53</v>
      </c>
      <c r="BD7" s="24">
        <v>69.180000000000007</v>
      </c>
      <c r="BE7" s="24">
        <v>73.44</v>
      </c>
      <c r="BF7" s="24">
        <v>885.9</v>
      </c>
      <c r="BG7" s="24">
        <v>732.78</v>
      </c>
      <c r="BH7" s="24">
        <v>683.05</v>
      </c>
      <c r="BI7" s="24">
        <v>618.9</v>
      </c>
      <c r="BJ7" s="24">
        <v>590.96</v>
      </c>
      <c r="BK7" s="24">
        <v>820.36</v>
      </c>
      <c r="BL7" s="24">
        <v>847.44</v>
      </c>
      <c r="BM7" s="24">
        <v>857.88</v>
      </c>
      <c r="BN7" s="24">
        <v>825.1</v>
      </c>
      <c r="BO7" s="24">
        <v>789.87</v>
      </c>
      <c r="BP7" s="24">
        <v>652.82000000000005</v>
      </c>
      <c r="BQ7" s="24">
        <v>106.39</v>
      </c>
      <c r="BR7" s="24">
        <v>108.51</v>
      </c>
      <c r="BS7" s="24">
        <v>116.71</v>
      </c>
      <c r="BT7" s="24">
        <v>115.92</v>
      </c>
      <c r="BU7" s="24">
        <v>110.09</v>
      </c>
      <c r="BV7" s="24">
        <v>95.4</v>
      </c>
      <c r="BW7" s="24">
        <v>94.69</v>
      </c>
      <c r="BX7" s="24">
        <v>94.97</v>
      </c>
      <c r="BY7" s="24">
        <v>97.07</v>
      </c>
      <c r="BZ7" s="24">
        <v>98.06</v>
      </c>
      <c r="CA7" s="24">
        <v>97.61</v>
      </c>
      <c r="CB7" s="24">
        <v>132.66999999999999</v>
      </c>
      <c r="CC7" s="24">
        <v>130.08000000000001</v>
      </c>
      <c r="CD7" s="24">
        <v>120.01</v>
      </c>
      <c r="CE7" s="24">
        <v>120.89</v>
      </c>
      <c r="CF7" s="24">
        <v>127.36</v>
      </c>
      <c r="CG7" s="24">
        <v>163.19999999999999</v>
      </c>
      <c r="CH7" s="24">
        <v>159.78</v>
      </c>
      <c r="CI7" s="24">
        <v>159.49</v>
      </c>
      <c r="CJ7" s="24">
        <v>157.81</v>
      </c>
      <c r="CK7" s="24">
        <v>157.37</v>
      </c>
      <c r="CL7" s="24">
        <v>138.29</v>
      </c>
      <c r="CM7" s="24">
        <v>74.23</v>
      </c>
      <c r="CN7" s="24">
        <v>68.34</v>
      </c>
      <c r="CO7" s="24">
        <v>71.239999999999995</v>
      </c>
      <c r="CP7" s="24">
        <v>71.31</v>
      </c>
      <c r="CQ7" s="24">
        <v>69.75</v>
      </c>
      <c r="CR7" s="24">
        <v>65.040000000000006</v>
      </c>
      <c r="CS7" s="24">
        <v>68.31</v>
      </c>
      <c r="CT7" s="24">
        <v>65.28</v>
      </c>
      <c r="CU7" s="24">
        <v>64.92</v>
      </c>
      <c r="CV7" s="24">
        <v>64.14</v>
      </c>
      <c r="CW7" s="24">
        <v>59.1</v>
      </c>
      <c r="CX7" s="24">
        <v>99.03</v>
      </c>
      <c r="CY7" s="24">
        <v>99.04</v>
      </c>
      <c r="CZ7" s="24">
        <v>99.12</v>
      </c>
      <c r="DA7" s="24">
        <v>99.16</v>
      </c>
      <c r="DB7" s="24">
        <v>99.22</v>
      </c>
      <c r="DC7" s="24">
        <v>92.55</v>
      </c>
      <c r="DD7" s="24">
        <v>92.62</v>
      </c>
      <c r="DE7" s="24">
        <v>92.72</v>
      </c>
      <c r="DF7" s="24">
        <v>92.88</v>
      </c>
      <c r="DG7" s="24">
        <v>92.9</v>
      </c>
      <c r="DH7" s="24">
        <v>95.82</v>
      </c>
      <c r="DI7" s="24">
        <v>26.66</v>
      </c>
      <c r="DJ7" s="24">
        <v>29.61</v>
      </c>
      <c r="DK7" s="24">
        <v>28.93</v>
      </c>
      <c r="DL7" s="24">
        <v>31.05</v>
      </c>
      <c r="DM7" s="24">
        <v>33.130000000000003</v>
      </c>
      <c r="DN7" s="24">
        <v>26.13</v>
      </c>
      <c r="DO7" s="24">
        <v>26.36</v>
      </c>
      <c r="DP7" s="24">
        <v>23.79</v>
      </c>
      <c r="DQ7" s="24">
        <v>25.66</v>
      </c>
      <c r="DR7" s="24">
        <v>27.46</v>
      </c>
      <c r="DS7" s="24">
        <v>39.74</v>
      </c>
      <c r="DT7" s="24">
        <v>3.07</v>
      </c>
      <c r="DU7" s="24">
        <v>3.67</v>
      </c>
      <c r="DV7" s="24">
        <v>4.1500000000000004</v>
      </c>
      <c r="DW7" s="24">
        <v>9.41</v>
      </c>
      <c r="DX7" s="24">
        <v>11.7</v>
      </c>
      <c r="DY7" s="24">
        <v>1.03</v>
      </c>
      <c r="DZ7" s="24">
        <v>1.43</v>
      </c>
      <c r="EA7" s="24">
        <v>1.22</v>
      </c>
      <c r="EB7" s="24">
        <v>1.61</v>
      </c>
      <c r="EC7" s="24">
        <v>2.08</v>
      </c>
      <c r="ED7" s="24">
        <v>7.62</v>
      </c>
      <c r="EE7" s="24">
        <v>0.19</v>
      </c>
      <c r="EF7" s="24">
        <v>0.05</v>
      </c>
      <c r="EG7" s="24">
        <v>0.14000000000000001</v>
      </c>
      <c r="EH7" s="24">
        <v>0.09</v>
      </c>
      <c r="EI7" s="24">
        <v>0.41</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2024-01-19T07:14:08Z</cp:lastPrinted>
  <dcterms:created xsi:type="dcterms:W3CDTF">2023-12-12T00:48:30Z</dcterms:created>
  <dcterms:modified xsi:type="dcterms:W3CDTF">2024-01-19T07:17:19Z</dcterms:modified>
  <cp:category/>
</cp:coreProperties>
</file>