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４年度\230106公営企業に係る経営比較分析表（令和３年度決算）の分析等について\04 HPアップ版\24 京丹波町\"/>
    </mc:Choice>
  </mc:AlternateContent>
  <xr:revisionPtr revIDLastSave="0" documentId="13_ncr:1_{51316521-03CA-484F-9573-5531AE228CA8}" xr6:coauthVersionLast="36" xr6:coauthVersionMax="36" xr10:uidLastSave="{00000000-0000-0000-0000-000000000000}"/>
  <workbookProtection workbookAlgorithmName="SHA-512" workbookHashValue="/RSEYI8c3Cioir1PIjfYCPcVHSA6nLqV+3bbcmWu5rv4H0RB7sx6UIkdywhdBz24ivSA1bEnV6mfa8UhoMkhzg==" workbookSaltValue="xGo4FR+btLEjlyqsQIlJJA==" workbookSpinCount="100000" lockStructure="1"/>
  <bookViews>
    <workbookView xWindow="0" yWindow="0" windowWidth="23040" windowHeight="89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<sst xmlns="http://schemas.openxmlformats.org/spreadsheetml/2006/main" count="228" uniqueCount="112">
  <si>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</si>
  <si>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</si>
  <si>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</si>
  <si>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</si>
  <si>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</si>
  <si>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</si>
  <si>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</si>
  <si>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</si>
  <si>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</si>
  <si>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</si>
  <si>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</si>
  <si>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</si>
  <si>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</si>
  <si>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</si>
  <si>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</si>
  <si>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</si>
  <si>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</si>
  <si>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</si>
  <si>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</si>
  <si>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</si>
  <si>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</si>
  <si>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</si>
  <si>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</si>
  <si>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</si>
  <si>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</si>
  <si>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</si>
  <si>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</si>
  <si>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</si>
  <si>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</si>
  <si>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</si>
  <si>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</si>
  <si>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</si>
  <si>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</si>
  <si>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</si>
  <si>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</si>
  <si>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</si>
  <si>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</si>
  <si>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</si>
  <si>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</si>
  <si>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</si>
  <si>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</si>
  <si>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</si>
  <si>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</si>
  <si>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</si>
  <si>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</si>
  <si>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</si>
  <si>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</si>
  <si>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</si>
  <si>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</si>
  <si>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</si>
  <si>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</si>
  <si>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</si>
  <si>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</si>
  <si>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</si>
  <si>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</si>
  <si>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</si>
  <si>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</si>
  <si>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</si>
  <si>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</si>
  <si>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</si>
  <si>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</si>
  <si>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</si>
  <si>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</si>
  <si>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</si>
  <si>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</si>
  <si>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</si>
  <si>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</si>
  <si>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</si>
  <si>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</si>
  <si>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</si>
  <si>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</si>
  <si>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</si>
  <si>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</si>
  <si>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</si>
  <si>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</si>
  <si>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</si>
  <si>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</si>
  <si>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</si>
  <si>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</si>
  <si>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</si>
  <si>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</si>
  <si>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</si>
  <si>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</si>
  <si>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</si>
  <si>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</si>
  <si>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</si>
  <si>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</si>
  <si>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</si>
  <si>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</si>
  <si>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</si>
  <si>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</si>
  <si>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</si>
  <si>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</si>
  <si>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</si>
  <si>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</si>
  <si>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</si>
  <si>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</si>
  <si>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</si>
  <si>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</si>
  <si>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</si>
  <si>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</si>
  <si>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</si>
  <si>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</si>
  <si>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</si>
  <si>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</si>
  <si>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</si>
  <si>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</si>
  <si>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</si>
  <si>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</si>
  <si>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平成29年度から上水道事業として法適用を受け、企業会計に移行した。より効果的で効率的な建設投資を実施し、施設の老朽化や耐震化への対応を検討するとともに、安定した料金収入の確保に努め、広域化・広域連携等の検討等、事業経営の健全化を図りたい。
また引き続き人口減少といった課題についても、町関係部局と連携し、積極的な定住施策や企業誘致の推進に努める。</t>
    <rPh sb="48" eb="50">
      <t>ジッシ</t>
    </rPh>
    <rPh sb="91" eb="94">
      <t>コウイキカ</t>
    </rPh>
    <rPh sb="95" eb="97">
      <t>コウイキ</t>
    </rPh>
    <rPh sb="97" eb="99">
      <t>レンケイ</t>
    </rPh>
    <rPh sb="99" eb="100">
      <t>トウ</t>
    </rPh>
    <rPh sb="101" eb="103">
      <t>ケントウ</t>
    </rPh>
    <rPh sb="103" eb="104">
      <t>トウ</t>
    </rPh>
    <rPh sb="122" eb="123">
      <t>ヒ</t>
    </rPh>
    <rPh sb="124" eb="125">
      <t>ツヅ</t>
    </rPh>
    <rPh sb="126" eb="128">
      <t>ジンコウ</t>
    </rPh>
    <rPh sb="128" eb="130">
      <t>ゲンショウ</t>
    </rPh>
    <rPh sb="134" eb="136">
      <t>カダイ</t>
    </rPh>
    <rPh sb="156" eb="158">
      <t>テイジュウ</t>
    </rPh>
    <rPh sb="158" eb="160">
      <t>シサク</t>
    </rPh>
    <phoneticPr fontId="1"/>
  </si>
  <si>
    <t>①類似団体、全国平均と比較して少し低い比率ではあるが、100％は超過しており、経常収益で賄えている状況である。多額の減価償却費は一般会計繰入金により均衡が保てていることから、今後の更新投資等の財源確保が困難な状況であり、経常経費の更なる削減等、経営改善に努める必要がある。
②29年度は、法適用初年度であり、28年度以前から存在する未収給水収益に係る特別損失を計上したことにより欠損金が発生したが、30年度以降については利益剰余金が発生していることにより29年度の欠損金を補うことができている。
③企業債元金償還金が当面の間、5億5千万円前後で推移するが、法適用直後で現預金を保有していないため、類似団体、全国平均と比較しても極めて低い。現状の経営状況では、当面の間、同水準で推移すると見込む。
④類似団体が450％程度で推移しているのに対し、本町は1,423％と極めて高い水準となっている。統合簡易水道整備事業により大規模な建設投資を行ってきており、それに係る経費の大部分を地方債の借入に頼っていることから、地方債残高が高額となっている。年間有収水量は、給水件数の減少から横ばい状況である。28年度で統合簡易水道整備事業が完了し、29年度以降、大規模な建設投資の計画はなく、地方債残高は減少すると考えられるが、類似団体と同規模の数値までには、依然として25年以上後となる見込みである。
⑤類似団体は平均95％程度であるが、本町は元年度にかろうじて50％を超えた程度である。減価償却費は6億円を下回ったものの高い水準であることが影響し、給水原価は430円となった。供給単価は依然として240円前後で推移しており、当面の間、料金回収率は50％付近の数値を維持する状況と考える。
⑥類似団体が190円前後であるのに対し、本町は若干低下はしたものの430円と高額になっている。高額な設備投資を行ってきたことにより法適用以前から給水原価は500円～550円前後で推移していた。減価償却費も6億円に近い規模であり、人口減少等に伴い、一般家庭の使用量が減少することが予測されるとともに施設の老朽化に伴う修繕費の増加等から、給水原価は、今後も高い水準を維持しながら推移することが予測される。
⑦類似団体が54%前後であるのに対し、本町は40％台となっている。一日平均配水量は約7千㎥前後で推移している状況であるが、施設能力に大きな変動はないため、今後も40％台で推移するものと考えられる。
⑧類似団体は80％前後であるが、70％前半となっている。年間総配水量は平均約270万㎥前後で推移をしているが、有収水量は人口の減少傾向に伴い年々減少の傾向にある。今後も人口減少による有収水量の減少が予測されるとともに、老朽化による漏水の増加に伴い、配水量の増加が予測されるため、有収率も低い水準を維持すると考える。</t>
    <rPh sb="873" eb="874">
      <t>リョウ</t>
    </rPh>
    <phoneticPr fontId="1"/>
  </si>
  <si>
    <t>①平成以降に統合簡易水道整備事業で整備した有形固定資産が多いため、有形固定資産減価償却率は、類似団体、全国平均と比較すると低い数値となっている。浄水場等の施設更新は一定達成できているが、今後は管路更新が主要更新事業と捉える。
②類似団体が21.14％、全国平均22.30％に対し、本町は31.55％という数値となっている。昭和40年代後半から50年代に建設した施設の多くを現在も活用している状況であり、今後、効果的な管路更新を進めたいと考える。
③全国平均にはやや劣るものの、類似団体と比較してほぼ同程度となっている。今後は管路更新事業が中心となってくることから、効果的な管路更新を進めたいと考える。</t>
    <rPh sb="1" eb="3">
      <t>ヘイセイ</t>
    </rPh>
    <rPh sb="3" eb="5">
      <t>イコウ</t>
    </rPh>
    <rPh sb="21" eb="23">
      <t>ユウケイ</t>
    </rPh>
    <rPh sb="23" eb="25">
      <t>コテイ</t>
    </rPh>
    <rPh sb="25" eb="27">
      <t>シサン</t>
    </rPh>
    <rPh sb="28" eb="29">
      <t>オオ</t>
    </rPh>
    <rPh sb="93" eb="95">
      <t>コンゴ</t>
    </rPh>
    <rPh sb="96" eb="98">
      <t>カンロ</t>
    </rPh>
    <rPh sb="98" eb="100">
      <t>コウシン</t>
    </rPh>
    <rPh sb="101" eb="103">
      <t>シュヨウ</t>
    </rPh>
    <rPh sb="103" eb="105">
      <t>コウシン</t>
    </rPh>
    <rPh sb="105" eb="107">
      <t>ジギョウ</t>
    </rPh>
    <rPh sb="108" eb="109">
      <t>トラ</t>
    </rPh>
    <rPh sb="115" eb="117">
      <t>ルイジ</t>
    </rPh>
    <rPh sb="117" eb="119">
      <t>ダンタイ</t>
    </rPh>
    <rPh sb="127" eb="129">
      <t>ゼンコク</t>
    </rPh>
    <rPh sb="129" eb="131">
      <t>ヘイキン</t>
    </rPh>
    <rPh sb="138" eb="139">
      <t>タイ</t>
    </rPh>
    <rPh sb="141" eb="143">
      <t>ホンチョウ</t>
    </rPh>
    <rPh sb="153" eb="155">
      <t>スウチ</t>
    </rPh>
    <rPh sb="226" eb="228">
      <t>ゼンコク</t>
    </rPh>
    <rPh sb="228" eb="230">
      <t>ヘイキン</t>
    </rPh>
    <rPh sb="234" eb="235">
      <t>オト</t>
    </rPh>
    <rPh sb="240" eb="242">
      <t>ルイジ</t>
    </rPh>
    <rPh sb="242" eb="244">
      <t>ダンタイ</t>
    </rPh>
    <rPh sb="245" eb="247">
      <t>ヒカク</t>
    </rPh>
    <rPh sb="251" eb="254">
      <t>ドウテイド</t>
    </rPh>
    <rPh sb="261" eb="263">
      <t>コンゴ</t>
    </rPh>
    <rPh sb="264" eb="266">
      <t>カンロ</t>
    </rPh>
    <rPh sb="266" eb="268">
      <t>コウシン</t>
    </rPh>
    <rPh sb="268" eb="270">
      <t>ジギョウ</t>
    </rPh>
    <rPh sb="271" eb="273">
      <t>チュウシン</t>
    </rPh>
    <rPh sb="284" eb="287">
      <t>コウカテキ</t>
    </rPh>
    <rPh sb="288" eb="290">
      <t>カンロ</t>
    </rPh>
    <rPh sb="290" eb="292">
      <t>コウシン</t>
    </rPh>
    <rPh sb="293" eb="294">
      <t>スス</t>
    </rPh>
    <rPh sb="298" eb="299">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</si>
</sst>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NumberFormat="1" applyFont="1" applyBorder="1" applyAlignment="1" applyProtection="1">
      <alignment horizontal="left" vertical="top" wrapText="1"/>
      <protection locked="0"/>
    </xf>
    <xf numFmtId="0" fontId="13" fillId="0" borderId="0" xfId="0" applyNumberFormat="1" applyFont="1" applyBorder="1" applyAlignment="1" applyProtection="1">
      <alignment horizontal="left" vertical="top" wrapText="1"/>
      <protection locked="0"/>
    </xf>
    <xf numFmtId="0" fontId="13" fillId="0" borderId="11" xfId="0" applyNumberFormat="1"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2" borderId="8"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0.86</c:v>
                </c:pt>
                <c:pt idx="1">
                  <c:v>0.32</c:v>
                </c:pt>
                <c:pt idx="2">
                  <c:v>0.8</c:v>
                </c:pt>
                <c:pt idx="3">
                  <c:v>0.48</c:v>
                </c:pt>
                <c:pt idx="4">
                  <c:v>0.43</c:v>
                </c:pt>
              </c:numCache>
            </c:numRef>
          </c:val>
          <c:extLst>
            <c:ext xmlns:c16="http://schemas.microsoft.com/office/drawing/2014/chart" uri="{C3380CC4-5D6E-409C-BE32-E72D297353CC}">
              <c16:uniqueId val="{00000000-DB63-4F85-8213-502E5563A4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DB63-4F85-8213-502E5563A4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46.08</c:v>
                </c:pt>
                <c:pt idx="1">
                  <c:v>44.1</c:v>
                </c:pt>
                <c:pt idx="2">
                  <c:v>49.52</c:v>
                </c:pt>
                <c:pt idx="3">
                  <c:v>49.83</c:v>
                </c:pt>
                <c:pt idx="4">
                  <c:v>45.63</c:v>
                </c:pt>
              </c:numCache>
            </c:numRef>
          </c:val>
          <c:extLst>
            <c:ext xmlns:c16="http://schemas.microsoft.com/office/drawing/2014/chart" uri="{C3380CC4-5D6E-409C-BE32-E72D297353CC}">
              <c16:uniqueId val="{00000000-B4CF-452E-AF1A-21796A39E3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B4CF-452E-AF1A-21796A39E3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71.89</c:v>
                </c:pt>
                <c:pt idx="1">
                  <c:v>74.400000000000006</c:v>
                </c:pt>
                <c:pt idx="2">
                  <c:v>72.430000000000007</c:v>
                </c:pt>
                <c:pt idx="3">
                  <c:v>71.11</c:v>
                </c:pt>
                <c:pt idx="4">
                  <c:v>71.44</c:v>
                </c:pt>
              </c:numCache>
            </c:numRef>
          </c:val>
          <c:extLst>
            <c:ext xmlns:c16="http://schemas.microsoft.com/office/drawing/2014/chart" uri="{C3380CC4-5D6E-409C-BE32-E72D297353CC}">
              <c16:uniqueId val="{00000000-D026-4052-A402-8BF6374010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D026-4052-A402-8BF6374010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104.21</c:v>
                </c:pt>
                <c:pt idx="1">
                  <c:v>105.15</c:v>
                </c:pt>
                <c:pt idx="2">
                  <c:v>101.75</c:v>
                </c:pt>
                <c:pt idx="3">
                  <c:v>105.04</c:v>
                </c:pt>
                <c:pt idx="4">
                  <c:v>104.43</c:v>
                </c:pt>
              </c:numCache>
            </c:numRef>
          </c:val>
          <c:extLst>
            <c:ext xmlns:c16="http://schemas.microsoft.com/office/drawing/2014/chart" uri="{C3380CC4-5D6E-409C-BE32-E72D297353CC}">
              <c16:uniqueId val="{00000000-DAD0-41B4-8553-92CBAE60F2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DAD0-41B4-8553-92CBAE60F27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5.92</c:v>
                </c:pt>
                <c:pt idx="1">
                  <c:v>11.74</c:v>
                </c:pt>
                <c:pt idx="2">
                  <c:v>16.309999999999999</c:v>
                </c:pt>
                <c:pt idx="3">
                  <c:v>20.71</c:v>
                </c:pt>
                <c:pt idx="4">
                  <c:v>24.53</c:v>
                </c:pt>
              </c:numCache>
            </c:numRef>
          </c:val>
          <c:extLst>
            <c:ext xmlns:c16="http://schemas.microsoft.com/office/drawing/2014/chart" uri="{C3380CC4-5D6E-409C-BE32-E72D297353CC}">
              <c16:uniqueId val="{00000000-DFE9-4036-8287-F27ED3CF8B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DFE9-4036-8287-F27ED3CF8B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18.02</c:v>
                </c:pt>
                <c:pt idx="1">
                  <c:v>8.1300000000000008</c:v>
                </c:pt>
                <c:pt idx="2">
                  <c:v>20.72</c:v>
                </c:pt>
                <c:pt idx="3">
                  <c:v>26.48</c:v>
                </c:pt>
                <c:pt idx="4">
                  <c:v>31.55</c:v>
                </c:pt>
              </c:numCache>
            </c:numRef>
          </c:val>
          <c:extLst>
            <c:ext xmlns:c16="http://schemas.microsoft.com/office/drawing/2014/chart" uri="{C3380CC4-5D6E-409C-BE32-E72D297353CC}">
              <c16:uniqueId val="{00000000-EF76-4564-BCCA-9274976255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EF76-4564-BCCA-9274976255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6.1</c:v>
                </c:pt>
                <c:pt idx="1">
                  <c:v>0</c:v>
                </c:pt>
                <c:pt idx="2">
                  <c:v>0</c:v>
                </c:pt>
                <c:pt idx="3">
                  <c:v>0</c:v>
                </c:pt>
                <c:pt idx="4">
                  <c:v>0</c:v>
                </c:pt>
              </c:numCache>
            </c:numRef>
          </c:val>
          <c:extLst>
            <c:ext xmlns:c16="http://schemas.microsoft.com/office/drawing/2014/chart" uri="{C3380CC4-5D6E-409C-BE32-E72D297353CC}">
              <c16:uniqueId val="{00000000-2FC0-4D80-A95A-CF59319254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2FC0-4D80-A95A-CF59319254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31.83</c:v>
                </c:pt>
                <c:pt idx="1">
                  <c:v>39.729999999999997</c:v>
                </c:pt>
                <c:pt idx="2">
                  <c:v>43.34</c:v>
                </c:pt>
                <c:pt idx="3">
                  <c:v>55.4</c:v>
                </c:pt>
                <c:pt idx="4">
                  <c:v>56.78</c:v>
                </c:pt>
              </c:numCache>
            </c:numRef>
          </c:val>
          <c:extLst>
            <c:ext xmlns:c16="http://schemas.microsoft.com/office/drawing/2014/chart" uri="{C3380CC4-5D6E-409C-BE32-E72D297353CC}">
              <c16:uniqueId val="{00000000-9A9D-42F4-B074-ED2FABB0AC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9A9D-42F4-B074-ED2FABB0AC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1764.04</c:v>
                </c:pt>
                <c:pt idx="1">
                  <c:v>1677.79</c:v>
                </c:pt>
                <c:pt idx="2">
                  <c:v>1587.3</c:v>
                </c:pt>
                <c:pt idx="3">
                  <c:v>1520.26</c:v>
                </c:pt>
                <c:pt idx="4">
                  <c:v>1423.53</c:v>
                </c:pt>
              </c:numCache>
            </c:numRef>
          </c:val>
          <c:extLst>
            <c:ext xmlns:c16="http://schemas.microsoft.com/office/drawing/2014/chart" uri="{C3380CC4-5D6E-409C-BE32-E72D297353CC}">
              <c16:uniqueId val="{00000000-2959-407D-B2C0-692753D533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2959-407D-B2C0-692753D533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46.88</c:v>
                </c:pt>
                <c:pt idx="1">
                  <c:v>46.59</c:v>
                </c:pt>
                <c:pt idx="2">
                  <c:v>52.79</c:v>
                </c:pt>
                <c:pt idx="3">
                  <c:v>55.58</c:v>
                </c:pt>
                <c:pt idx="4">
                  <c:v>56.89</c:v>
                </c:pt>
              </c:numCache>
            </c:numRef>
          </c:val>
          <c:extLst>
            <c:ext xmlns:c16="http://schemas.microsoft.com/office/drawing/2014/chart" uri="{C3380CC4-5D6E-409C-BE32-E72D297353CC}">
              <c16:uniqueId val="{00000000-E41C-4D8B-83FF-9FB0291C17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E41C-4D8B-83FF-9FB0291C17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517.74</c:v>
                </c:pt>
                <c:pt idx="1">
                  <c:v>522.29</c:v>
                </c:pt>
                <c:pt idx="2">
                  <c:v>462.97</c:v>
                </c:pt>
                <c:pt idx="3">
                  <c:v>440.51</c:v>
                </c:pt>
                <c:pt idx="4">
                  <c:v>430.35</c:v>
                </c:pt>
              </c:numCache>
            </c:numRef>
          </c:val>
          <c:extLst>
            <c:ext xmlns:c16="http://schemas.microsoft.com/office/drawing/2014/chart" uri="{C3380CC4-5D6E-409C-BE32-E72D297353CC}">
              <c16:uniqueId val="{00000000-2A07-49D1-9195-18A44D51D1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2A07-49D1-9195-18A44D51D1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0" zoomScale="94" zoomScaleNormal="94"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2" t="s">
        <v>0</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row>
    <row r="3" spans="1:78" ht="9.75" customHeight="1" x14ac:dyDescent="0.2">
      <c r="A3" s="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row>
    <row r="4" spans="1:78" ht="9.75" customHeight="1" x14ac:dyDescent="0.2">
      <c r="A4" s="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6" t="str">
        <f>データ!H6</f>
        <v>京都府　京丹波町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2</v>
      </c>
      <c r="C7" s="59"/>
      <c r="D7" s="59"/>
      <c r="E7" s="59"/>
      <c r="F7" s="59"/>
      <c r="G7" s="59"/>
      <c r="H7" s="59"/>
      <c r="I7" s="58" t="s">
        <v>12</v>
      </c>
      <c r="J7" s="59"/>
      <c r="K7" s="59"/>
      <c r="L7" s="59"/>
      <c r="M7" s="59"/>
      <c r="N7" s="59"/>
      <c r="O7" s="74"/>
      <c r="P7" s="60" t="s">
        <v>3</v>
      </c>
      <c r="Q7" s="60"/>
      <c r="R7" s="60"/>
      <c r="S7" s="60"/>
      <c r="T7" s="60"/>
      <c r="U7" s="60"/>
      <c r="V7" s="60"/>
      <c r="W7" s="60" t="s">
        <v>14</v>
      </c>
      <c r="X7" s="60"/>
      <c r="Y7" s="60"/>
      <c r="Z7" s="60"/>
      <c r="AA7" s="60"/>
      <c r="AB7" s="60"/>
      <c r="AC7" s="60"/>
      <c r="AD7" s="60" t="s">
        <v>7</v>
      </c>
      <c r="AE7" s="60"/>
      <c r="AF7" s="60"/>
      <c r="AG7" s="60"/>
      <c r="AH7" s="60"/>
      <c r="AI7" s="60"/>
      <c r="AJ7" s="60"/>
      <c r="AK7" s="2"/>
      <c r="AL7" s="60" t="s">
        <v>15</v>
      </c>
      <c r="AM7" s="60"/>
      <c r="AN7" s="60"/>
      <c r="AO7" s="60"/>
      <c r="AP7" s="60"/>
      <c r="AQ7" s="60"/>
      <c r="AR7" s="60"/>
      <c r="AS7" s="60"/>
      <c r="AT7" s="58" t="s">
        <v>8</v>
      </c>
      <c r="AU7" s="59"/>
      <c r="AV7" s="59"/>
      <c r="AW7" s="59"/>
      <c r="AX7" s="59"/>
      <c r="AY7" s="59"/>
      <c r="AZ7" s="59"/>
      <c r="BA7" s="59"/>
      <c r="BB7" s="60" t="s">
        <v>18</v>
      </c>
      <c r="BC7" s="60"/>
      <c r="BD7" s="60"/>
      <c r="BE7" s="60"/>
      <c r="BF7" s="60"/>
      <c r="BG7" s="60"/>
      <c r="BH7" s="60"/>
      <c r="BI7" s="60"/>
      <c r="BJ7" s="3"/>
      <c r="BK7" s="3"/>
      <c r="BL7" s="75" t="s">
        <v>19</v>
      </c>
      <c r="BM7" s="76"/>
      <c r="BN7" s="76"/>
      <c r="BO7" s="76"/>
      <c r="BP7" s="76"/>
      <c r="BQ7" s="76"/>
      <c r="BR7" s="76"/>
      <c r="BS7" s="76"/>
      <c r="BT7" s="76"/>
      <c r="BU7" s="76"/>
      <c r="BV7" s="76"/>
      <c r="BW7" s="76"/>
      <c r="BX7" s="76"/>
      <c r="BY7" s="7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A7</v>
      </c>
      <c r="X8" s="81"/>
      <c r="Y8" s="81"/>
      <c r="Z8" s="81"/>
      <c r="AA8" s="81"/>
      <c r="AB8" s="81"/>
      <c r="AC8" s="81"/>
      <c r="AD8" s="81" t="str">
        <f>データ!$M$6</f>
        <v>非設置</v>
      </c>
      <c r="AE8" s="81"/>
      <c r="AF8" s="81"/>
      <c r="AG8" s="81"/>
      <c r="AH8" s="81"/>
      <c r="AI8" s="81"/>
      <c r="AJ8" s="81"/>
      <c r="AK8" s="2"/>
      <c r="AL8" s="69">
        <f>データ!$R$6</f>
        <v>13320</v>
      </c>
      <c r="AM8" s="69"/>
      <c r="AN8" s="69"/>
      <c r="AO8" s="69"/>
      <c r="AP8" s="69"/>
      <c r="AQ8" s="69"/>
      <c r="AR8" s="69"/>
      <c r="AS8" s="69"/>
      <c r="AT8" s="65">
        <f>データ!$S$6</f>
        <v>303.08999999999997</v>
      </c>
      <c r="AU8" s="66"/>
      <c r="AV8" s="66"/>
      <c r="AW8" s="66"/>
      <c r="AX8" s="66"/>
      <c r="AY8" s="66"/>
      <c r="AZ8" s="66"/>
      <c r="BA8" s="66"/>
      <c r="BB8" s="68">
        <f>データ!$T$6</f>
        <v>43.95</v>
      </c>
      <c r="BC8" s="68"/>
      <c r="BD8" s="68"/>
      <c r="BE8" s="68"/>
      <c r="BF8" s="68"/>
      <c r="BG8" s="68"/>
      <c r="BH8" s="68"/>
      <c r="BI8" s="68"/>
      <c r="BJ8" s="3"/>
      <c r="BK8" s="3"/>
      <c r="BL8" s="82" t="s">
        <v>13</v>
      </c>
      <c r="BM8" s="83"/>
      <c r="BN8" s="84" t="s">
        <v>21</v>
      </c>
      <c r="BO8" s="84"/>
      <c r="BP8" s="84"/>
      <c r="BQ8" s="84"/>
      <c r="BR8" s="84"/>
      <c r="BS8" s="84"/>
      <c r="BT8" s="84"/>
      <c r="BU8" s="84"/>
      <c r="BV8" s="84"/>
      <c r="BW8" s="84"/>
      <c r="BX8" s="84"/>
      <c r="BY8" s="85"/>
    </row>
    <row r="9" spans="1:78" ht="18.75" customHeight="1" x14ac:dyDescent="0.2">
      <c r="A9" s="2"/>
      <c r="B9" s="58" t="s">
        <v>22</v>
      </c>
      <c r="C9" s="59"/>
      <c r="D9" s="59"/>
      <c r="E9" s="59"/>
      <c r="F9" s="59"/>
      <c r="G9" s="59"/>
      <c r="H9" s="59"/>
      <c r="I9" s="58" t="s">
        <v>24</v>
      </c>
      <c r="J9" s="59"/>
      <c r="K9" s="59"/>
      <c r="L9" s="59"/>
      <c r="M9" s="59"/>
      <c r="N9" s="59"/>
      <c r="O9" s="74"/>
      <c r="P9" s="60" t="s">
        <v>25</v>
      </c>
      <c r="Q9" s="60"/>
      <c r="R9" s="60"/>
      <c r="S9" s="60"/>
      <c r="T9" s="60"/>
      <c r="U9" s="60"/>
      <c r="V9" s="60"/>
      <c r="W9" s="60" t="s">
        <v>23</v>
      </c>
      <c r="X9" s="60"/>
      <c r="Y9" s="60"/>
      <c r="Z9" s="60"/>
      <c r="AA9" s="60"/>
      <c r="AB9" s="60"/>
      <c r="AC9" s="60"/>
      <c r="AD9" s="2"/>
      <c r="AE9" s="2"/>
      <c r="AF9" s="2"/>
      <c r="AG9" s="2"/>
      <c r="AH9" s="2"/>
      <c r="AI9" s="2"/>
      <c r="AJ9" s="2"/>
      <c r="AK9" s="2"/>
      <c r="AL9" s="60" t="s">
        <v>28</v>
      </c>
      <c r="AM9" s="60"/>
      <c r="AN9" s="60"/>
      <c r="AO9" s="60"/>
      <c r="AP9" s="60"/>
      <c r="AQ9" s="60"/>
      <c r="AR9" s="60"/>
      <c r="AS9" s="60"/>
      <c r="AT9" s="58" t="s">
        <v>30</v>
      </c>
      <c r="AU9" s="59"/>
      <c r="AV9" s="59"/>
      <c r="AW9" s="59"/>
      <c r="AX9" s="59"/>
      <c r="AY9" s="59"/>
      <c r="AZ9" s="59"/>
      <c r="BA9" s="59"/>
      <c r="BB9" s="60" t="s">
        <v>17</v>
      </c>
      <c r="BC9" s="60"/>
      <c r="BD9" s="60"/>
      <c r="BE9" s="60"/>
      <c r="BF9" s="60"/>
      <c r="BG9" s="60"/>
      <c r="BH9" s="60"/>
      <c r="BI9" s="60"/>
      <c r="BJ9" s="3"/>
      <c r="BK9" s="3"/>
      <c r="BL9" s="61" t="s">
        <v>32</v>
      </c>
      <c r="BM9" s="62"/>
      <c r="BN9" s="63" t="s">
        <v>33</v>
      </c>
      <c r="BO9" s="63"/>
      <c r="BP9" s="63"/>
      <c r="BQ9" s="63"/>
      <c r="BR9" s="63"/>
      <c r="BS9" s="63"/>
      <c r="BT9" s="63"/>
      <c r="BU9" s="63"/>
      <c r="BV9" s="63"/>
      <c r="BW9" s="63"/>
      <c r="BX9" s="63"/>
      <c r="BY9" s="64"/>
    </row>
    <row r="10" spans="1:78" ht="18.75" customHeight="1" x14ac:dyDescent="0.2">
      <c r="A10" s="2"/>
      <c r="B10" s="65" t="str">
        <f>データ!$N$6</f>
        <v>-</v>
      </c>
      <c r="C10" s="66"/>
      <c r="D10" s="66"/>
      <c r="E10" s="66"/>
      <c r="F10" s="66"/>
      <c r="G10" s="66"/>
      <c r="H10" s="66"/>
      <c r="I10" s="65">
        <f>データ!$O$6</f>
        <v>43.64</v>
      </c>
      <c r="J10" s="66"/>
      <c r="K10" s="66"/>
      <c r="L10" s="66"/>
      <c r="M10" s="66"/>
      <c r="N10" s="66"/>
      <c r="O10" s="67"/>
      <c r="P10" s="68">
        <f>データ!$P$6</f>
        <v>100</v>
      </c>
      <c r="Q10" s="68"/>
      <c r="R10" s="68"/>
      <c r="S10" s="68"/>
      <c r="T10" s="68"/>
      <c r="U10" s="68"/>
      <c r="V10" s="68"/>
      <c r="W10" s="69">
        <f>データ!$Q$6</f>
        <v>4450</v>
      </c>
      <c r="X10" s="69"/>
      <c r="Y10" s="69"/>
      <c r="Z10" s="69"/>
      <c r="AA10" s="69"/>
      <c r="AB10" s="69"/>
      <c r="AC10" s="69"/>
      <c r="AD10" s="2"/>
      <c r="AE10" s="2"/>
      <c r="AF10" s="2"/>
      <c r="AG10" s="2"/>
      <c r="AH10" s="2"/>
      <c r="AI10" s="2"/>
      <c r="AJ10" s="2"/>
      <c r="AK10" s="2"/>
      <c r="AL10" s="69">
        <f>データ!$U$6</f>
        <v>13205</v>
      </c>
      <c r="AM10" s="69"/>
      <c r="AN10" s="69"/>
      <c r="AO10" s="69"/>
      <c r="AP10" s="69"/>
      <c r="AQ10" s="69"/>
      <c r="AR10" s="69"/>
      <c r="AS10" s="69"/>
      <c r="AT10" s="65">
        <f>データ!$V$6</f>
        <v>36.75</v>
      </c>
      <c r="AU10" s="66"/>
      <c r="AV10" s="66"/>
      <c r="AW10" s="66"/>
      <c r="AX10" s="66"/>
      <c r="AY10" s="66"/>
      <c r="AZ10" s="66"/>
      <c r="BA10" s="66"/>
      <c r="BB10" s="68">
        <f>データ!$W$6</f>
        <v>359.32</v>
      </c>
      <c r="BC10" s="68"/>
      <c r="BD10" s="68"/>
      <c r="BE10" s="68"/>
      <c r="BF10" s="68"/>
      <c r="BG10" s="68"/>
      <c r="BH10" s="68"/>
      <c r="BI10" s="68"/>
      <c r="BJ10" s="2"/>
      <c r="BK10" s="2"/>
      <c r="BL10" s="70" t="s">
        <v>35</v>
      </c>
      <c r="BM10" s="71"/>
      <c r="BN10" s="72" t="s">
        <v>6</v>
      </c>
      <c r="BO10" s="72"/>
      <c r="BP10" s="72"/>
      <c r="BQ10" s="72"/>
      <c r="BR10" s="72"/>
      <c r="BS10" s="72"/>
      <c r="BT10" s="72"/>
      <c r="BU10" s="72"/>
      <c r="BV10" s="72"/>
      <c r="BW10" s="72"/>
      <c r="BX10" s="72"/>
      <c r="BY10" s="7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37</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38</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34" t="s">
        <v>40</v>
      </c>
      <c r="BM14" s="35"/>
      <c r="BN14" s="35"/>
      <c r="BO14" s="35"/>
      <c r="BP14" s="35"/>
      <c r="BQ14" s="35"/>
      <c r="BR14" s="35"/>
      <c r="BS14" s="35"/>
      <c r="BT14" s="35"/>
      <c r="BU14" s="35"/>
      <c r="BV14" s="35"/>
      <c r="BW14" s="35"/>
      <c r="BX14" s="35"/>
      <c r="BY14" s="35"/>
      <c r="BZ14" s="36"/>
    </row>
    <row r="15" spans="1:78" ht="13.5" customHeight="1" x14ac:dyDescent="0.2">
      <c r="A15" s="2"/>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3"/>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40" t="s">
        <v>110</v>
      </c>
      <c r="BM16" s="41"/>
      <c r="BN16" s="41"/>
      <c r="BO16" s="41"/>
      <c r="BP16" s="41"/>
      <c r="BQ16" s="41"/>
      <c r="BR16" s="41"/>
      <c r="BS16" s="41"/>
      <c r="BT16" s="41"/>
      <c r="BU16" s="41"/>
      <c r="BV16" s="41"/>
      <c r="BW16" s="41"/>
      <c r="BX16" s="41"/>
      <c r="BY16" s="41"/>
      <c r="BZ16" s="4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40"/>
      <c r="BM17" s="41"/>
      <c r="BN17" s="41"/>
      <c r="BO17" s="41"/>
      <c r="BP17" s="41"/>
      <c r="BQ17" s="41"/>
      <c r="BR17" s="41"/>
      <c r="BS17" s="41"/>
      <c r="BT17" s="41"/>
      <c r="BU17" s="41"/>
      <c r="BV17" s="41"/>
      <c r="BW17" s="41"/>
      <c r="BX17" s="41"/>
      <c r="BY17" s="41"/>
      <c r="BZ17" s="4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40"/>
      <c r="BM18" s="41"/>
      <c r="BN18" s="41"/>
      <c r="BO18" s="41"/>
      <c r="BP18" s="41"/>
      <c r="BQ18" s="41"/>
      <c r="BR18" s="41"/>
      <c r="BS18" s="41"/>
      <c r="BT18" s="41"/>
      <c r="BU18" s="41"/>
      <c r="BV18" s="41"/>
      <c r="BW18" s="41"/>
      <c r="BX18" s="41"/>
      <c r="BY18" s="41"/>
      <c r="BZ18" s="4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40"/>
      <c r="BM19" s="41"/>
      <c r="BN19" s="41"/>
      <c r="BO19" s="41"/>
      <c r="BP19" s="41"/>
      <c r="BQ19" s="41"/>
      <c r="BR19" s="41"/>
      <c r="BS19" s="41"/>
      <c r="BT19" s="41"/>
      <c r="BU19" s="41"/>
      <c r="BV19" s="41"/>
      <c r="BW19" s="41"/>
      <c r="BX19" s="41"/>
      <c r="BY19" s="41"/>
      <c r="BZ19" s="4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40"/>
      <c r="BM20" s="41"/>
      <c r="BN20" s="41"/>
      <c r="BO20" s="41"/>
      <c r="BP20" s="41"/>
      <c r="BQ20" s="41"/>
      <c r="BR20" s="41"/>
      <c r="BS20" s="41"/>
      <c r="BT20" s="41"/>
      <c r="BU20" s="41"/>
      <c r="BV20" s="41"/>
      <c r="BW20" s="41"/>
      <c r="BX20" s="41"/>
      <c r="BY20" s="41"/>
      <c r="BZ20" s="4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40"/>
      <c r="BM21" s="41"/>
      <c r="BN21" s="41"/>
      <c r="BO21" s="41"/>
      <c r="BP21" s="41"/>
      <c r="BQ21" s="41"/>
      <c r="BR21" s="41"/>
      <c r="BS21" s="41"/>
      <c r="BT21" s="41"/>
      <c r="BU21" s="41"/>
      <c r="BV21" s="41"/>
      <c r="BW21" s="41"/>
      <c r="BX21" s="41"/>
      <c r="BY21" s="41"/>
      <c r="BZ21" s="4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40"/>
      <c r="BM22" s="41"/>
      <c r="BN22" s="41"/>
      <c r="BO22" s="41"/>
      <c r="BP22" s="41"/>
      <c r="BQ22" s="41"/>
      <c r="BR22" s="41"/>
      <c r="BS22" s="41"/>
      <c r="BT22" s="41"/>
      <c r="BU22" s="41"/>
      <c r="BV22" s="41"/>
      <c r="BW22" s="41"/>
      <c r="BX22" s="41"/>
      <c r="BY22" s="41"/>
      <c r="BZ22" s="4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40"/>
      <c r="BM23" s="41"/>
      <c r="BN23" s="41"/>
      <c r="BO23" s="41"/>
      <c r="BP23" s="41"/>
      <c r="BQ23" s="41"/>
      <c r="BR23" s="41"/>
      <c r="BS23" s="41"/>
      <c r="BT23" s="41"/>
      <c r="BU23" s="41"/>
      <c r="BV23" s="41"/>
      <c r="BW23" s="41"/>
      <c r="BX23" s="41"/>
      <c r="BY23" s="41"/>
      <c r="BZ23" s="4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40"/>
      <c r="BM24" s="41"/>
      <c r="BN24" s="41"/>
      <c r="BO24" s="41"/>
      <c r="BP24" s="41"/>
      <c r="BQ24" s="41"/>
      <c r="BR24" s="41"/>
      <c r="BS24" s="41"/>
      <c r="BT24" s="41"/>
      <c r="BU24" s="41"/>
      <c r="BV24" s="41"/>
      <c r="BW24" s="41"/>
      <c r="BX24" s="41"/>
      <c r="BY24" s="41"/>
      <c r="BZ24" s="4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40"/>
      <c r="BM25" s="41"/>
      <c r="BN25" s="41"/>
      <c r="BO25" s="41"/>
      <c r="BP25" s="41"/>
      <c r="BQ25" s="41"/>
      <c r="BR25" s="41"/>
      <c r="BS25" s="41"/>
      <c r="BT25" s="41"/>
      <c r="BU25" s="41"/>
      <c r="BV25" s="41"/>
      <c r="BW25" s="41"/>
      <c r="BX25" s="41"/>
      <c r="BY25" s="41"/>
      <c r="BZ25" s="4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40"/>
      <c r="BM26" s="41"/>
      <c r="BN26" s="41"/>
      <c r="BO26" s="41"/>
      <c r="BP26" s="41"/>
      <c r="BQ26" s="41"/>
      <c r="BR26" s="41"/>
      <c r="BS26" s="41"/>
      <c r="BT26" s="41"/>
      <c r="BU26" s="41"/>
      <c r="BV26" s="41"/>
      <c r="BW26" s="41"/>
      <c r="BX26" s="41"/>
      <c r="BY26" s="41"/>
      <c r="BZ26" s="4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40"/>
      <c r="BM27" s="41"/>
      <c r="BN27" s="41"/>
      <c r="BO27" s="41"/>
      <c r="BP27" s="41"/>
      <c r="BQ27" s="41"/>
      <c r="BR27" s="41"/>
      <c r="BS27" s="41"/>
      <c r="BT27" s="41"/>
      <c r="BU27" s="41"/>
      <c r="BV27" s="41"/>
      <c r="BW27" s="41"/>
      <c r="BX27" s="41"/>
      <c r="BY27" s="41"/>
      <c r="BZ27" s="4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40"/>
      <c r="BM28" s="41"/>
      <c r="BN28" s="41"/>
      <c r="BO28" s="41"/>
      <c r="BP28" s="41"/>
      <c r="BQ28" s="41"/>
      <c r="BR28" s="41"/>
      <c r="BS28" s="41"/>
      <c r="BT28" s="41"/>
      <c r="BU28" s="41"/>
      <c r="BV28" s="41"/>
      <c r="BW28" s="41"/>
      <c r="BX28" s="41"/>
      <c r="BY28" s="41"/>
      <c r="BZ28" s="4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40"/>
      <c r="BM29" s="41"/>
      <c r="BN29" s="41"/>
      <c r="BO29" s="41"/>
      <c r="BP29" s="41"/>
      <c r="BQ29" s="41"/>
      <c r="BR29" s="41"/>
      <c r="BS29" s="41"/>
      <c r="BT29" s="41"/>
      <c r="BU29" s="41"/>
      <c r="BV29" s="41"/>
      <c r="BW29" s="41"/>
      <c r="BX29" s="41"/>
      <c r="BY29" s="41"/>
      <c r="BZ29" s="4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40"/>
      <c r="BM30" s="41"/>
      <c r="BN30" s="41"/>
      <c r="BO30" s="41"/>
      <c r="BP30" s="41"/>
      <c r="BQ30" s="41"/>
      <c r="BR30" s="41"/>
      <c r="BS30" s="41"/>
      <c r="BT30" s="41"/>
      <c r="BU30" s="41"/>
      <c r="BV30" s="41"/>
      <c r="BW30" s="41"/>
      <c r="BX30" s="41"/>
      <c r="BY30" s="41"/>
      <c r="BZ30" s="4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40"/>
      <c r="BM31" s="41"/>
      <c r="BN31" s="41"/>
      <c r="BO31" s="41"/>
      <c r="BP31" s="41"/>
      <c r="BQ31" s="41"/>
      <c r="BR31" s="41"/>
      <c r="BS31" s="41"/>
      <c r="BT31" s="41"/>
      <c r="BU31" s="41"/>
      <c r="BV31" s="41"/>
      <c r="BW31" s="41"/>
      <c r="BX31" s="41"/>
      <c r="BY31" s="41"/>
      <c r="BZ31" s="4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40"/>
      <c r="BM32" s="41"/>
      <c r="BN32" s="41"/>
      <c r="BO32" s="41"/>
      <c r="BP32" s="41"/>
      <c r="BQ32" s="41"/>
      <c r="BR32" s="41"/>
      <c r="BS32" s="41"/>
      <c r="BT32" s="41"/>
      <c r="BU32" s="41"/>
      <c r="BV32" s="41"/>
      <c r="BW32" s="41"/>
      <c r="BX32" s="41"/>
      <c r="BY32" s="41"/>
      <c r="BZ32" s="4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40"/>
      <c r="BM33" s="41"/>
      <c r="BN33" s="41"/>
      <c r="BO33" s="41"/>
      <c r="BP33" s="41"/>
      <c r="BQ33" s="41"/>
      <c r="BR33" s="41"/>
      <c r="BS33" s="41"/>
      <c r="BT33" s="41"/>
      <c r="BU33" s="41"/>
      <c r="BV33" s="41"/>
      <c r="BW33" s="41"/>
      <c r="BX33" s="41"/>
      <c r="BY33" s="41"/>
      <c r="BZ33" s="42"/>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40"/>
      <c r="BM34" s="41"/>
      <c r="BN34" s="41"/>
      <c r="BO34" s="41"/>
      <c r="BP34" s="41"/>
      <c r="BQ34" s="41"/>
      <c r="BR34" s="41"/>
      <c r="BS34" s="41"/>
      <c r="BT34" s="41"/>
      <c r="BU34" s="41"/>
      <c r="BV34" s="41"/>
      <c r="BW34" s="41"/>
      <c r="BX34" s="41"/>
      <c r="BY34" s="41"/>
      <c r="BZ34" s="42"/>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40"/>
      <c r="BM35" s="41"/>
      <c r="BN35" s="41"/>
      <c r="BO35" s="41"/>
      <c r="BP35" s="41"/>
      <c r="BQ35" s="41"/>
      <c r="BR35" s="41"/>
      <c r="BS35" s="41"/>
      <c r="BT35" s="41"/>
      <c r="BU35" s="41"/>
      <c r="BV35" s="41"/>
      <c r="BW35" s="41"/>
      <c r="BX35" s="41"/>
      <c r="BY35" s="41"/>
      <c r="BZ35" s="4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40"/>
      <c r="BM36" s="41"/>
      <c r="BN36" s="41"/>
      <c r="BO36" s="41"/>
      <c r="BP36" s="41"/>
      <c r="BQ36" s="41"/>
      <c r="BR36" s="41"/>
      <c r="BS36" s="41"/>
      <c r="BT36" s="41"/>
      <c r="BU36" s="41"/>
      <c r="BV36" s="41"/>
      <c r="BW36" s="41"/>
      <c r="BX36" s="41"/>
      <c r="BY36" s="41"/>
      <c r="BZ36" s="4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40"/>
      <c r="BM37" s="41"/>
      <c r="BN37" s="41"/>
      <c r="BO37" s="41"/>
      <c r="BP37" s="41"/>
      <c r="BQ37" s="41"/>
      <c r="BR37" s="41"/>
      <c r="BS37" s="41"/>
      <c r="BT37" s="41"/>
      <c r="BU37" s="41"/>
      <c r="BV37" s="41"/>
      <c r="BW37" s="41"/>
      <c r="BX37" s="41"/>
      <c r="BY37" s="41"/>
      <c r="BZ37" s="4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40"/>
      <c r="BM38" s="41"/>
      <c r="BN38" s="41"/>
      <c r="BO38" s="41"/>
      <c r="BP38" s="41"/>
      <c r="BQ38" s="41"/>
      <c r="BR38" s="41"/>
      <c r="BS38" s="41"/>
      <c r="BT38" s="41"/>
      <c r="BU38" s="41"/>
      <c r="BV38" s="41"/>
      <c r="BW38" s="41"/>
      <c r="BX38" s="41"/>
      <c r="BY38" s="41"/>
      <c r="BZ38" s="4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40"/>
      <c r="BM39" s="41"/>
      <c r="BN39" s="41"/>
      <c r="BO39" s="41"/>
      <c r="BP39" s="41"/>
      <c r="BQ39" s="41"/>
      <c r="BR39" s="41"/>
      <c r="BS39" s="41"/>
      <c r="BT39" s="41"/>
      <c r="BU39" s="41"/>
      <c r="BV39" s="41"/>
      <c r="BW39" s="41"/>
      <c r="BX39" s="41"/>
      <c r="BY39" s="41"/>
      <c r="BZ39" s="4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40"/>
      <c r="BM40" s="41"/>
      <c r="BN40" s="41"/>
      <c r="BO40" s="41"/>
      <c r="BP40" s="41"/>
      <c r="BQ40" s="41"/>
      <c r="BR40" s="41"/>
      <c r="BS40" s="41"/>
      <c r="BT40" s="41"/>
      <c r="BU40" s="41"/>
      <c r="BV40" s="41"/>
      <c r="BW40" s="41"/>
      <c r="BX40" s="41"/>
      <c r="BY40" s="41"/>
      <c r="BZ40" s="4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40"/>
      <c r="BM41" s="41"/>
      <c r="BN41" s="41"/>
      <c r="BO41" s="41"/>
      <c r="BP41" s="41"/>
      <c r="BQ41" s="41"/>
      <c r="BR41" s="41"/>
      <c r="BS41" s="41"/>
      <c r="BT41" s="41"/>
      <c r="BU41" s="41"/>
      <c r="BV41" s="41"/>
      <c r="BW41" s="41"/>
      <c r="BX41" s="41"/>
      <c r="BY41" s="41"/>
      <c r="BZ41" s="4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40"/>
      <c r="BM42" s="41"/>
      <c r="BN42" s="41"/>
      <c r="BO42" s="41"/>
      <c r="BP42" s="41"/>
      <c r="BQ42" s="41"/>
      <c r="BR42" s="41"/>
      <c r="BS42" s="41"/>
      <c r="BT42" s="41"/>
      <c r="BU42" s="41"/>
      <c r="BV42" s="41"/>
      <c r="BW42" s="41"/>
      <c r="BX42" s="41"/>
      <c r="BY42" s="41"/>
      <c r="BZ42" s="4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40"/>
      <c r="BM43" s="41"/>
      <c r="BN43" s="41"/>
      <c r="BO43" s="41"/>
      <c r="BP43" s="41"/>
      <c r="BQ43" s="41"/>
      <c r="BR43" s="41"/>
      <c r="BS43" s="41"/>
      <c r="BT43" s="41"/>
      <c r="BU43" s="41"/>
      <c r="BV43" s="41"/>
      <c r="BW43" s="41"/>
      <c r="BX43" s="41"/>
      <c r="BY43" s="41"/>
      <c r="BZ43" s="4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4" t="s">
        <v>41</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43" t="s">
        <v>111</v>
      </c>
      <c r="BM47" s="44"/>
      <c r="BN47" s="44"/>
      <c r="BO47" s="44"/>
      <c r="BP47" s="44"/>
      <c r="BQ47" s="44"/>
      <c r="BR47" s="44"/>
      <c r="BS47" s="44"/>
      <c r="BT47" s="44"/>
      <c r="BU47" s="44"/>
      <c r="BV47" s="44"/>
      <c r="BW47" s="44"/>
      <c r="BX47" s="44"/>
      <c r="BY47" s="44"/>
      <c r="BZ47" s="4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43"/>
      <c r="BM48" s="44"/>
      <c r="BN48" s="44"/>
      <c r="BO48" s="44"/>
      <c r="BP48" s="44"/>
      <c r="BQ48" s="44"/>
      <c r="BR48" s="44"/>
      <c r="BS48" s="44"/>
      <c r="BT48" s="44"/>
      <c r="BU48" s="44"/>
      <c r="BV48" s="44"/>
      <c r="BW48" s="44"/>
      <c r="BX48" s="44"/>
      <c r="BY48" s="44"/>
      <c r="BZ48" s="4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43"/>
      <c r="BM49" s="44"/>
      <c r="BN49" s="44"/>
      <c r="BO49" s="44"/>
      <c r="BP49" s="44"/>
      <c r="BQ49" s="44"/>
      <c r="BR49" s="44"/>
      <c r="BS49" s="44"/>
      <c r="BT49" s="44"/>
      <c r="BU49" s="44"/>
      <c r="BV49" s="44"/>
      <c r="BW49" s="44"/>
      <c r="BX49" s="44"/>
      <c r="BY49" s="44"/>
      <c r="BZ49" s="4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43"/>
      <c r="BM50" s="44"/>
      <c r="BN50" s="44"/>
      <c r="BO50" s="44"/>
      <c r="BP50" s="44"/>
      <c r="BQ50" s="44"/>
      <c r="BR50" s="44"/>
      <c r="BS50" s="44"/>
      <c r="BT50" s="44"/>
      <c r="BU50" s="44"/>
      <c r="BV50" s="44"/>
      <c r="BW50" s="44"/>
      <c r="BX50" s="44"/>
      <c r="BY50" s="44"/>
      <c r="BZ50" s="4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43"/>
      <c r="BM51" s="44"/>
      <c r="BN51" s="44"/>
      <c r="BO51" s="44"/>
      <c r="BP51" s="44"/>
      <c r="BQ51" s="44"/>
      <c r="BR51" s="44"/>
      <c r="BS51" s="44"/>
      <c r="BT51" s="44"/>
      <c r="BU51" s="44"/>
      <c r="BV51" s="44"/>
      <c r="BW51" s="44"/>
      <c r="BX51" s="44"/>
      <c r="BY51" s="44"/>
      <c r="BZ51" s="4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43"/>
      <c r="BM52" s="44"/>
      <c r="BN52" s="44"/>
      <c r="BO52" s="44"/>
      <c r="BP52" s="44"/>
      <c r="BQ52" s="44"/>
      <c r="BR52" s="44"/>
      <c r="BS52" s="44"/>
      <c r="BT52" s="44"/>
      <c r="BU52" s="44"/>
      <c r="BV52" s="44"/>
      <c r="BW52" s="44"/>
      <c r="BX52" s="44"/>
      <c r="BY52" s="44"/>
      <c r="BZ52" s="4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43"/>
      <c r="BM53" s="44"/>
      <c r="BN53" s="44"/>
      <c r="BO53" s="44"/>
      <c r="BP53" s="44"/>
      <c r="BQ53" s="44"/>
      <c r="BR53" s="44"/>
      <c r="BS53" s="44"/>
      <c r="BT53" s="44"/>
      <c r="BU53" s="44"/>
      <c r="BV53" s="44"/>
      <c r="BW53" s="44"/>
      <c r="BX53" s="44"/>
      <c r="BY53" s="44"/>
      <c r="BZ53" s="4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43"/>
      <c r="BM54" s="44"/>
      <c r="BN54" s="44"/>
      <c r="BO54" s="44"/>
      <c r="BP54" s="44"/>
      <c r="BQ54" s="44"/>
      <c r="BR54" s="44"/>
      <c r="BS54" s="44"/>
      <c r="BT54" s="44"/>
      <c r="BU54" s="44"/>
      <c r="BV54" s="44"/>
      <c r="BW54" s="44"/>
      <c r="BX54" s="44"/>
      <c r="BY54" s="44"/>
      <c r="BZ54" s="4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43"/>
      <c r="BM55" s="44"/>
      <c r="BN55" s="44"/>
      <c r="BO55" s="44"/>
      <c r="BP55" s="44"/>
      <c r="BQ55" s="44"/>
      <c r="BR55" s="44"/>
      <c r="BS55" s="44"/>
      <c r="BT55" s="44"/>
      <c r="BU55" s="44"/>
      <c r="BV55" s="44"/>
      <c r="BW55" s="44"/>
      <c r="BX55" s="44"/>
      <c r="BY55" s="44"/>
      <c r="BZ55" s="45"/>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43"/>
      <c r="BM56" s="44"/>
      <c r="BN56" s="44"/>
      <c r="BO56" s="44"/>
      <c r="BP56" s="44"/>
      <c r="BQ56" s="44"/>
      <c r="BR56" s="44"/>
      <c r="BS56" s="44"/>
      <c r="BT56" s="44"/>
      <c r="BU56" s="44"/>
      <c r="BV56" s="44"/>
      <c r="BW56" s="44"/>
      <c r="BX56" s="44"/>
      <c r="BY56" s="44"/>
      <c r="BZ56" s="45"/>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43"/>
      <c r="BM57" s="44"/>
      <c r="BN57" s="44"/>
      <c r="BO57" s="44"/>
      <c r="BP57" s="44"/>
      <c r="BQ57" s="44"/>
      <c r="BR57" s="44"/>
      <c r="BS57" s="44"/>
      <c r="BT57" s="44"/>
      <c r="BU57" s="44"/>
      <c r="BV57" s="44"/>
      <c r="BW57" s="44"/>
      <c r="BX57" s="44"/>
      <c r="BY57" s="44"/>
      <c r="BZ57" s="45"/>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43"/>
      <c r="BM58" s="44"/>
      <c r="BN58" s="44"/>
      <c r="BO58" s="44"/>
      <c r="BP58" s="44"/>
      <c r="BQ58" s="44"/>
      <c r="BR58" s="44"/>
      <c r="BS58" s="44"/>
      <c r="BT58" s="44"/>
      <c r="BU58" s="44"/>
      <c r="BV58" s="44"/>
      <c r="BW58" s="44"/>
      <c r="BX58" s="44"/>
      <c r="BY58" s="44"/>
      <c r="BZ58" s="45"/>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43"/>
      <c r="BM59" s="44"/>
      <c r="BN59" s="44"/>
      <c r="BO59" s="44"/>
      <c r="BP59" s="44"/>
      <c r="BQ59" s="44"/>
      <c r="BR59" s="44"/>
      <c r="BS59" s="44"/>
      <c r="BT59" s="44"/>
      <c r="BU59" s="44"/>
      <c r="BV59" s="44"/>
      <c r="BW59" s="44"/>
      <c r="BX59" s="44"/>
      <c r="BY59" s="44"/>
      <c r="BZ59" s="45"/>
    </row>
    <row r="60" spans="1:78" ht="13.5" customHeight="1" x14ac:dyDescent="0.2">
      <c r="A60" s="2"/>
      <c r="B60" s="31" t="s">
        <v>9</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3"/>
      <c r="BK60" s="2"/>
      <c r="BL60" s="43"/>
      <c r="BM60" s="44"/>
      <c r="BN60" s="44"/>
      <c r="BO60" s="44"/>
      <c r="BP60" s="44"/>
      <c r="BQ60" s="44"/>
      <c r="BR60" s="44"/>
      <c r="BS60" s="44"/>
      <c r="BT60" s="44"/>
      <c r="BU60" s="44"/>
      <c r="BV60" s="44"/>
      <c r="BW60" s="44"/>
      <c r="BX60" s="44"/>
      <c r="BY60" s="44"/>
      <c r="BZ60" s="45"/>
    </row>
    <row r="61" spans="1:7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3"/>
      <c r="BK61" s="2"/>
      <c r="BL61" s="43"/>
      <c r="BM61" s="44"/>
      <c r="BN61" s="44"/>
      <c r="BO61" s="44"/>
      <c r="BP61" s="44"/>
      <c r="BQ61" s="44"/>
      <c r="BR61" s="44"/>
      <c r="BS61" s="44"/>
      <c r="BT61" s="44"/>
      <c r="BU61" s="44"/>
      <c r="BV61" s="44"/>
      <c r="BW61" s="44"/>
      <c r="BX61" s="44"/>
      <c r="BY61" s="44"/>
      <c r="BZ61" s="4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43"/>
      <c r="BM62" s="44"/>
      <c r="BN62" s="44"/>
      <c r="BO62" s="44"/>
      <c r="BP62" s="44"/>
      <c r="BQ62" s="44"/>
      <c r="BR62" s="44"/>
      <c r="BS62" s="44"/>
      <c r="BT62" s="44"/>
      <c r="BU62" s="44"/>
      <c r="BV62" s="44"/>
      <c r="BW62" s="44"/>
      <c r="BX62" s="44"/>
      <c r="BY62" s="44"/>
      <c r="BZ62" s="4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43"/>
      <c r="BM63" s="44"/>
      <c r="BN63" s="44"/>
      <c r="BO63" s="44"/>
      <c r="BP63" s="44"/>
      <c r="BQ63" s="44"/>
      <c r="BR63" s="44"/>
      <c r="BS63" s="44"/>
      <c r="BT63" s="44"/>
      <c r="BU63" s="44"/>
      <c r="BV63" s="44"/>
      <c r="BW63" s="44"/>
      <c r="BX63" s="44"/>
      <c r="BY63" s="44"/>
      <c r="BZ63" s="4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4" t="s">
        <v>10</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46" t="s">
        <v>109</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46"/>
      <c r="BM80" s="47"/>
      <c r="BN80" s="47"/>
      <c r="BO80" s="47"/>
      <c r="BP80" s="47"/>
      <c r="BQ80" s="47"/>
      <c r="BR80" s="47"/>
      <c r="BS80" s="47"/>
      <c r="BT80" s="47"/>
      <c r="BU80" s="47"/>
      <c r="BV80" s="47"/>
      <c r="BW80" s="47"/>
      <c r="BX80" s="47"/>
      <c r="BY80" s="47"/>
      <c r="BZ80" s="4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46"/>
      <c r="BM81" s="47"/>
      <c r="BN81" s="47"/>
      <c r="BO81" s="47"/>
      <c r="BP81" s="47"/>
      <c r="BQ81" s="47"/>
      <c r="BR81" s="47"/>
      <c r="BS81" s="47"/>
      <c r="BT81" s="47"/>
      <c r="BU81" s="47"/>
      <c r="BV81" s="47"/>
      <c r="BW81" s="47"/>
      <c r="BX81" s="47"/>
      <c r="BY81" s="47"/>
      <c r="BZ81" s="4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9"/>
      <c r="BM82" s="50"/>
      <c r="BN82" s="50"/>
      <c r="BO82" s="50"/>
      <c r="BP82" s="50"/>
      <c r="BQ82" s="50"/>
      <c r="BR82" s="50"/>
      <c r="BS82" s="50"/>
      <c r="BT82" s="50"/>
      <c r="BU82" s="50"/>
      <c r="BV82" s="50"/>
      <c r="BW82" s="50"/>
      <c r="BX82" s="50"/>
      <c r="BY82" s="50"/>
      <c r="BZ82" s="51"/>
    </row>
    <row r="83" spans="1:78" x14ac:dyDescent="0.2">
      <c r="C83" s="10"/>
    </row>
    <row r="84" spans="1:78" hidden="1" x14ac:dyDescent="0.2">
      <c r="B84" s="6" t="s">
        <v>43</v>
      </c>
      <c r="C84" s="6"/>
      <c r="D84" s="6"/>
      <c r="E84" s="6" t="s">
        <v>44</v>
      </c>
      <c r="F84" s="6" t="s">
        <v>46</v>
      </c>
      <c r="G84" s="6" t="s">
        <v>48</v>
      </c>
      <c r="H84" s="6" t="s">
        <v>42</v>
      </c>
      <c r="I84" s="6" t="s">
        <v>11</v>
      </c>
      <c r="J84" s="6" t="s">
        <v>27</v>
      </c>
      <c r="K84" s="6" t="s">
        <v>49</v>
      </c>
      <c r="L84" s="6" t="s">
        <v>50</v>
      </c>
      <c r="M84" s="6" t="s">
        <v>34</v>
      </c>
      <c r="N84" s="6" t="s">
        <v>52</v>
      </c>
      <c r="O84" s="6" t="s">
        <v>54</v>
      </c>
    </row>
    <row r="85" spans="1:78" hidden="1" x14ac:dyDescent="0.2">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EaYUivnNq9LH0vNK9feiROEisGZwP7K4XrhajGKj0DZwSFo6m97MecwJ2pPKxGAbnjKcxkMB+njVxPVMxuWozw==" saltValue="zWM18/iqb70xa4bIoOvRK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20</v>
      </c>
      <c r="B3" s="17" t="s">
        <v>51</v>
      </c>
      <c r="C3" s="17" t="s">
        <v>58</v>
      </c>
      <c r="D3" s="17" t="s">
        <v>59</v>
      </c>
      <c r="E3" s="17" t="s">
        <v>5</v>
      </c>
      <c r="F3" s="17" t="s">
        <v>4</v>
      </c>
      <c r="G3" s="17" t="s">
        <v>26</v>
      </c>
      <c r="H3" s="88" t="s">
        <v>31</v>
      </c>
      <c r="I3" s="89"/>
      <c r="J3" s="89"/>
      <c r="K3" s="89"/>
      <c r="L3" s="89"/>
      <c r="M3" s="89"/>
      <c r="N3" s="89"/>
      <c r="O3" s="89"/>
      <c r="P3" s="89"/>
      <c r="Q3" s="89"/>
      <c r="R3" s="89"/>
      <c r="S3" s="89"/>
      <c r="T3" s="89"/>
      <c r="U3" s="89"/>
      <c r="V3" s="89"/>
      <c r="W3" s="90"/>
      <c r="X3" s="94" t="s">
        <v>55</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9</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2">
      <c r="A4" s="15" t="s">
        <v>60</v>
      </c>
      <c r="B4" s="18"/>
      <c r="C4" s="18"/>
      <c r="D4" s="18"/>
      <c r="E4" s="18"/>
      <c r="F4" s="18"/>
      <c r="G4" s="18"/>
      <c r="H4" s="91"/>
      <c r="I4" s="92"/>
      <c r="J4" s="92"/>
      <c r="K4" s="92"/>
      <c r="L4" s="92"/>
      <c r="M4" s="92"/>
      <c r="N4" s="92"/>
      <c r="O4" s="92"/>
      <c r="P4" s="92"/>
      <c r="Q4" s="92"/>
      <c r="R4" s="92"/>
      <c r="S4" s="92"/>
      <c r="T4" s="92"/>
      <c r="U4" s="92"/>
      <c r="V4" s="92"/>
      <c r="W4" s="93"/>
      <c r="X4" s="95" t="s">
        <v>53</v>
      </c>
      <c r="Y4" s="95"/>
      <c r="Z4" s="95"/>
      <c r="AA4" s="95"/>
      <c r="AB4" s="95"/>
      <c r="AC4" s="95"/>
      <c r="AD4" s="95"/>
      <c r="AE4" s="95"/>
      <c r="AF4" s="95"/>
      <c r="AG4" s="95"/>
      <c r="AH4" s="95"/>
      <c r="AI4" s="95" t="s">
        <v>45</v>
      </c>
      <c r="AJ4" s="95"/>
      <c r="AK4" s="95"/>
      <c r="AL4" s="95"/>
      <c r="AM4" s="95"/>
      <c r="AN4" s="95"/>
      <c r="AO4" s="95"/>
      <c r="AP4" s="95"/>
      <c r="AQ4" s="95"/>
      <c r="AR4" s="95"/>
      <c r="AS4" s="95"/>
      <c r="AT4" s="95" t="s">
        <v>39</v>
      </c>
      <c r="AU4" s="95"/>
      <c r="AV4" s="95"/>
      <c r="AW4" s="95"/>
      <c r="AX4" s="95"/>
      <c r="AY4" s="95"/>
      <c r="AZ4" s="95"/>
      <c r="BA4" s="95"/>
      <c r="BB4" s="95"/>
      <c r="BC4" s="95"/>
      <c r="BD4" s="95"/>
      <c r="BE4" s="95" t="s">
        <v>61</v>
      </c>
      <c r="BF4" s="95"/>
      <c r="BG4" s="95"/>
      <c r="BH4" s="95"/>
      <c r="BI4" s="95"/>
      <c r="BJ4" s="95"/>
      <c r="BK4" s="95"/>
      <c r="BL4" s="95"/>
      <c r="BM4" s="95"/>
      <c r="BN4" s="95"/>
      <c r="BO4" s="95"/>
      <c r="BP4" s="95" t="s">
        <v>36</v>
      </c>
      <c r="BQ4" s="95"/>
      <c r="BR4" s="95"/>
      <c r="BS4" s="95"/>
      <c r="BT4" s="95"/>
      <c r="BU4" s="95"/>
      <c r="BV4" s="95"/>
      <c r="BW4" s="95"/>
      <c r="BX4" s="95"/>
      <c r="BY4" s="95"/>
      <c r="BZ4" s="95"/>
      <c r="CA4" s="95" t="s">
        <v>63</v>
      </c>
      <c r="CB4" s="95"/>
      <c r="CC4" s="95"/>
      <c r="CD4" s="95"/>
      <c r="CE4" s="95"/>
      <c r="CF4" s="95"/>
      <c r="CG4" s="95"/>
      <c r="CH4" s="95"/>
      <c r="CI4" s="95"/>
      <c r="CJ4" s="95"/>
      <c r="CK4" s="95"/>
      <c r="CL4" s="95" t="s">
        <v>64</v>
      </c>
      <c r="CM4" s="95"/>
      <c r="CN4" s="95"/>
      <c r="CO4" s="95"/>
      <c r="CP4" s="95"/>
      <c r="CQ4" s="95"/>
      <c r="CR4" s="95"/>
      <c r="CS4" s="95"/>
      <c r="CT4" s="95"/>
      <c r="CU4" s="95"/>
      <c r="CV4" s="95"/>
      <c r="CW4" s="95" t="s">
        <v>66</v>
      </c>
      <c r="CX4" s="95"/>
      <c r="CY4" s="95"/>
      <c r="CZ4" s="95"/>
      <c r="DA4" s="95"/>
      <c r="DB4" s="95"/>
      <c r="DC4" s="95"/>
      <c r="DD4" s="95"/>
      <c r="DE4" s="95"/>
      <c r="DF4" s="95"/>
      <c r="DG4" s="95"/>
      <c r="DH4" s="95" t="s">
        <v>67</v>
      </c>
      <c r="DI4" s="95"/>
      <c r="DJ4" s="95"/>
      <c r="DK4" s="95"/>
      <c r="DL4" s="95"/>
      <c r="DM4" s="95"/>
      <c r="DN4" s="95"/>
      <c r="DO4" s="95"/>
      <c r="DP4" s="95"/>
      <c r="DQ4" s="95"/>
      <c r="DR4" s="95"/>
      <c r="DS4" s="95" t="s">
        <v>62</v>
      </c>
      <c r="DT4" s="95"/>
      <c r="DU4" s="95"/>
      <c r="DV4" s="95"/>
      <c r="DW4" s="95"/>
      <c r="DX4" s="95"/>
      <c r="DY4" s="95"/>
      <c r="DZ4" s="95"/>
      <c r="EA4" s="95"/>
      <c r="EB4" s="95"/>
      <c r="EC4" s="95"/>
      <c r="ED4" s="95" t="s">
        <v>68</v>
      </c>
      <c r="EE4" s="95"/>
      <c r="EF4" s="95"/>
      <c r="EG4" s="95"/>
      <c r="EH4" s="95"/>
      <c r="EI4" s="95"/>
      <c r="EJ4" s="95"/>
      <c r="EK4" s="95"/>
      <c r="EL4" s="95"/>
      <c r="EM4" s="95"/>
      <c r="EN4" s="95"/>
    </row>
    <row r="5" spans="1:144" x14ac:dyDescent="0.2">
      <c r="A5" s="15" t="s">
        <v>29</v>
      </c>
      <c r="B5" s="19"/>
      <c r="C5" s="19"/>
      <c r="D5" s="19"/>
      <c r="E5" s="19"/>
      <c r="F5" s="19"/>
      <c r="G5" s="19"/>
      <c r="H5" s="25" t="s">
        <v>57</v>
      </c>
      <c r="I5" s="25" t="s">
        <v>69</v>
      </c>
      <c r="J5" s="25" t="s">
        <v>70</v>
      </c>
      <c r="K5" s="25" t="s">
        <v>71</v>
      </c>
      <c r="L5" s="25" t="s">
        <v>72</v>
      </c>
      <c r="M5" s="25" t="s">
        <v>7</v>
      </c>
      <c r="N5" s="25" t="s">
        <v>73</v>
      </c>
      <c r="O5" s="25" t="s">
        <v>74</v>
      </c>
      <c r="P5" s="25" t="s">
        <v>75</v>
      </c>
      <c r="Q5" s="25" t="s">
        <v>76</v>
      </c>
      <c r="R5" s="25" t="s">
        <v>77</v>
      </c>
      <c r="S5" s="25" t="s">
        <v>78</v>
      </c>
      <c r="T5" s="25" t="s">
        <v>65</v>
      </c>
      <c r="U5" s="25" t="s">
        <v>79</v>
      </c>
      <c r="V5" s="25" t="s">
        <v>80</v>
      </c>
      <c r="W5" s="25" t="s">
        <v>81</v>
      </c>
      <c r="X5" s="25" t="s">
        <v>82</v>
      </c>
      <c r="Y5" s="25" t="s">
        <v>83</v>
      </c>
      <c r="Z5" s="25" t="s">
        <v>84</v>
      </c>
      <c r="AA5" s="25" t="s">
        <v>1</v>
      </c>
      <c r="AB5" s="25" t="s">
        <v>85</v>
      </c>
      <c r="AC5" s="25" t="s">
        <v>86</v>
      </c>
      <c r="AD5" s="25" t="s">
        <v>88</v>
      </c>
      <c r="AE5" s="25" t="s">
        <v>89</v>
      </c>
      <c r="AF5" s="25" t="s">
        <v>90</v>
      </c>
      <c r="AG5" s="25" t="s">
        <v>91</v>
      </c>
      <c r="AH5" s="25" t="s">
        <v>43</v>
      </c>
      <c r="AI5" s="25" t="s">
        <v>82</v>
      </c>
      <c r="AJ5" s="25" t="s">
        <v>83</v>
      </c>
      <c r="AK5" s="25" t="s">
        <v>84</v>
      </c>
      <c r="AL5" s="25" t="s">
        <v>1</v>
      </c>
      <c r="AM5" s="25" t="s">
        <v>85</v>
      </c>
      <c r="AN5" s="25" t="s">
        <v>86</v>
      </c>
      <c r="AO5" s="25" t="s">
        <v>88</v>
      </c>
      <c r="AP5" s="25" t="s">
        <v>89</v>
      </c>
      <c r="AQ5" s="25" t="s">
        <v>90</v>
      </c>
      <c r="AR5" s="25" t="s">
        <v>91</v>
      </c>
      <c r="AS5" s="25" t="s">
        <v>87</v>
      </c>
      <c r="AT5" s="25" t="s">
        <v>82</v>
      </c>
      <c r="AU5" s="25" t="s">
        <v>83</v>
      </c>
      <c r="AV5" s="25" t="s">
        <v>84</v>
      </c>
      <c r="AW5" s="25" t="s">
        <v>1</v>
      </c>
      <c r="AX5" s="25" t="s">
        <v>85</v>
      </c>
      <c r="AY5" s="25" t="s">
        <v>86</v>
      </c>
      <c r="AZ5" s="25" t="s">
        <v>88</v>
      </c>
      <c r="BA5" s="25" t="s">
        <v>89</v>
      </c>
      <c r="BB5" s="25" t="s">
        <v>90</v>
      </c>
      <c r="BC5" s="25" t="s">
        <v>91</v>
      </c>
      <c r="BD5" s="25" t="s">
        <v>87</v>
      </c>
      <c r="BE5" s="25" t="s">
        <v>82</v>
      </c>
      <c r="BF5" s="25" t="s">
        <v>83</v>
      </c>
      <c r="BG5" s="25" t="s">
        <v>84</v>
      </c>
      <c r="BH5" s="25" t="s">
        <v>1</v>
      </c>
      <c r="BI5" s="25" t="s">
        <v>85</v>
      </c>
      <c r="BJ5" s="25" t="s">
        <v>86</v>
      </c>
      <c r="BK5" s="25" t="s">
        <v>88</v>
      </c>
      <c r="BL5" s="25" t="s">
        <v>89</v>
      </c>
      <c r="BM5" s="25" t="s">
        <v>90</v>
      </c>
      <c r="BN5" s="25" t="s">
        <v>91</v>
      </c>
      <c r="BO5" s="25" t="s">
        <v>87</v>
      </c>
      <c r="BP5" s="25" t="s">
        <v>82</v>
      </c>
      <c r="BQ5" s="25" t="s">
        <v>83</v>
      </c>
      <c r="BR5" s="25" t="s">
        <v>84</v>
      </c>
      <c r="BS5" s="25" t="s">
        <v>1</v>
      </c>
      <c r="BT5" s="25" t="s">
        <v>85</v>
      </c>
      <c r="BU5" s="25" t="s">
        <v>86</v>
      </c>
      <c r="BV5" s="25" t="s">
        <v>88</v>
      </c>
      <c r="BW5" s="25" t="s">
        <v>89</v>
      </c>
      <c r="BX5" s="25" t="s">
        <v>90</v>
      </c>
      <c r="BY5" s="25" t="s">
        <v>91</v>
      </c>
      <c r="BZ5" s="25" t="s">
        <v>87</v>
      </c>
      <c r="CA5" s="25" t="s">
        <v>82</v>
      </c>
      <c r="CB5" s="25" t="s">
        <v>83</v>
      </c>
      <c r="CC5" s="25" t="s">
        <v>84</v>
      </c>
      <c r="CD5" s="25" t="s">
        <v>1</v>
      </c>
      <c r="CE5" s="25" t="s">
        <v>85</v>
      </c>
      <c r="CF5" s="25" t="s">
        <v>86</v>
      </c>
      <c r="CG5" s="25" t="s">
        <v>88</v>
      </c>
      <c r="CH5" s="25" t="s">
        <v>89</v>
      </c>
      <c r="CI5" s="25" t="s">
        <v>90</v>
      </c>
      <c r="CJ5" s="25" t="s">
        <v>91</v>
      </c>
      <c r="CK5" s="25" t="s">
        <v>87</v>
      </c>
      <c r="CL5" s="25" t="s">
        <v>82</v>
      </c>
      <c r="CM5" s="25" t="s">
        <v>83</v>
      </c>
      <c r="CN5" s="25" t="s">
        <v>84</v>
      </c>
      <c r="CO5" s="25" t="s">
        <v>1</v>
      </c>
      <c r="CP5" s="25" t="s">
        <v>85</v>
      </c>
      <c r="CQ5" s="25" t="s">
        <v>86</v>
      </c>
      <c r="CR5" s="25" t="s">
        <v>88</v>
      </c>
      <c r="CS5" s="25" t="s">
        <v>89</v>
      </c>
      <c r="CT5" s="25" t="s">
        <v>90</v>
      </c>
      <c r="CU5" s="25" t="s">
        <v>91</v>
      </c>
      <c r="CV5" s="25" t="s">
        <v>87</v>
      </c>
      <c r="CW5" s="25" t="s">
        <v>82</v>
      </c>
      <c r="CX5" s="25" t="s">
        <v>83</v>
      </c>
      <c r="CY5" s="25" t="s">
        <v>84</v>
      </c>
      <c r="CZ5" s="25" t="s">
        <v>1</v>
      </c>
      <c r="DA5" s="25" t="s">
        <v>85</v>
      </c>
      <c r="DB5" s="25" t="s">
        <v>86</v>
      </c>
      <c r="DC5" s="25" t="s">
        <v>88</v>
      </c>
      <c r="DD5" s="25" t="s">
        <v>89</v>
      </c>
      <c r="DE5" s="25" t="s">
        <v>90</v>
      </c>
      <c r="DF5" s="25" t="s">
        <v>91</v>
      </c>
      <c r="DG5" s="25" t="s">
        <v>87</v>
      </c>
      <c r="DH5" s="25" t="s">
        <v>82</v>
      </c>
      <c r="DI5" s="25" t="s">
        <v>83</v>
      </c>
      <c r="DJ5" s="25" t="s">
        <v>84</v>
      </c>
      <c r="DK5" s="25" t="s">
        <v>1</v>
      </c>
      <c r="DL5" s="25" t="s">
        <v>85</v>
      </c>
      <c r="DM5" s="25" t="s">
        <v>86</v>
      </c>
      <c r="DN5" s="25" t="s">
        <v>88</v>
      </c>
      <c r="DO5" s="25" t="s">
        <v>89</v>
      </c>
      <c r="DP5" s="25" t="s">
        <v>90</v>
      </c>
      <c r="DQ5" s="25" t="s">
        <v>91</v>
      </c>
      <c r="DR5" s="25" t="s">
        <v>87</v>
      </c>
      <c r="DS5" s="25" t="s">
        <v>82</v>
      </c>
      <c r="DT5" s="25" t="s">
        <v>83</v>
      </c>
      <c r="DU5" s="25" t="s">
        <v>84</v>
      </c>
      <c r="DV5" s="25" t="s">
        <v>1</v>
      </c>
      <c r="DW5" s="25" t="s">
        <v>85</v>
      </c>
      <c r="DX5" s="25" t="s">
        <v>86</v>
      </c>
      <c r="DY5" s="25" t="s">
        <v>88</v>
      </c>
      <c r="DZ5" s="25" t="s">
        <v>89</v>
      </c>
      <c r="EA5" s="25" t="s">
        <v>90</v>
      </c>
      <c r="EB5" s="25" t="s">
        <v>91</v>
      </c>
      <c r="EC5" s="25" t="s">
        <v>87</v>
      </c>
      <c r="ED5" s="25" t="s">
        <v>82</v>
      </c>
      <c r="EE5" s="25" t="s">
        <v>83</v>
      </c>
      <c r="EF5" s="25" t="s">
        <v>84</v>
      </c>
      <c r="EG5" s="25" t="s">
        <v>1</v>
      </c>
      <c r="EH5" s="25" t="s">
        <v>85</v>
      </c>
      <c r="EI5" s="25" t="s">
        <v>86</v>
      </c>
      <c r="EJ5" s="25" t="s">
        <v>88</v>
      </c>
      <c r="EK5" s="25" t="s">
        <v>89</v>
      </c>
      <c r="EL5" s="25" t="s">
        <v>90</v>
      </c>
      <c r="EM5" s="25" t="s">
        <v>91</v>
      </c>
      <c r="EN5" s="25" t="s">
        <v>87</v>
      </c>
    </row>
    <row r="6" spans="1:144" s="14" customFormat="1" x14ac:dyDescent="0.2">
      <c r="A6" s="15" t="s">
        <v>92</v>
      </c>
      <c r="B6" s="20">
        <f t="shared" ref="B6:W6" si="1">B7</f>
        <v>2021</v>
      </c>
      <c r="C6" s="20">
        <f t="shared" si="1"/>
        <v>264075</v>
      </c>
      <c r="D6" s="20">
        <f t="shared" si="1"/>
        <v>46</v>
      </c>
      <c r="E6" s="20">
        <f t="shared" si="1"/>
        <v>1</v>
      </c>
      <c r="F6" s="20">
        <f t="shared" si="1"/>
        <v>0</v>
      </c>
      <c r="G6" s="20">
        <f t="shared" si="1"/>
        <v>1</v>
      </c>
      <c r="H6" s="20" t="str">
        <f t="shared" si="1"/>
        <v>京都府　京丹波町</v>
      </c>
      <c r="I6" s="20" t="str">
        <f t="shared" si="1"/>
        <v>法適用</v>
      </c>
      <c r="J6" s="20" t="str">
        <f t="shared" si="1"/>
        <v>水道事業</v>
      </c>
      <c r="K6" s="20" t="str">
        <f t="shared" si="1"/>
        <v>末端給水事業</v>
      </c>
      <c r="L6" s="20" t="str">
        <f t="shared" si="1"/>
        <v>A7</v>
      </c>
      <c r="M6" s="20" t="str">
        <f t="shared" si="1"/>
        <v>非設置</v>
      </c>
      <c r="N6" s="26" t="str">
        <f t="shared" si="1"/>
        <v>-</v>
      </c>
      <c r="O6" s="26">
        <f t="shared" si="1"/>
        <v>43.64</v>
      </c>
      <c r="P6" s="26">
        <f t="shared" si="1"/>
        <v>100</v>
      </c>
      <c r="Q6" s="26">
        <f t="shared" si="1"/>
        <v>4450</v>
      </c>
      <c r="R6" s="26">
        <f t="shared" si="1"/>
        <v>13320</v>
      </c>
      <c r="S6" s="26">
        <f t="shared" si="1"/>
        <v>303.08999999999997</v>
      </c>
      <c r="T6" s="26">
        <f t="shared" si="1"/>
        <v>43.95</v>
      </c>
      <c r="U6" s="26">
        <f t="shared" si="1"/>
        <v>13205</v>
      </c>
      <c r="V6" s="26">
        <f t="shared" si="1"/>
        <v>36.75</v>
      </c>
      <c r="W6" s="26">
        <f t="shared" si="1"/>
        <v>359.32</v>
      </c>
      <c r="X6" s="28">
        <f t="shared" ref="X6:AG6" si="2">IF(X7="",NA(),X7)</f>
        <v>104.21</v>
      </c>
      <c r="Y6" s="28">
        <f t="shared" si="2"/>
        <v>105.15</v>
      </c>
      <c r="Z6" s="28">
        <f t="shared" si="2"/>
        <v>101.75</v>
      </c>
      <c r="AA6" s="28">
        <f t="shared" si="2"/>
        <v>105.04</v>
      </c>
      <c r="AB6" s="28">
        <f t="shared" si="2"/>
        <v>104.43</v>
      </c>
      <c r="AC6" s="28">
        <f t="shared" si="2"/>
        <v>110.02</v>
      </c>
      <c r="AD6" s="28">
        <f t="shared" si="2"/>
        <v>108.76</v>
      </c>
      <c r="AE6" s="28">
        <f t="shared" si="2"/>
        <v>108.46</v>
      </c>
      <c r="AF6" s="28">
        <f t="shared" si="2"/>
        <v>109.02</v>
      </c>
      <c r="AG6" s="28">
        <f t="shared" si="2"/>
        <v>107.81</v>
      </c>
      <c r="AH6" s="26" t="str">
        <f>IF(AH7="","",IF(AH7="-","【-】","【"&amp;SUBSTITUTE(TEXT(AH7,"#,##0.00"),"-","△")&amp;"】"))</f>
        <v>【111.39】</v>
      </c>
      <c r="AI6" s="28">
        <f t="shared" ref="AI6:AR6" si="3">IF(AI7="",NA(),AI7)</f>
        <v>6.1</v>
      </c>
      <c r="AJ6" s="26">
        <f t="shared" si="3"/>
        <v>0</v>
      </c>
      <c r="AK6" s="26">
        <f t="shared" si="3"/>
        <v>0</v>
      </c>
      <c r="AL6" s="26">
        <f t="shared" si="3"/>
        <v>0</v>
      </c>
      <c r="AM6" s="26">
        <f t="shared" si="3"/>
        <v>0</v>
      </c>
      <c r="AN6" s="28">
        <f t="shared" si="3"/>
        <v>7.31</v>
      </c>
      <c r="AO6" s="28">
        <f t="shared" si="3"/>
        <v>7.48</v>
      </c>
      <c r="AP6" s="28">
        <f t="shared" si="3"/>
        <v>11.94</v>
      </c>
      <c r="AQ6" s="28">
        <f t="shared" si="3"/>
        <v>11</v>
      </c>
      <c r="AR6" s="28">
        <f t="shared" si="3"/>
        <v>8.86</v>
      </c>
      <c r="AS6" s="26" t="str">
        <f>IF(AS7="","",IF(AS7="-","【-】","【"&amp;SUBSTITUTE(TEXT(AS7,"#,##0.00"),"-","△")&amp;"】"))</f>
        <v>【1.30】</v>
      </c>
      <c r="AT6" s="28">
        <f t="shared" ref="AT6:BC6" si="4">IF(AT7="",NA(),AT7)</f>
        <v>31.83</v>
      </c>
      <c r="AU6" s="28">
        <f t="shared" si="4"/>
        <v>39.729999999999997</v>
      </c>
      <c r="AV6" s="28">
        <f t="shared" si="4"/>
        <v>43.34</v>
      </c>
      <c r="AW6" s="28">
        <f t="shared" si="4"/>
        <v>55.4</v>
      </c>
      <c r="AX6" s="28">
        <f t="shared" si="4"/>
        <v>56.78</v>
      </c>
      <c r="AY6" s="28">
        <f t="shared" si="4"/>
        <v>355.27</v>
      </c>
      <c r="AZ6" s="28">
        <f t="shared" si="4"/>
        <v>359.7</v>
      </c>
      <c r="BA6" s="28">
        <f t="shared" si="4"/>
        <v>362.93</v>
      </c>
      <c r="BB6" s="28">
        <f t="shared" si="4"/>
        <v>371.81</v>
      </c>
      <c r="BC6" s="28">
        <f t="shared" si="4"/>
        <v>384.23</v>
      </c>
      <c r="BD6" s="26" t="str">
        <f>IF(BD7="","",IF(BD7="-","【-】","【"&amp;SUBSTITUTE(TEXT(BD7,"#,##0.00"),"-","△")&amp;"】"))</f>
        <v>【261.51】</v>
      </c>
      <c r="BE6" s="28">
        <f t="shared" ref="BE6:BN6" si="5">IF(BE7="",NA(),BE7)</f>
        <v>1764.04</v>
      </c>
      <c r="BF6" s="28">
        <f t="shared" si="5"/>
        <v>1677.79</v>
      </c>
      <c r="BG6" s="28">
        <f t="shared" si="5"/>
        <v>1587.3</v>
      </c>
      <c r="BH6" s="28">
        <f t="shared" si="5"/>
        <v>1520.26</v>
      </c>
      <c r="BI6" s="28">
        <f t="shared" si="5"/>
        <v>1423.53</v>
      </c>
      <c r="BJ6" s="28">
        <f t="shared" si="5"/>
        <v>458.27</v>
      </c>
      <c r="BK6" s="28">
        <f t="shared" si="5"/>
        <v>447.01</v>
      </c>
      <c r="BL6" s="28">
        <f t="shared" si="5"/>
        <v>439.05</v>
      </c>
      <c r="BM6" s="28">
        <f t="shared" si="5"/>
        <v>465.85</v>
      </c>
      <c r="BN6" s="28">
        <f t="shared" si="5"/>
        <v>439.43</v>
      </c>
      <c r="BO6" s="26" t="str">
        <f>IF(BO7="","",IF(BO7="-","【-】","【"&amp;SUBSTITUTE(TEXT(BO7,"#,##0.00"),"-","△")&amp;"】"))</f>
        <v>【265.16】</v>
      </c>
      <c r="BP6" s="28">
        <f t="shared" ref="BP6:BY6" si="6">IF(BP7="",NA(),BP7)</f>
        <v>46.88</v>
      </c>
      <c r="BQ6" s="28">
        <f t="shared" si="6"/>
        <v>46.59</v>
      </c>
      <c r="BR6" s="28">
        <f t="shared" si="6"/>
        <v>52.79</v>
      </c>
      <c r="BS6" s="28">
        <f t="shared" si="6"/>
        <v>55.58</v>
      </c>
      <c r="BT6" s="28">
        <f t="shared" si="6"/>
        <v>56.89</v>
      </c>
      <c r="BU6" s="28">
        <f t="shared" si="6"/>
        <v>96.77</v>
      </c>
      <c r="BV6" s="28">
        <f t="shared" si="6"/>
        <v>95.81</v>
      </c>
      <c r="BW6" s="28">
        <f t="shared" si="6"/>
        <v>95.26</v>
      </c>
      <c r="BX6" s="28">
        <f t="shared" si="6"/>
        <v>92.39</v>
      </c>
      <c r="BY6" s="28">
        <f t="shared" si="6"/>
        <v>94.41</v>
      </c>
      <c r="BZ6" s="26" t="str">
        <f>IF(BZ7="","",IF(BZ7="-","【-】","【"&amp;SUBSTITUTE(TEXT(BZ7,"#,##0.00"),"-","△")&amp;"】"))</f>
        <v>【102.35】</v>
      </c>
      <c r="CA6" s="28">
        <f t="shared" ref="CA6:CJ6" si="7">IF(CA7="",NA(),CA7)</f>
        <v>517.74</v>
      </c>
      <c r="CB6" s="28">
        <f t="shared" si="7"/>
        <v>522.29</v>
      </c>
      <c r="CC6" s="28">
        <f t="shared" si="7"/>
        <v>462.97</v>
      </c>
      <c r="CD6" s="28">
        <f t="shared" si="7"/>
        <v>440.51</v>
      </c>
      <c r="CE6" s="28">
        <f t="shared" si="7"/>
        <v>430.35</v>
      </c>
      <c r="CF6" s="28">
        <f t="shared" si="7"/>
        <v>187.18</v>
      </c>
      <c r="CG6" s="28">
        <f t="shared" si="7"/>
        <v>189.58</v>
      </c>
      <c r="CH6" s="28">
        <f t="shared" si="7"/>
        <v>192.82</v>
      </c>
      <c r="CI6" s="28">
        <f t="shared" si="7"/>
        <v>192.98</v>
      </c>
      <c r="CJ6" s="28">
        <f t="shared" si="7"/>
        <v>192.13</v>
      </c>
      <c r="CK6" s="26" t="str">
        <f>IF(CK7="","",IF(CK7="-","【-】","【"&amp;SUBSTITUTE(TEXT(CK7,"#,##0.00"),"-","△")&amp;"】"))</f>
        <v>【167.74】</v>
      </c>
      <c r="CL6" s="28">
        <f t="shared" ref="CL6:CU6" si="8">IF(CL7="",NA(),CL7)</f>
        <v>46.08</v>
      </c>
      <c r="CM6" s="28">
        <f t="shared" si="8"/>
        <v>44.1</v>
      </c>
      <c r="CN6" s="28">
        <f t="shared" si="8"/>
        <v>49.52</v>
      </c>
      <c r="CO6" s="28">
        <f t="shared" si="8"/>
        <v>49.83</v>
      </c>
      <c r="CP6" s="28">
        <f t="shared" si="8"/>
        <v>45.63</v>
      </c>
      <c r="CQ6" s="28">
        <f t="shared" si="8"/>
        <v>55.88</v>
      </c>
      <c r="CR6" s="28">
        <f t="shared" si="8"/>
        <v>55.22</v>
      </c>
      <c r="CS6" s="28">
        <f t="shared" si="8"/>
        <v>54.05</v>
      </c>
      <c r="CT6" s="28">
        <f t="shared" si="8"/>
        <v>54.43</v>
      </c>
      <c r="CU6" s="28">
        <f t="shared" si="8"/>
        <v>53.87</v>
      </c>
      <c r="CV6" s="26" t="str">
        <f>IF(CV7="","",IF(CV7="-","【-】","【"&amp;SUBSTITUTE(TEXT(CV7,"#,##0.00"),"-","△")&amp;"】"))</f>
        <v>【60.29】</v>
      </c>
      <c r="CW6" s="28">
        <f t="shared" ref="CW6:DF6" si="9">IF(CW7="",NA(),CW7)</f>
        <v>71.89</v>
      </c>
      <c r="CX6" s="28">
        <f t="shared" si="9"/>
        <v>74.400000000000006</v>
      </c>
      <c r="CY6" s="28">
        <f t="shared" si="9"/>
        <v>72.430000000000007</v>
      </c>
      <c r="CZ6" s="28">
        <f t="shared" si="9"/>
        <v>71.11</v>
      </c>
      <c r="DA6" s="28">
        <f t="shared" si="9"/>
        <v>71.44</v>
      </c>
      <c r="DB6" s="28">
        <f t="shared" si="9"/>
        <v>80.989999999999995</v>
      </c>
      <c r="DC6" s="28">
        <f t="shared" si="9"/>
        <v>80.930000000000007</v>
      </c>
      <c r="DD6" s="28">
        <f t="shared" si="9"/>
        <v>80.510000000000005</v>
      </c>
      <c r="DE6" s="28">
        <f t="shared" si="9"/>
        <v>79.44</v>
      </c>
      <c r="DF6" s="28">
        <f t="shared" si="9"/>
        <v>79.489999999999995</v>
      </c>
      <c r="DG6" s="26" t="str">
        <f>IF(DG7="","",IF(DG7="-","【-】","【"&amp;SUBSTITUTE(TEXT(DG7,"#,##0.00"),"-","△")&amp;"】"))</f>
        <v>【90.12】</v>
      </c>
      <c r="DH6" s="28">
        <f t="shared" ref="DH6:DQ6" si="10">IF(DH7="",NA(),DH7)</f>
        <v>5.92</v>
      </c>
      <c r="DI6" s="28">
        <f t="shared" si="10"/>
        <v>11.74</v>
      </c>
      <c r="DJ6" s="28">
        <f t="shared" si="10"/>
        <v>16.309999999999999</v>
      </c>
      <c r="DK6" s="28">
        <f t="shared" si="10"/>
        <v>20.71</v>
      </c>
      <c r="DL6" s="28">
        <f t="shared" si="10"/>
        <v>24.53</v>
      </c>
      <c r="DM6" s="28">
        <f t="shared" si="10"/>
        <v>46.61</v>
      </c>
      <c r="DN6" s="28">
        <f t="shared" si="10"/>
        <v>47.97</v>
      </c>
      <c r="DO6" s="28">
        <f t="shared" si="10"/>
        <v>49.12</v>
      </c>
      <c r="DP6" s="28">
        <f t="shared" si="10"/>
        <v>49.39</v>
      </c>
      <c r="DQ6" s="28">
        <f t="shared" si="10"/>
        <v>50.75</v>
      </c>
      <c r="DR6" s="26" t="str">
        <f>IF(DR7="","",IF(DR7="-","【-】","【"&amp;SUBSTITUTE(TEXT(DR7,"#,##0.00"),"-","△")&amp;"】"))</f>
        <v>【50.88】</v>
      </c>
      <c r="DS6" s="28">
        <f t="shared" ref="DS6:EB6" si="11">IF(DS7="",NA(),DS7)</f>
        <v>18.02</v>
      </c>
      <c r="DT6" s="28">
        <f t="shared" si="11"/>
        <v>8.1300000000000008</v>
      </c>
      <c r="DU6" s="28">
        <f t="shared" si="11"/>
        <v>20.72</v>
      </c>
      <c r="DV6" s="28">
        <f t="shared" si="11"/>
        <v>26.48</v>
      </c>
      <c r="DW6" s="28">
        <f t="shared" si="11"/>
        <v>31.55</v>
      </c>
      <c r="DX6" s="28">
        <f t="shared" si="11"/>
        <v>10.84</v>
      </c>
      <c r="DY6" s="28">
        <f t="shared" si="11"/>
        <v>15.33</v>
      </c>
      <c r="DZ6" s="28">
        <f t="shared" si="11"/>
        <v>16.760000000000002</v>
      </c>
      <c r="EA6" s="28">
        <f t="shared" si="11"/>
        <v>18.57</v>
      </c>
      <c r="EB6" s="28">
        <f t="shared" si="11"/>
        <v>21.14</v>
      </c>
      <c r="EC6" s="26" t="str">
        <f>IF(EC7="","",IF(EC7="-","【-】","【"&amp;SUBSTITUTE(TEXT(EC7,"#,##0.00"),"-","△")&amp;"】"))</f>
        <v>【22.30】</v>
      </c>
      <c r="ED6" s="28">
        <f t="shared" ref="ED6:EM6" si="12">IF(ED7="",NA(),ED7)</f>
        <v>0.86</v>
      </c>
      <c r="EE6" s="28">
        <f t="shared" si="12"/>
        <v>0.32</v>
      </c>
      <c r="EF6" s="28">
        <f t="shared" si="12"/>
        <v>0.8</v>
      </c>
      <c r="EG6" s="28">
        <f t="shared" si="12"/>
        <v>0.48</v>
      </c>
      <c r="EH6" s="28">
        <f t="shared" si="12"/>
        <v>0.43</v>
      </c>
      <c r="EI6" s="28">
        <f t="shared" si="12"/>
        <v>0.39</v>
      </c>
      <c r="EJ6" s="28">
        <f t="shared" si="12"/>
        <v>0.43</v>
      </c>
      <c r="EK6" s="28">
        <f t="shared" si="12"/>
        <v>0.42</v>
      </c>
      <c r="EL6" s="28">
        <f t="shared" si="12"/>
        <v>0.44</v>
      </c>
      <c r="EM6" s="28">
        <f t="shared" si="12"/>
        <v>0.5</v>
      </c>
      <c r="EN6" s="26" t="str">
        <f>IF(EN7="","",IF(EN7="-","【-】","【"&amp;SUBSTITUTE(TEXT(EN7,"#,##0.00"),"-","△")&amp;"】"))</f>
        <v>【0.66】</v>
      </c>
    </row>
    <row r="7" spans="1:144" s="14" customFormat="1" x14ac:dyDescent="0.2">
      <c r="A7" s="15"/>
      <c r="B7" s="21">
        <v>2021</v>
      </c>
      <c r="C7" s="21">
        <v>264075</v>
      </c>
      <c r="D7" s="21">
        <v>46</v>
      </c>
      <c r="E7" s="21">
        <v>1</v>
      </c>
      <c r="F7" s="21">
        <v>0</v>
      </c>
      <c r="G7" s="21">
        <v>1</v>
      </c>
      <c r="H7" s="21" t="s">
        <v>93</v>
      </c>
      <c r="I7" s="21" t="s">
        <v>94</v>
      </c>
      <c r="J7" s="21" t="s">
        <v>95</v>
      </c>
      <c r="K7" s="21" t="s">
        <v>96</v>
      </c>
      <c r="L7" s="21" t="s">
        <v>97</v>
      </c>
      <c r="M7" s="21" t="s">
        <v>16</v>
      </c>
      <c r="N7" s="27" t="s">
        <v>98</v>
      </c>
      <c r="O7" s="27">
        <v>43.64</v>
      </c>
      <c r="P7" s="27">
        <v>100</v>
      </c>
      <c r="Q7" s="27">
        <v>4450</v>
      </c>
      <c r="R7" s="27">
        <v>13320</v>
      </c>
      <c r="S7" s="27">
        <v>303.08999999999997</v>
      </c>
      <c r="T7" s="27">
        <v>43.95</v>
      </c>
      <c r="U7" s="27">
        <v>13205</v>
      </c>
      <c r="V7" s="27">
        <v>36.75</v>
      </c>
      <c r="W7" s="27">
        <v>359.32</v>
      </c>
      <c r="X7" s="27">
        <v>104.21</v>
      </c>
      <c r="Y7" s="27">
        <v>105.15</v>
      </c>
      <c r="Z7" s="27">
        <v>101.75</v>
      </c>
      <c r="AA7" s="27">
        <v>105.04</v>
      </c>
      <c r="AB7" s="27">
        <v>104.43</v>
      </c>
      <c r="AC7" s="27">
        <v>110.02</v>
      </c>
      <c r="AD7" s="27">
        <v>108.76</v>
      </c>
      <c r="AE7" s="27">
        <v>108.46</v>
      </c>
      <c r="AF7" s="27">
        <v>109.02</v>
      </c>
      <c r="AG7" s="27">
        <v>107.81</v>
      </c>
      <c r="AH7" s="27">
        <v>111.39</v>
      </c>
      <c r="AI7" s="27">
        <v>6.1</v>
      </c>
      <c r="AJ7" s="27">
        <v>0</v>
      </c>
      <c r="AK7" s="27">
        <v>0</v>
      </c>
      <c r="AL7" s="27">
        <v>0</v>
      </c>
      <c r="AM7" s="27">
        <v>0</v>
      </c>
      <c r="AN7" s="27">
        <v>7.31</v>
      </c>
      <c r="AO7" s="27">
        <v>7.48</v>
      </c>
      <c r="AP7" s="27">
        <v>11.94</v>
      </c>
      <c r="AQ7" s="27">
        <v>11</v>
      </c>
      <c r="AR7" s="27">
        <v>8.86</v>
      </c>
      <c r="AS7" s="27">
        <v>1.3</v>
      </c>
      <c r="AT7" s="27">
        <v>31.83</v>
      </c>
      <c r="AU7" s="27">
        <v>39.729999999999997</v>
      </c>
      <c r="AV7" s="27">
        <v>43.34</v>
      </c>
      <c r="AW7" s="27">
        <v>55.4</v>
      </c>
      <c r="AX7" s="27">
        <v>56.78</v>
      </c>
      <c r="AY7" s="27">
        <v>355.27</v>
      </c>
      <c r="AZ7" s="27">
        <v>359.7</v>
      </c>
      <c r="BA7" s="27">
        <v>362.93</v>
      </c>
      <c r="BB7" s="27">
        <v>371.81</v>
      </c>
      <c r="BC7" s="27">
        <v>384.23</v>
      </c>
      <c r="BD7" s="27">
        <v>261.51</v>
      </c>
      <c r="BE7" s="27">
        <v>1764.04</v>
      </c>
      <c r="BF7" s="27">
        <v>1677.79</v>
      </c>
      <c r="BG7" s="27">
        <v>1587.3</v>
      </c>
      <c r="BH7" s="27">
        <v>1520.26</v>
      </c>
      <c r="BI7" s="27">
        <v>1423.53</v>
      </c>
      <c r="BJ7" s="27">
        <v>458.27</v>
      </c>
      <c r="BK7" s="27">
        <v>447.01</v>
      </c>
      <c r="BL7" s="27">
        <v>439.05</v>
      </c>
      <c r="BM7" s="27">
        <v>465.85</v>
      </c>
      <c r="BN7" s="27">
        <v>439.43</v>
      </c>
      <c r="BO7" s="27">
        <v>265.16000000000003</v>
      </c>
      <c r="BP7" s="27">
        <v>46.88</v>
      </c>
      <c r="BQ7" s="27">
        <v>46.59</v>
      </c>
      <c r="BR7" s="27">
        <v>52.79</v>
      </c>
      <c r="BS7" s="27">
        <v>55.58</v>
      </c>
      <c r="BT7" s="27">
        <v>56.89</v>
      </c>
      <c r="BU7" s="27">
        <v>96.77</v>
      </c>
      <c r="BV7" s="27">
        <v>95.81</v>
      </c>
      <c r="BW7" s="27">
        <v>95.26</v>
      </c>
      <c r="BX7" s="27">
        <v>92.39</v>
      </c>
      <c r="BY7" s="27">
        <v>94.41</v>
      </c>
      <c r="BZ7" s="27">
        <v>102.35</v>
      </c>
      <c r="CA7" s="27">
        <v>517.74</v>
      </c>
      <c r="CB7" s="27">
        <v>522.29</v>
      </c>
      <c r="CC7" s="27">
        <v>462.97</v>
      </c>
      <c r="CD7" s="27">
        <v>440.51</v>
      </c>
      <c r="CE7" s="27">
        <v>430.35</v>
      </c>
      <c r="CF7" s="27">
        <v>187.18</v>
      </c>
      <c r="CG7" s="27">
        <v>189.58</v>
      </c>
      <c r="CH7" s="27">
        <v>192.82</v>
      </c>
      <c r="CI7" s="27">
        <v>192.98</v>
      </c>
      <c r="CJ7" s="27">
        <v>192.13</v>
      </c>
      <c r="CK7" s="27">
        <v>167.74</v>
      </c>
      <c r="CL7" s="27">
        <v>46.08</v>
      </c>
      <c r="CM7" s="27">
        <v>44.1</v>
      </c>
      <c r="CN7" s="27">
        <v>49.52</v>
      </c>
      <c r="CO7" s="27">
        <v>49.83</v>
      </c>
      <c r="CP7" s="27">
        <v>45.63</v>
      </c>
      <c r="CQ7" s="27">
        <v>55.88</v>
      </c>
      <c r="CR7" s="27">
        <v>55.22</v>
      </c>
      <c r="CS7" s="27">
        <v>54.05</v>
      </c>
      <c r="CT7" s="27">
        <v>54.43</v>
      </c>
      <c r="CU7" s="27">
        <v>53.87</v>
      </c>
      <c r="CV7" s="27">
        <v>60.29</v>
      </c>
      <c r="CW7" s="27">
        <v>71.89</v>
      </c>
      <c r="CX7" s="27">
        <v>74.400000000000006</v>
      </c>
      <c r="CY7" s="27">
        <v>72.430000000000007</v>
      </c>
      <c r="CZ7" s="27">
        <v>71.11</v>
      </c>
      <c r="DA7" s="27">
        <v>71.44</v>
      </c>
      <c r="DB7" s="27">
        <v>80.989999999999995</v>
      </c>
      <c r="DC7" s="27">
        <v>80.930000000000007</v>
      </c>
      <c r="DD7" s="27">
        <v>80.510000000000005</v>
      </c>
      <c r="DE7" s="27">
        <v>79.44</v>
      </c>
      <c r="DF7" s="27">
        <v>79.489999999999995</v>
      </c>
      <c r="DG7" s="27">
        <v>90.12</v>
      </c>
      <c r="DH7" s="27">
        <v>5.92</v>
      </c>
      <c r="DI7" s="27">
        <v>11.74</v>
      </c>
      <c r="DJ7" s="27">
        <v>16.309999999999999</v>
      </c>
      <c r="DK7" s="27">
        <v>20.71</v>
      </c>
      <c r="DL7" s="27">
        <v>24.53</v>
      </c>
      <c r="DM7" s="27">
        <v>46.61</v>
      </c>
      <c r="DN7" s="27">
        <v>47.97</v>
      </c>
      <c r="DO7" s="27">
        <v>49.12</v>
      </c>
      <c r="DP7" s="27">
        <v>49.39</v>
      </c>
      <c r="DQ7" s="27">
        <v>50.75</v>
      </c>
      <c r="DR7" s="27">
        <v>50.88</v>
      </c>
      <c r="DS7" s="27">
        <v>18.02</v>
      </c>
      <c r="DT7" s="27">
        <v>8.1300000000000008</v>
      </c>
      <c r="DU7" s="27">
        <v>20.72</v>
      </c>
      <c r="DV7" s="27">
        <v>26.48</v>
      </c>
      <c r="DW7" s="27">
        <v>31.55</v>
      </c>
      <c r="DX7" s="27">
        <v>10.84</v>
      </c>
      <c r="DY7" s="27">
        <v>15.33</v>
      </c>
      <c r="DZ7" s="27">
        <v>16.760000000000002</v>
      </c>
      <c r="EA7" s="27">
        <v>18.57</v>
      </c>
      <c r="EB7" s="27">
        <v>21.14</v>
      </c>
      <c r="EC7" s="27">
        <v>22.3</v>
      </c>
      <c r="ED7" s="27">
        <v>0.86</v>
      </c>
      <c r="EE7" s="27">
        <v>0.32</v>
      </c>
      <c r="EF7" s="27">
        <v>0.8</v>
      </c>
      <c r="EG7" s="27">
        <v>0.48</v>
      </c>
      <c r="EH7" s="27">
        <v>0.43</v>
      </c>
      <c r="EI7" s="27">
        <v>0.39</v>
      </c>
      <c r="EJ7" s="27">
        <v>0.43</v>
      </c>
      <c r="EK7" s="27">
        <v>0.42</v>
      </c>
      <c r="EL7" s="27">
        <v>0.44</v>
      </c>
      <c r="EM7" s="27">
        <v>0.5</v>
      </c>
      <c r="EN7" s="27">
        <v>0.66</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51</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前田　和哉</cp:lastModifiedBy>
  <cp:lastPrinted>2023-02-16T06:16:06Z</cp:lastPrinted>
  <dcterms:created xsi:type="dcterms:W3CDTF">2022-12-01T01:01:21Z</dcterms:created>
  <dcterms:modified xsi:type="dcterms:W3CDTF">2023-02-16T06:16:12Z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2023-01-26T12:26:31Z</vt:filetime>
  </property>
</Properties>
</file>