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8HcyNGPCs7OIBmzPHvv5oQfaGjf8A7MWP3qaBmQlIX6ITr+bRDxx+N7dF7D3rG4ONFxqtPIgKUmuvs7gyVoZA==" workbookSaltValue="2RH4NOYW5x6BvWymRFT6q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<sst xmlns="http://schemas.openxmlformats.org/spreadsheetml/2006/main" xmlns:r="http://schemas.openxmlformats.org/officeDocument/2006/relationships" count="112" uniqueCount="112">
  <si>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</si>
  <si>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</si>
  <si>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</si>
  <si>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</si>
  <si>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</si>
  <si>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</si>
  <si>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</si>
  <si>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</si>
  <si>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</si>
  <si>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</si>
  <si>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</si>
  <si>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</si>
  <si>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</si>
  <si>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</si>
  <si>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</si>
  <si>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</si>
  <si>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</si>
  <si>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</si>
  <si>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</si>
  <si>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</si>
  <si>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</si>
  <si>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</si>
  <si>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</si>
  <si>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</si>
  <si>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</si>
  <si>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</si>
  <si>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</si>
  <si>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</si>
  <si>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</si>
  <si>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</si>
  <si>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</si>
  <si>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</si>
  <si>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</si>
  <si>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</si>
  <si>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</si>
  <si>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</si>
  <si>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</si>
  <si>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</si>
  <si>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</si>
  <si>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</si>
  <si>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</si>
  <si>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</si>
  <si>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</si>
  <si>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</si>
  <si>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</si>
  <si>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</si>
  <si>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</si>
  <si>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</si>
  <si>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</si>
  <si>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</si>
  <si>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</si>
  <si>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</si>
  <si>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</si>
  <si>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</si>
  <si>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</si>
  <si>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</si>
  <si>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</si>
  <si>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</si>
  <si>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</si>
  <si>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</si>
  <si>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</si>
  <si>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</si>
  <si>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</si>
  <si>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</si>
  <si>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</si>
  <si>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</si>
  <si>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</si>
  <si>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</si>
  <si>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</si>
  <si>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</si>
  <si>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</si>
  <si>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</si>
  <si>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</si>
  <si>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</si>
  <si>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</si>
  <si>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</si>
  <si>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</si>
  <si>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</si>
  <si>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</si>
  <si>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</si>
  <si>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</si>
  <si>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</si>
  <si>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</si>
  <si>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</si>
  <si>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</si>
  <si>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</si>
  <si>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</si>
  <si>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</si>
  <si>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</si>
  <si>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</si>
  <si>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</si>
  <si>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</si>
  <si>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</si>
  <si>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</si>
  <si>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</si>
  <si>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</si>
  <si>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</si>
  <si>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</si>
  <si>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</si>
  <si>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</si>
  <si>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</si>
  <si>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</si>
  <si>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</si>
  <si>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</si>
  <si>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</si>
  <si>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</si>
  <si>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</si>
  <si>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</si>
  <si>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</si>
  <si>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有形固定資産減価償却率は、経過年数の長い資産が微増傾向にある中、管路については、下水道管の布設工事に併せて老朽化した水道管の更新を行うことで、費用面や工程面において効率的な管更新の実施を図っている状況であり、②管路経年化率及び③管路更新率は平均値よりも低い水準となっている。今後も急激な財政負担とならないよう、計画的な更新を図っていく必要がある。
　</t>
    <rPh sb="2" eb="4">
      <t>ユウケイ</t>
    </rPh>
    <rPh sb="4" eb="6">
      <t>コテイ</t>
    </rPh>
    <rPh sb="6" eb="8">
      <t>シサン</t>
    </rPh>
    <rPh sb="8" eb="10">
      <t>ゲンカ</t>
    </rPh>
    <rPh sb="10" eb="12">
      <t>ショウキャク</t>
    </rPh>
    <rPh sb="12" eb="13">
      <t>リツ</t>
    </rPh>
    <rPh sb="15" eb="17">
      <t>ケイカ</t>
    </rPh>
    <rPh sb="17" eb="19">
      <t>ネンスウ</t>
    </rPh>
    <rPh sb="20" eb="21">
      <t>ナガ</t>
    </rPh>
    <rPh sb="22" eb="24">
      <t>シサン</t>
    </rPh>
    <rPh sb="25" eb="27">
      <t>ビゾウ</t>
    </rPh>
    <rPh sb="27" eb="29">
      <t>ケイコウ</t>
    </rPh>
    <rPh sb="32" eb="33">
      <t>ナカ</t>
    </rPh>
    <rPh sb="34" eb="36">
      <t>カンロ</t>
    </rPh>
    <rPh sb="100" eb="102">
      <t>ジョウキョウ</t>
    </rPh>
    <rPh sb="113" eb="114">
      <t>オヨ</t>
    </rPh>
    <rPh sb="139" eb="141">
      <t>コンゴ</t>
    </rPh>
    <rPh sb="142" eb="144">
      <t>キュウゲキ</t>
    </rPh>
    <rPh sb="145" eb="147">
      <t>ザイセイ</t>
    </rPh>
    <rPh sb="147" eb="149">
      <t>フタン</t>
    </rPh>
    <phoneticPr fontId="1"/>
  </si>
  <si>
    <t xml:space="preserve">　①経常収支比率は、令和2年度より費用の削減が図れた一方で、営業外収益の減額により収益も減少し、令和2年度に引き続き経常損失が発生した。その影響により、未処分利益剰余金は減少しているものの、欠損金は発生していないことから、②累積欠損金比率は令和3年度もゼロである。
　③流動比率は、100％を大きく上回っており、現状では短期的な債務に対し、これに応ずべき現預金等の流動資産を十分に有している。
　④企業債残高対給水収益比率は、令和2年度に企業債の償還を完了したためゼロである。
　⑥給水原価は、令和2年度より費用が減少したため低下したが、供給単価（令和3年度は121.32円）を上回ったことにより、⑤料金回収率は62.78％となり、低廉な料金設定の影響などにより過去5年間において60％前後を推移している状況である。
　⑦施設利用率は、令和2年度より一日平均配水量の減少により微減となった。現状は、季節による水需要の変動を考慮しても最大73％の利用率であり、将来の給水人口の動向を踏まえ、適切な施設規模の検討を今後進めていく必要がある。
　⑧有収率は、計画的な管更新の実施などにより、漏水発生が抑えられ100％に近い水準を維持できている。
</t>
    <rPh sb="10" eb="12">
      <t>レイワ</t>
    </rPh>
    <rPh sb="48" eb="50">
      <t>レイワ</t>
    </rPh>
    <rPh sb="70" eb="72">
      <t>エイキョウ</t>
    </rPh>
    <rPh sb="120" eb="122">
      <t>レイワ</t>
    </rPh>
    <rPh sb="241" eb="243">
      <t>キュウスイ</t>
    </rPh>
    <rPh sb="243" eb="245">
      <t>ゲンカ</t>
    </rPh>
    <rPh sb="331" eb="333">
      <t>カコ</t>
    </rPh>
    <rPh sb="334" eb="336">
      <t>ネンカン</t>
    </rPh>
    <rPh sb="352" eb="354">
      <t>ジョウキョウ</t>
    </rPh>
    <rPh sb="368" eb="370">
      <t>レイワ</t>
    </rPh>
    <rPh sb="395" eb="397">
      <t>ゲンジョウ</t>
    </rPh>
    <rPh sb="429" eb="431">
      <t>ショウライ</t>
    </rPh>
    <rPh sb="432" eb="434">
      <t>キュウスイ</t>
    </rPh>
    <rPh sb="434" eb="436">
      <t>ジンコウ</t>
    </rPh>
    <rPh sb="437" eb="439">
      <t>ドウコウ</t>
    </rPh>
    <rPh sb="440" eb="441">
      <t>フ</t>
    </rPh>
    <rPh sb="444" eb="446">
      <t>テキセツ</t>
    </rPh>
    <rPh sb="447" eb="449">
      <t>シセツ</t>
    </rPh>
    <rPh sb="449" eb="451">
      <t>キボ</t>
    </rPh>
    <rPh sb="452" eb="454">
      <t>ケントウ</t>
    </rPh>
    <rPh sb="455" eb="457">
      <t>コンゴ</t>
    </rPh>
    <rPh sb="457" eb="458">
      <t>スス</t>
    </rPh>
    <rPh sb="462" eb="464">
      <t>ヒツヨウ</t>
    </rPh>
    <phoneticPr fontId="1"/>
  </si>
  <si>
    <t>　本町の水道事業は、給水原価が供給単価を上回り、料金回収率が60％前後を推移する状態が続いており、非常に厳しい経営状況であると言える。そのような状況下で、健全で安定的な経営を図るために、経費削減策として令和5年度から隔月検針を実施する予定であり、これ以外にも様々な経費削減に積極的に取り組む必要がある一方で、増収を図るため、適正な料金水準や料金改定の実施時期の検討を進めるなど、引き続き収支双方からの効果的な経営改善を図っていく必要がある。</t>
    <rPh sb="49" eb="51">
      <t>ヒジョウ</t>
    </rPh>
    <rPh sb="52" eb="53">
      <t>キビ</t>
    </rPh>
    <rPh sb="57" eb="59">
      <t>ジョウキョウ</t>
    </rPh>
    <rPh sb="63" eb="64">
      <t>イ</t>
    </rPh>
    <rPh sb="72" eb="75">
      <t>ジョウキョウカ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</si>
</sst>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4.e-002</c:v>
                </c:pt>
                <c:pt idx="1">
                  <c:v>4.e-002</c:v>
                </c:pt>
                <c:pt idx="2">
                  <c:v>6.e-002</c:v>
                </c:pt>
                <c:pt idx="3">
                  <c:v>8.e-002</c:v>
                </c:pt>
                <c:pt idx="4">
                  <c:v>0.16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65.739999999999995</c:v>
                </c:pt>
                <c:pt idx="1">
                  <c:v>66.56</c:v>
                </c:pt>
                <c:pt idx="2">
                  <c:v>65.290000000000006</c:v>
                </c:pt>
                <c:pt idx="3">
                  <c:v>67.400000000000006</c:v>
                </c:pt>
                <c:pt idx="4">
                  <c:v>66.27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97.05</c:v>
                </c:pt>
                <c:pt idx="1">
                  <c:v>95.29</c:v>
                </c:pt>
                <c:pt idx="2">
                  <c:v>97.06</c:v>
                </c:pt>
                <c:pt idx="3">
                  <c:v>95.98</c:v>
                </c:pt>
                <c:pt idx="4">
                  <c:v>96.09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100.75</c:v>
                </c:pt>
                <c:pt idx="1">
                  <c:v>100.05</c:v>
                </c:pt>
                <c:pt idx="2">
                  <c:v>99.79</c:v>
                </c:pt>
                <c:pt idx="3">
                  <c:v>97.66</c:v>
                </c:pt>
                <c:pt idx="4">
                  <c:v>95.14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42.7</c:v>
                </c:pt>
                <c:pt idx="1">
                  <c:v>42.46</c:v>
                </c:pt>
                <c:pt idx="2">
                  <c:v>44.53</c:v>
                </c:pt>
                <c:pt idx="3">
                  <c:v>46.32</c:v>
                </c:pt>
                <c:pt idx="4">
                  <c:v>48.02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2.27</c:v>
                </c:pt>
                <c:pt idx="1">
                  <c:v>2.27</c:v>
                </c:pt>
                <c:pt idx="2">
                  <c:v>2.2599999999999998</c:v>
                </c:pt>
                <c:pt idx="3">
                  <c:v>3.5</c:v>
                </c:pt>
                <c:pt idx="4">
                  <c:v>5.0999999999999996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3984.53</c:v>
                </c:pt>
                <c:pt idx="1">
                  <c:v>1995.41</c:v>
                </c:pt>
                <c:pt idx="2">
                  <c:v>2402</c:v>
                </c:pt>
                <c:pt idx="3">
                  <c:v>2187.0100000000002</c:v>
                </c:pt>
                <c:pt idx="4">
                  <c:v>1358.83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2.98</c:v>
                </c:pt>
                <c:pt idx="1">
                  <c:v>1.89</c:v>
                </c:pt>
                <c:pt idx="2">
                  <c:v>0.77</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64.3</c:v>
                </c:pt>
                <c:pt idx="1">
                  <c:v>62.23</c:v>
                </c:pt>
                <c:pt idx="2">
                  <c:v>60.75</c:v>
                </c:pt>
                <c:pt idx="3">
                  <c:v>58.82</c:v>
                </c:pt>
                <c:pt idx="4">
                  <c:v>62.78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189.39</c:v>
                </c:pt>
                <c:pt idx="1">
                  <c:v>195.13</c:v>
                </c:pt>
                <c:pt idx="2">
                  <c:v>200.94</c:v>
                </c:pt>
                <c:pt idx="3">
                  <c:v>195.21</c:v>
                </c:pt>
                <c:pt idx="4">
                  <c:v>193.24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1" workbookViewId="0">
      <selection activeCell="BK6" sqref="BK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36972</v>
      </c>
      <c r="AM8" s="29"/>
      <c r="AN8" s="29"/>
      <c r="AO8" s="29"/>
      <c r="AP8" s="29"/>
      <c r="AQ8" s="29"/>
      <c r="AR8" s="29"/>
      <c r="AS8" s="29"/>
      <c r="AT8" s="7">
        <f>データ!$S$6</f>
        <v>25.68</v>
      </c>
      <c r="AU8" s="15"/>
      <c r="AV8" s="15"/>
      <c r="AW8" s="15"/>
      <c r="AX8" s="15"/>
      <c r="AY8" s="15"/>
      <c r="AZ8" s="15"/>
      <c r="BA8" s="15"/>
      <c r="BB8" s="27">
        <f>データ!$T$6</f>
        <v>1439.72</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89.24</v>
      </c>
      <c r="J10" s="15"/>
      <c r="K10" s="15"/>
      <c r="L10" s="15"/>
      <c r="M10" s="15"/>
      <c r="N10" s="15"/>
      <c r="O10" s="24"/>
      <c r="P10" s="27">
        <f>データ!$P$6</f>
        <v>99.78</v>
      </c>
      <c r="Q10" s="27"/>
      <c r="R10" s="27"/>
      <c r="S10" s="27"/>
      <c r="T10" s="27"/>
      <c r="U10" s="27"/>
      <c r="V10" s="27"/>
      <c r="W10" s="29">
        <f>データ!$Q$6</f>
        <v>2106</v>
      </c>
      <c r="X10" s="29"/>
      <c r="Y10" s="29"/>
      <c r="Z10" s="29"/>
      <c r="AA10" s="29"/>
      <c r="AB10" s="29"/>
      <c r="AC10" s="29"/>
      <c r="AD10" s="2"/>
      <c r="AE10" s="2"/>
      <c r="AF10" s="2"/>
      <c r="AG10" s="2"/>
      <c r="AH10" s="2"/>
      <c r="AI10" s="2"/>
      <c r="AJ10" s="2"/>
      <c r="AK10" s="2"/>
      <c r="AL10" s="29">
        <f>データ!$U$6</f>
        <v>36798</v>
      </c>
      <c r="AM10" s="29"/>
      <c r="AN10" s="29"/>
      <c r="AO10" s="29"/>
      <c r="AP10" s="29"/>
      <c r="AQ10" s="29"/>
      <c r="AR10" s="29"/>
      <c r="AS10" s="29"/>
      <c r="AT10" s="7">
        <f>データ!$V$6</f>
        <v>13.5</v>
      </c>
      <c r="AU10" s="15"/>
      <c r="AV10" s="15"/>
      <c r="AW10" s="15"/>
      <c r="AX10" s="15"/>
      <c r="AY10" s="15"/>
      <c r="AZ10" s="15"/>
      <c r="BA10" s="15"/>
      <c r="BB10" s="27">
        <f>データ!$W$6</f>
        <v>2725.78</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SmX1JE1MRS6lYzcrMGE1oTt5wbAUCbGZZyK7grXLHwyRMDDTzpguHO5Hzrk7E21Zuv4I2yuikGRKAkB+dDbWqg==" saltValue="FKOouuduBmeBcP+LuQVAR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44</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263664</v>
      </c>
      <c r="D6" s="70">
        <f t="shared" si="1"/>
        <v>46</v>
      </c>
      <c r="E6" s="70">
        <f t="shared" si="1"/>
        <v>1</v>
      </c>
      <c r="F6" s="70">
        <f t="shared" si="1"/>
        <v>0</v>
      </c>
      <c r="G6" s="70">
        <f t="shared" si="1"/>
        <v>1</v>
      </c>
      <c r="H6" s="70" t="str">
        <f t="shared" si="1"/>
        <v>京都府　精華町</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89.24</v>
      </c>
      <c r="P6" s="80">
        <f t="shared" si="1"/>
        <v>99.78</v>
      </c>
      <c r="Q6" s="80">
        <f t="shared" si="1"/>
        <v>2106</v>
      </c>
      <c r="R6" s="80">
        <f t="shared" si="1"/>
        <v>36972</v>
      </c>
      <c r="S6" s="80">
        <f t="shared" si="1"/>
        <v>25.68</v>
      </c>
      <c r="T6" s="80">
        <f t="shared" si="1"/>
        <v>1439.72</v>
      </c>
      <c r="U6" s="80">
        <f t="shared" si="1"/>
        <v>36798</v>
      </c>
      <c r="V6" s="80">
        <f t="shared" si="1"/>
        <v>13.5</v>
      </c>
      <c r="W6" s="80">
        <f t="shared" si="1"/>
        <v>2725.78</v>
      </c>
      <c r="X6" s="86">
        <f t="shared" ref="X6:AG6" si="2">IF(X7="",NA(),X7)</f>
        <v>100.75</v>
      </c>
      <c r="Y6" s="86">
        <f t="shared" si="2"/>
        <v>100.05</v>
      </c>
      <c r="Z6" s="86">
        <f t="shared" si="2"/>
        <v>99.79</v>
      </c>
      <c r="AA6" s="86">
        <f t="shared" si="2"/>
        <v>97.66</v>
      </c>
      <c r="AB6" s="86">
        <f t="shared" si="2"/>
        <v>95.14</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3984.53</v>
      </c>
      <c r="AU6" s="86">
        <f t="shared" si="4"/>
        <v>1995.41</v>
      </c>
      <c r="AV6" s="86">
        <f t="shared" si="4"/>
        <v>2402</v>
      </c>
      <c r="AW6" s="86">
        <f t="shared" si="4"/>
        <v>2187.0100000000002</v>
      </c>
      <c r="AX6" s="86">
        <f t="shared" si="4"/>
        <v>1358.83</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2.98</v>
      </c>
      <c r="BF6" s="86">
        <f t="shared" si="5"/>
        <v>1.89</v>
      </c>
      <c r="BG6" s="86">
        <f t="shared" si="5"/>
        <v>0.77</v>
      </c>
      <c r="BH6" s="80">
        <f t="shared" si="5"/>
        <v>0</v>
      </c>
      <c r="BI6" s="80">
        <f t="shared" si="5"/>
        <v>0</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64.3</v>
      </c>
      <c r="BQ6" s="86">
        <f t="shared" si="6"/>
        <v>62.23</v>
      </c>
      <c r="BR6" s="86">
        <f t="shared" si="6"/>
        <v>60.75</v>
      </c>
      <c r="BS6" s="86">
        <f t="shared" si="6"/>
        <v>58.82</v>
      </c>
      <c r="BT6" s="86">
        <f t="shared" si="6"/>
        <v>62.78</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189.39</v>
      </c>
      <c r="CB6" s="86">
        <f t="shared" si="7"/>
        <v>195.13</v>
      </c>
      <c r="CC6" s="86">
        <f t="shared" si="7"/>
        <v>200.94</v>
      </c>
      <c r="CD6" s="86">
        <f t="shared" si="7"/>
        <v>195.21</v>
      </c>
      <c r="CE6" s="86">
        <f t="shared" si="7"/>
        <v>193.24</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65.739999999999995</v>
      </c>
      <c r="CM6" s="86">
        <f t="shared" si="8"/>
        <v>66.56</v>
      </c>
      <c r="CN6" s="86">
        <f t="shared" si="8"/>
        <v>65.290000000000006</v>
      </c>
      <c r="CO6" s="86">
        <f t="shared" si="8"/>
        <v>67.400000000000006</v>
      </c>
      <c r="CP6" s="86">
        <f t="shared" si="8"/>
        <v>66.27</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97.05</v>
      </c>
      <c r="CX6" s="86">
        <f t="shared" si="9"/>
        <v>95.29</v>
      </c>
      <c r="CY6" s="86">
        <f t="shared" si="9"/>
        <v>97.06</v>
      </c>
      <c r="CZ6" s="86">
        <f t="shared" si="9"/>
        <v>95.98</v>
      </c>
      <c r="DA6" s="86">
        <f t="shared" si="9"/>
        <v>96.09</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42.7</v>
      </c>
      <c r="DI6" s="86">
        <f t="shared" si="10"/>
        <v>42.46</v>
      </c>
      <c r="DJ6" s="86">
        <f t="shared" si="10"/>
        <v>44.53</v>
      </c>
      <c r="DK6" s="86">
        <f t="shared" si="10"/>
        <v>46.32</v>
      </c>
      <c r="DL6" s="86">
        <f t="shared" si="10"/>
        <v>48.02</v>
      </c>
      <c r="DM6" s="86">
        <f t="shared" si="10"/>
        <v>47.28</v>
      </c>
      <c r="DN6" s="86">
        <f t="shared" si="10"/>
        <v>47.66</v>
      </c>
      <c r="DO6" s="86">
        <f t="shared" si="10"/>
        <v>48.17</v>
      </c>
      <c r="DP6" s="86">
        <f t="shared" si="10"/>
        <v>48.83</v>
      </c>
      <c r="DQ6" s="86">
        <f t="shared" si="10"/>
        <v>49.96</v>
      </c>
      <c r="DR6" s="80" t="str">
        <f>IF(DR7="","",IF(DR7="-","【-】","【"&amp;SUBSTITUTE(TEXT(DR7,"#,##0.00"),"-","△")&amp;"】"))</f>
        <v>【50.88】</v>
      </c>
      <c r="DS6" s="86">
        <f t="shared" ref="DS6:EB6" si="11">IF(DS7="",NA(),DS7)</f>
        <v>2.27</v>
      </c>
      <c r="DT6" s="86">
        <f t="shared" si="11"/>
        <v>2.27</v>
      </c>
      <c r="DU6" s="86">
        <f t="shared" si="11"/>
        <v>2.2599999999999998</v>
      </c>
      <c r="DV6" s="86">
        <f t="shared" si="11"/>
        <v>3.5</v>
      </c>
      <c r="DW6" s="86">
        <f t="shared" si="11"/>
        <v>5.0999999999999996</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4.e-002</v>
      </c>
      <c r="EE6" s="86">
        <f t="shared" si="12"/>
        <v>4.e-002</v>
      </c>
      <c r="EF6" s="86">
        <f t="shared" si="12"/>
        <v>6.e-002</v>
      </c>
      <c r="EG6" s="86">
        <f t="shared" si="12"/>
        <v>8.e-002</v>
      </c>
      <c r="EH6" s="86">
        <f t="shared" si="12"/>
        <v>0.16</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263664</v>
      </c>
      <c r="D7" s="71">
        <v>46</v>
      </c>
      <c r="E7" s="71">
        <v>1</v>
      </c>
      <c r="F7" s="71">
        <v>0</v>
      </c>
      <c r="G7" s="71">
        <v>1</v>
      </c>
      <c r="H7" s="71" t="s">
        <v>94</v>
      </c>
      <c r="I7" s="71" t="s">
        <v>95</v>
      </c>
      <c r="J7" s="71" t="s">
        <v>96</v>
      </c>
      <c r="K7" s="71" t="s">
        <v>97</v>
      </c>
      <c r="L7" s="71" t="s">
        <v>23</v>
      </c>
      <c r="M7" s="71" t="s">
        <v>15</v>
      </c>
      <c r="N7" s="81" t="s">
        <v>98</v>
      </c>
      <c r="O7" s="81">
        <v>89.24</v>
      </c>
      <c r="P7" s="81">
        <v>99.78</v>
      </c>
      <c r="Q7" s="81">
        <v>2106</v>
      </c>
      <c r="R7" s="81">
        <v>36972</v>
      </c>
      <c r="S7" s="81">
        <v>25.68</v>
      </c>
      <c r="T7" s="81">
        <v>1439.72</v>
      </c>
      <c r="U7" s="81">
        <v>36798</v>
      </c>
      <c r="V7" s="81">
        <v>13.5</v>
      </c>
      <c r="W7" s="81">
        <v>2725.78</v>
      </c>
      <c r="X7" s="81">
        <v>100.75</v>
      </c>
      <c r="Y7" s="81">
        <v>100.05</v>
      </c>
      <c r="Z7" s="81">
        <v>99.79</v>
      </c>
      <c r="AA7" s="81">
        <v>97.66</v>
      </c>
      <c r="AB7" s="81">
        <v>95.14</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3984.53</v>
      </c>
      <c r="AU7" s="81">
        <v>1995.41</v>
      </c>
      <c r="AV7" s="81">
        <v>2402</v>
      </c>
      <c r="AW7" s="81">
        <v>2187.0100000000002</v>
      </c>
      <c r="AX7" s="81">
        <v>1358.83</v>
      </c>
      <c r="AY7" s="81">
        <v>357.34</v>
      </c>
      <c r="AZ7" s="81">
        <v>366.03</v>
      </c>
      <c r="BA7" s="81">
        <v>365.18</v>
      </c>
      <c r="BB7" s="81">
        <v>327.77</v>
      </c>
      <c r="BC7" s="81">
        <v>338.02</v>
      </c>
      <c r="BD7" s="81">
        <v>261.51</v>
      </c>
      <c r="BE7" s="81">
        <v>2.98</v>
      </c>
      <c r="BF7" s="81">
        <v>1.89</v>
      </c>
      <c r="BG7" s="81">
        <v>0.77</v>
      </c>
      <c r="BH7" s="81">
        <v>0</v>
      </c>
      <c r="BI7" s="81">
        <v>0</v>
      </c>
      <c r="BJ7" s="81">
        <v>373.69</v>
      </c>
      <c r="BK7" s="81">
        <v>370.12</v>
      </c>
      <c r="BL7" s="81">
        <v>371.65</v>
      </c>
      <c r="BM7" s="81">
        <v>397.1</v>
      </c>
      <c r="BN7" s="81">
        <v>379.91</v>
      </c>
      <c r="BO7" s="81">
        <v>265.16000000000003</v>
      </c>
      <c r="BP7" s="81">
        <v>64.3</v>
      </c>
      <c r="BQ7" s="81">
        <v>62.23</v>
      </c>
      <c r="BR7" s="81">
        <v>60.75</v>
      </c>
      <c r="BS7" s="81">
        <v>58.82</v>
      </c>
      <c r="BT7" s="81">
        <v>62.78</v>
      </c>
      <c r="BU7" s="81">
        <v>99.87</v>
      </c>
      <c r="BV7" s="81">
        <v>100.42</v>
      </c>
      <c r="BW7" s="81">
        <v>98.77</v>
      </c>
      <c r="BX7" s="81">
        <v>95.79</v>
      </c>
      <c r="BY7" s="81">
        <v>98.3</v>
      </c>
      <c r="BZ7" s="81">
        <v>102.35</v>
      </c>
      <c r="CA7" s="81">
        <v>189.39</v>
      </c>
      <c r="CB7" s="81">
        <v>195.13</v>
      </c>
      <c r="CC7" s="81">
        <v>200.94</v>
      </c>
      <c r="CD7" s="81">
        <v>195.21</v>
      </c>
      <c r="CE7" s="81">
        <v>193.24</v>
      </c>
      <c r="CF7" s="81">
        <v>171.81</v>
      </c>
      <c r="CG7" s="81">
        <v>171.67</v>
      </c>
      <c r="CH7" s="81">
        <v>173.67</v>
      </c>
      <c r="CI7" s="81">
        <v>171.13</v>
      </c>
      <c r="CJ7" s="81">
        <v>173.7</v>
      </c>
      <c r="CK7" s="81">
        <v>167.74</v>
      </c>
      <c r="CL7" s="81">
        <v>65.739999999999995</v>
      </c>
      <c r="CM7" s="81">
        <v>66.56</v>
      </c>
      <c r="CN7" s="81">
        <v>65.290000000000006</v>
      </c>
      <c r="CO7" s="81">
        <v>67.400000000000006</v>
      </c>
      <c r="CP7" s="81">
        <v>66.27</v>
      </c>
      <c r="CQ7" s="81">
        <v>60.03</v>
      </c>
      <c r="CR7" s="81">
        <v>59.74</v>
      </c>
      <c r="CS7" s="81">
        <v>59.67</v>
      </c>
      <c r="CT7" s="81">
        <v>60.12</v>
      </c>
      <c r="CU7" s="81">
        <v>60.34</v>
      </c>
      <c r="CV7" s="81">
        <v>60.29</v>
      </c>
      <c r="CW7" s="81">
        <v>97.05</v>
      </c>
      <c r="CX7" s="81">
        <v>95.29</v>
      </c>
      <c r="CY7" s="81">
        <v>97.06</v>
      </c>
      <c r="CZ7" s="81">
        <v>95.98</v>
      </c>
      <c r="DA7" s="81">
        <v>96.09</v>
      </c>
      <c r="DB7" s="81">
        <v>84.81</v>
      </c>
      <c r="DC7" s="81">
        <v>84.8</v>
      </c>
      <c r="DD7" s="81">
        <v>84.6</v>
      </c>
      <c r="DE7" s="81">
        <v>84.24</v>
      </c>
      <c r="DF7" s="81">
        <v>84.19</v>
      </c>
      <c r="DG7" s="81">
        <v>90.12</v>
      </c>
      <c r="DH7" s="81">
        <v>42.7</v>
      </c>
      <c r="DI7" s="81">
        <v>42.46</v>
      </c>
      <c r="DJ7" s="81">
        <v>44.53</v>
      </c>
      <c r="DK7" s="81">
        <v>46.32</v>
      </c>
      <c r="DL7" s="81">
        <v>48.02</v>
      </c>
      <c r="DM7" s="81">
        <v>47.28</v>
      </c>
      <c r="DN7" s="81">
        <v>47.66</v>
      </c>
      <c r="DO7" s="81">
        <v>48.17</v>
      </c>
      <c r="DP7" s="81">
        <v>48.83</v>
      </c>
      <c r="DQ7" s="81">
        <v>49.96</v>
      </c>
      <c r="DR7" s="81">
        <v>50.88</v>
      </c>
      <c r="DS7" s="81">
        <v>2.27</v>
      </c>
      <c r="DT7" s="81">
        <v>2.27</v>
      </c>
      <c r="DU7" s="81">
        <v>2.2599999999999998</v>
      </c>
      <c r="DV7" s="81">
        <v>3.5</v>
      </c>
      <c r="DW7" s="81">
        <v>5.0999999999999996</v>
      </c>
      <c r="DX7" s="81">
        <v>12.19</v>
      </c>
      <c r="DY7" s="81">
        <v>15.1</v>
      </c>
      <c r="DZ7" s="81">
        <v>17.12</v>
      </c>
      <c r="EA7" s="81">
        <v>18.18</v>
      </c>
      <c r="EB7" s="81">
        <v>19.32</v>
      </c>
      <c r="EC7" s="81">
        <v>22.3</v>
      </c>
      <c r="ED7" s="81">
        <v>4.e-002</v>
      </c>
      <c r="EE7" s="81">
        <v>4.e-002</v>
      </c>
      <c r="EF7" s="81">
        <v>6.e-002</v>
      </c>
      <c r="EG7" s="81">
        <v>8.e-002</v>
      </c>
      <c r="EH7" s="81">
        <v>0.16</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2022-12-01T01:01:20Z</dcterms:created>
  <dcterms:modified xsi:type="dcterms:W3CDTF">2023-02-02T07:09:36Z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2023-02-02T07:09:36Z</vt:filetime>
  </property>
</Properties>
</file>