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21 和束町\"/>
    </mc:Choice>
  </mc:AlternateContent>
  <xr:revisionPtr revIDLastSave="0" documentId="13_ncr:1_{BEEEA29D-0065-4D0D-BF13-26D2DE65D1D1}" xr6:coauthVersionLast="36" xr6:coauthVersionMax="36" xr10:uidLastSave="{00000000-0000-0000-0000-000000000000}"/>
  <workbookProtection workbookAlgorithmName="SHA-512" workbookHashValue="ILf85+Okng66KYrGJXw01LueX6OhyM3jmaYhEkoupmdM/KkoMLJuPmhda+8oqmxPCDtyRt298AgMRNvRteaBlQ==" workbookSaltValue="nWgwM0kMP29S4ZuiMow0zQ==" workbookSpinCount="100000" lockStructure="1"/>
  <bookViews>
    <workbookView xWindow="0" yWindow="0" windowWidth="15360" windowHeight="7632"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AT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<sst xmlns="http://schemas.openxmlformats.org/spreadsheetml/2006/main" count="233" uniqueCount="117">
  <si>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</si>
  <si>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</si>
  <si>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</si>
  <si>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</si>
  <si>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</si>
  <si>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</si>
  <si>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</si>
  <si>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</si>
  <si>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</si>
  <si>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</si>
  <si>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</si>
  <si>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</si>
  <si>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</si>
  <si>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</si>
  <si>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</si>
  <si>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</si>
  <si>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</si>
  <si>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</si>
  <si>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</si>
  <si>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</si>
  <si>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</si>
  <si>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</si>
  <si>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</si>
  <si>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</si>
  <si>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</si>
  <si>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</si>
  <si>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</si>
  <si>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</si>
  <si>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</si>
  <si>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</si>
  <si>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</si>
  <si>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</si>
  <si>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</si>
  <si>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</si>
  <si>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</si>
  <si>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</si>
  <si>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</si>
  <si>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</si>
  <si>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</si>
  <si>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</si>
  <si>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</si>
  <si>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</si>
  <si>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</si>
  <si>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</si>
  <si>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</si>
  <si>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</si>
  <si>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</si>
  <si>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</si>
  <si>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</si>
  <si>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</si>
  <si>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</si>
  <si>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</si>
  <si>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</si>
  <si>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</si>
  <si>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</si>
  <si>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</si>
  <si>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</si>
  <si>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</si>
  <si>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</si>
  <si>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</si>
  <si>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</si>
  <si>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</si>
  <si>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</si>
  <si>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</si>
  <si>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</si>
  <si>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</si>
  <si>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</si>
  <si>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</si>
  <si>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</si>
  <si>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</si>
  <si>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</si>
  <si>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</si>
  <si>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</si>
  <si>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</si>
  <si>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</si>
  <si>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</si>
  <si>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</si>
  <si>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</si>
  <si>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</si>
  <si>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</si>
  <si>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</si>
  <si>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</si>
  <si>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</si>
  <si>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</si>
  <si>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</si>
  <si>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</si>
  <si>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</si>
  <si>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</si>
  <si>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</si>
  <si>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</si>
  <si>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</si>
  <si>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</si>
  <si>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</si>
  <si>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</si>
  <si>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</si>
  <si>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</si>
  <si>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</si>
  <si>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</si>
  <si>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</si>
  <si>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</si>
  <si>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</si>
  <si>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</si>
  <si>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</si>
  <si>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</si>
  <si>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</si>
  <si>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</si>
  <si>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</si>
  <si>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</si>
  <si>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</si>
  <si>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</si>
  <si>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</si>
  <si>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</si>
  <si>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</si>
  <si>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</si>
  <si>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道路改良工事などに伴う布設替工事をほぼ毎年実施してきており、特に平成１７年度に完了した前回の統合簡易水道事業における布設工事、平成２３年度まで実施された下水道工事に伴う布設替工事などにより、中央簡易水道区域の管路については現時点では更新の必要性はないものと判断している。
　また、令和２年度に完了した統合簡易水道事業により、木屋簡易水道区域の管路（耐震管）の更新を実施した。
　残る西部簡易水道区域においては、特に漏水が頻発する管路の布設替工事を部分的に実施したが、全体的に経年劣化傾向にあり漏水の懸念が非常に高いことから、計画的に更新が図れるよう検討する。</t>
    <rPh sb="175" eb="177">
      <t>タイシン</t>
    </rPh>
    <rPh sb="177" eb="178">
      <t>カン</t>
    </rPh>
    <rPh sb="180" eb="182">
      <t>コウシン</t>
    </rPh>
    <rPh sb="247" eb="249">
      <t>ロウスイ</t>
    </rPh>
    <rPh sb="250" eb="252">
      <t>ケネン</t>
    </rPh>
    <rPh sb="253" eb="255">
      <t>ヒジョウ</t>
    </rPh>
    <rPh sb="256" eb="257">
      <t>タカ</t>
    </rPh>
    <phoneticPr fontId="4"/>
  </si>
  <si>
    <t>　本町の簡易水道事業は、繰出基準内で独立採算制を維持できている。
　人口はこれまで同様減少傾向にあり、年間総有収水量の減少により総収益が減少し、修繕費の減少及び消費税納付額の減少により総費用が減少したが、地方債償還金が増加したことで収益的収支比率が下降した。
　供給単価及び給水原価が増加したことにより、料金回収率が増加した。
　平成２７年度から実施していた統合簡易水道事業が令和２年度に完了したが、今後、地方償還金の増加が見込まれる一方で料金収入については人口減などにより減少傾向が予想されており、収益的収支比率の低下や企業債残高対給水収益比率の上昇が懸念されることから、料金改定は避けられないと判断したため、令和４年４月より料金改定を実施することとなった。
　料金改定後においても、その他の料金収入につながる取り組み、事務事業の見直しなどによる経費削減、長寿命化計画の策定による中長期的な維持管理・更新を図るなど、経営の安定化を図る取り組みを推進する。</t>
    <rPh sb="83" eb="85">
      <t>ノウフ</t>
    </rPh>
    <rPh sb="85" eb="86">
      <t>ガク</t>
    </rPh>
    <rPh sb="87" eb="89">
      <t>ゲンショウ</t>
    </rPh>
    <rPh sb="131" eb="135">
      <t>キョウキュウタンカ</t>
    </rPh>
    <rPh sb="135" eb="136">
      <t>オヨ</t>
    </rPh>
    <rPh sb="142" eb="144">
      <t>ゾウカ</t>
    </rPh>
    <rPh sb="158" eb="160">
      <t>ゾウカ</t>
    </rPh>
    <rPh sb="242" eb="244">
      <t>ヨソウ</t>
    </rPh>
    <rPh sb="266" eb="267">
      <t>タイ</t>
    </rPh>
    <phoneticPr fontId="4"/>
  </si>
  <si>
    <t>　これまで職員数の減数による人件費削減や他事業との共同事務による事務費削減、民間委託などによるコストダウン化など事務事業の見直し、また既往債の繰上償還や低利率への借換などにより経費削減に努めてきたが、今後においてより経営の安定化を図るためには、料金改定は避けられないと判断し、令和４年４月より基本水量の見直しを含む料金改定を実施した。
　また、料金改定後も料金収入の増加をめざし、まちづくり部門をはじめ町全体として連携を図り、企業誘致による業務営業用及び工場用有収水量の増加、観光行政の推進による観光・交流人口の増加による有収水量の増加などに取り組むとともに、指定管理者制度等による施設の有効な民間委託、自然エネルギー活用による光熱水費の削減、長寿命化計画の策定による中長期的な維持管理・更新等に係るトータルコストの縮減など検討を進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</si>
</sst>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1.34</c:v>
                </c:pt>
                <c:pt idx="1">
                  <c:v>0.1</c:v>
                </c:pt>
                <c:pt idx="2">
                  <c:v>0.42</c:v>
                </c:pt>
                <c:pt idx="3">
                  <c:v>0.21</c:v>
                </c:pt>
                <c:pt idx="4" formatCode="#,##0.00;&quot;△&quot;#,##0.00">
                  <c:v>0</c:v>
                </c:pt>
              </c:numCache>
            </c:numRef>
          </c:val>
          <c:extLst>
            <c:ext xmlns:c16="http://schemas.microsoft.com/office/drawing/2014/chart" uri="{C3380CC4-5D6E-409C-BE32-E72D297353CC}">
              <c16:uniqueId val="{00000000-1B65-4EBF-9A9E-08D0B6662F5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1B65-4EBF-9A9E-08D0B6662F5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66.91</c:v>
                </c:pt>
                <c:pt idx="1">
                  <c:v>65.569999999999993</c:v>
                </c:pt>
                <c:pt idx="2">
                  <c:v>61.37</c:v>
                </c:pt>
                <c:pt idx="3">
                  <c:v>63.29</c:v>
                </c:pt>
                <c:pt idx="4">
                  <c:v>64.44</c:v>
                </c:pt>
              </c:numCache>
            </c:numRef>
          </c:val>
          <c:extLst>
            <c:ext xmlns:c16="http://schemas.microsoft.com/office/drawing/2014/chart" uri="{C3380CC4-5D6E-409C-BE32-E72D297353CC}">
              <c16:uniqueId val="{00000000-79BE-4223-AA95-BE1C01C8FB2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79BE-4223-AA95-BE1C01C8FB2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84.03</c:v>
                </c:pt>
                <c:pt idx="1">
                  <c:v>84.03</c:v>
                </c:pt>
                <c:pt idx="2">
                  <c:v>86.05</c:v>
                </c:pt>
                <c:pt idx="3">
                  <c:v>85.23</c:v>
                </c:pt>
                <c:pt idx="4">
                  <c:v>79.73</c:v>
                </c:pt>
              </c:numCache>
            </c:numRef>
          </c:val>
          <c:extLst>
            <c:ext xmlns:c16="http://schemas.microsoft.com/office/drawing/2014/chart" uri="{C3380CC4-5D6E-409C-BE32-E72D297353CC}">
              <c16:uniqueId val="{00000000-4DDF-4AEE-ABC7-CB70E9B7E4B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4DDF-4AEE-ABC7-CB70E9B7E4B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80.88</c:v>
                </c:pt>
                <c:pt idx="1">
                  <c:v>81.569999999999993</c:v>
                </c:pt>
                <c:pt idx="2">
                  <c:v>71.180000000000007</c:v>
                </c:pt>
                <c:pt idx="3">
                  <c:v>73.88</c:v>
                </c:pt>
                <c:pt idx="4">
                  <c:v>68.239999999999995</c:v>
                </c:pt>
              </c:numCache>
            </c:numRef>
          </c:val>
          <c:extLst>
            <c:ext xmlns:c16="http://schemas.microsoft.com/office/drawing/2014/chart" uri="{C3380CC4-5D6E-409C-BE32-E72D297353CC}">
              <c16:uniqueId val="{00000000-554F-45B3-A190-32700748F3D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554F-45B3-A190-32700748F3D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B1-4C62-851F-D43D75D780D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B1-4C62-851F-D43D75D780D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B2-4468-99EB-A6EBD450521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B2-4468-99EB-A6EBD450521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24-43A4-8BA1-16A334029BE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24-43A4-8BA1-16A334029BE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5C-440D-9582-EDB4E14FC8C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5C-440D-9582-EDB4E14FC8C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1869.03</c:v>
                </c:pt>
                <c:pt idx="1">
                  <c:v>1804.52</c:v>
                </c:pt>
                <c:pt idx="2">
                  <c:v>1882.94</c:v>
                </c:pt>
                <c:pt idx="3">
                  <c:v>2433.75</c:v>
                </c:pt>
                <c:pt idx="4">
                  <c:v>1936.13</c:v>
                </c:pt>
              </c:numCache>
            </c:numRef>
          </c:val>
          <c:extLst>
            <c:ext xmlns:c16="http://schemas.microsoft.com/office/drawing/2014/chart" uri="{C3380CC4-5D6E-409C-BE32-E72D297353CC}">
              <c16:uniqueId val="{00000000-77BB-45D2-8E70-FED8BB332BC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77BB-45D2-8E70-FED8BB332BC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63.69</c:v>
                </c:pt>
                <c:pt idx="1">
                  <c:v>56.12</c:v>
                </c:pt>
                <c:pt idx="2">
                  <c:v>53.53</c:v>
                </c:pt>
                <c:pt idx="3">
                  <c:v>43.09</c:v>
                </c:pt>
                <c:pt idx="4">
                  <c:v>48.07</c:v>
                </c:pt>
              </c:numCache>
            </c:numRef>
          </c:val>
          <c:extLst>
            <c:ext xmlns:c16="http://schemas.microsoft.com/office/drawing/2014/chart" uri="{C3380CC4-5D6E-409C-BE32-E72D297353CC}">
              <c16:uniqueId val="{00000000-8F4B-49BA-B923-11150EA480C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8F4B-49BA-B923-11150EA480C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301.39</c:v>
                </c:pt>
                <c:pt idx="1">
                  <c:v>354.16</c:v>
                </c:pt>
                <c:pt idx="2">
                  <c:v>373.06</c:v>
                </c:pt>
                <c:pt idx="3">
                  <c:v>373.18</c:v>
                </c:pt>
                <c:pt idx="4">
                  <c:v>420.86</c:v>
                </c:pt>
              </c:numCache>
            </c:numRef>
          </c:val>
          <c:extLst>
            <c:ext xmlns:c16="http://schemas.microsoft.com/office/drawing/2014/chart" uri="{C3380CC4-5D6E-409C-BE32-E72D297353CC}">
              <c16:uniqueId val="{00000000-BD83-4B5C-AF1B-E9498AA869B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BD83-4B5C-AF1B-E9498AA869B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京都府　和束町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3689</v>
      </c>
      <c r="AM8" s="60"/>
      <c r="AN8" s="60"/>
      <c r="AO8" s="60"/>
      <c r="AP8" s="60"/>
      <c r="AQ8" s="60"/>
      <c r="AR8" s="60"/>
      <c r="AS8" s="60"/>
      <c r="AT8" s="36">
        <f>データ!$S$6</f>
        <v>64.930000000000007</v>
      </c>
      <c r="AU8" s="36"/>
      <c r="AV8" s="36"/>
      <c r="AW8" s="36"/>
      <c r="AX8" s="36"/>
      <c r="AY8" s="36"/>
      <c r="AZ8" s="36"/>
      <c r="BA8" s="36"/>
      <c r="BB8" s="36">
        <f>データ!$T$6</f>
        <v>56.82</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99.12</v>
      </c>
      <c r="Q10" s="36"/>
      <c r="R10" s="36"/>
      <c r="S10" s="36"/>
      <c r="T10" s="36"/>
      <c r="U10" s="36"/>
      <c r="V10" s="36"/>
      <c r="W10" s="60">
        <f>データ!$Q$6</f>
        <v>3520</v>
      </c>
      <c r="X10" s="60"/>
      <c r="Y10" s="60"/>
      <c r="Z10" s="60"/>
      <c r="AA10" s="60"/>
      <c r="AB10" s="60"/>
      <c r="AC10" s="60"/>
      <c r="AD10" s="2"/>
      <c r="AE10" s="2"/>
      <c r="AF10" s="2"/>
      <c r="AG10" s="2"/>
      <c r="AH10" s="2"/>
      <c r="AI10" s="2"/>
      <c r="AJ10" s="2"/>
      <c r="AK10" s="2"/>
      <c r="AL10" s="60">
        <f>データ!$U$6</f>
        <v>3620</v>
      </c>
      <c r="AM10" s="60"/>
      <c r="AN10" s="60"/>
      <c r="AO10" s="60"/>
      <c r="AP10" s="60"/>
      <c r="AQ10" s="60"/>
      <c r="AR10" s="60"/>
      <c r="AS10" s="60"/>
      <c r="AT10" s="36">
        <f>データ!$V$6</f>
        <v>8.8000000000000007</v>
      </c>
      <c r="AU10" s="36"/>
      <c r="AV10" s="36"/>
      <c r="AW10" s="36"/>
      <c r="AX10" s="36"/>
      <c r="AY10" s="36"/>
      <c r="AZ10" s="36"/>
      <c r="BA10" s="36"/>
      <c r="BB10" s="36">
        <f>データ!$W$6</f>
        <v>411.36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pl4ALVbuw6RBZGzdDACTSK/HEgWUfoqJB9XGZDTm+Z6n6rtU06LCexG4JkrUUO9a1Iwx7uvWpWnnOKyGIRiTA==" saltValue="1TjFViJJyOwsoVnQkwg83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263656</v>
      </c>
      <c r="D6" s="20">
        <f t="shared" si="3"/>
        <v>47</v>
      </c>
      <c r="E6" s="20">
        <f t="shared" si="3"/>
        <v>1</v>
      </c>
      <c r="F6" s="20">
        <f t="shared" si="3"/>
        <v>0</v>
      </c>
      <c r="G6" s="20">
        <f t="shared" si="3"/>
        <v>0</v>
      </c>
      <c r="H6" s="20" t="str">
        <f t="shared" si="3"/>
        <v>京都府　和束町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99.12</v>
      </c>
      <c r="Q6" s="21">
        <f t="shared" si="3"/>
        <v>3520</v>
      </c>
      <c r="R6" s="21">
        <f t="shared" si="3"/>
        <v>3689</v>
      </c>
      <c r="S6" s="21">
        <f t="shared" si="3"/>
        <v>64.930000000000007</v>
      </c>
      <c r="T6" s="21">
        <f t="shared" si="3"/>
        <v>56.82</v>
      </c>
      <c r="U6" s="21">
        <f t="shared" si="3"/>
        <v>3620</v>
      </c>
      <c r="V6" s="21">
        <f t="shared" si="3"/>
        <v>8.8000000000000007</v>
      </c>
      <c r="W6" s="21">
        <f t="shared" si="3"/>
        <v>411.36</v>
      </c>
      <c r="X6" s="22">
        <f>IF(X7="",NA(),X7)</f>
        <v>80.88</v>
      </c>
      <c r="Y6" s="22">
        <f t="shared" ref="Y6:AG6" si="4">IF(Y7="",NA(),Y7)</f>
        <v>81.569999999999993</v>
      </c>
      <c r="Z6" s="22">
        <f t="shared" si="4"/>
        <v>71.180000000000007</v>
      </c>
      <c r="AA6" s="22">
        <f t="shared" si="4"/>
        <v>73.88</v>
      </c>
      <c r="AB6" s="22">
        <f t="shared" si="4"/>
        <v>68.239999999999995</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1869.03</v>
      </c>
      <c r="BF6" s="22">
        <f t="shared" ref="BF6:BN6" si="7">IF(BF7="",NA(),BF7)</f>
        <v>1804.52</v>
      </c>
      <c r="BG6" s="22">
        <f t="shared" si="7"/>
        <v>1882.94</v>
      </c>
      <c r="BH6" s="22">
        <f t="shared" si="7"/>
        <v>2433.75</v>
      </c>
      <c r="BI6" s="22">
        <f t="shared" si="7"/>
        <v>1936.13</v>
      </c>
      <c r="BJ6" s="22">
        <f t="shared" si="7"/>
        <v>1061.58</v>
      </c>
      <c r="BK6" s="22">
        <f t="shared" si="7"/>
        <v>1007.7</v>
      </c>
      <c r="BL6" s="22">
        <f t="shared" si="7"/>
        <v>1018.52</v>
      </c>
      <c r="BM6" s="22">
        <f t="shared" si="7"/>
        <v>949.61</v>
      </c>
      <c r="BN6" s="22">
        <f t="shared" si="7"/>
        <v>918.84</v>
      </c>
      <c r="BO6" s="21" t="str">
        <f>IF(BO7="","",IF(BO7="-","【-】","【"&amp;SUBSTITUTE(TEXT(BO7,"#,##0.00"),"-","△")&amp;"】"))</f>
        <v>【940.88】</v>
      </c>
      <c r="BP6" s="22">
        <f>IF(BP7="",NA(),BP7)</f>
        <v>63.69</v>
      </c>
      <c r="BQ6" s="22">
        <f t="shared" ref="BQ6:BY6" si="8">IF(BQ7="",NA(),BQ7)</f>
        <v>56.12</v>
      </c>
      <c r="BR6" s="22">
        <f t="shared" si="8"/>
        <v>53.53</v>
      </c>
      <c r="BS6" s="22">
        <f t="shared" si="8"/>
        <v>43.09</v>
      </c>
      <c r="BT6" s="22">
        <f t="shared" si="8"/>
        <v>48.07</v>
      </c>
      <c r="BU6" s="22">
        <f t="shared" si="8"/>
        <v>58.52</v>
      </c>
      <c r="BV6" s="22">
        <f t="shared" si="8"/>
        <v>59.22</v>
      </c>
      <c r="BW6" s="22">
        <f t="shared" si="8"/>
        <v>58.79</v>
      </c>
      <c r="BX6" s="22">
        <f t="shared" si="8"/>
        <v>58.41</v>
      </c>
      <c r="BY6" s="22">
        <f t="shared" si="8"/>
        <v>58.27</v>
      </c>
      <c r="BZ6" s="21" t="str">
        <f>IF(BZ7="","",IF(BZ7="-","【-】","【"&amp;SUBSTITUTE(TEXT(BZ7,"#,##0.00"),"-","△")&amp;"】"))</f>
        <v>【54.59】</v>
      </c>
      <c r="CA6" s="22">
        <f>IF(CA7="",NA(),CA7)</f>
        <v>301.39</v>
      </c>
      <c r="CB6" s="22">
        <f t="shared" ref="CB6:CJ6" si="9">IF(CB7="",NA(),CB7)</f>
        <v>354.16</v>
      </c>
      <c r="CC6" s="22">
        <f t="shared" si="9"/>
        <v>373.06</v>
      </c>
      <c r="CD6" s="22">
        <f t="shared" si="9"/>
        <v>373.18</v>
      </c>
      <c r="CE6" s="22">
        <f t="shared" si="9"/>
        <v>420.86</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66.91</v>
      </c>
      <c r="CM6" s="22">
        <f t="shared" ref="CM6:CU6" si="10">IF(CM7="",NA(),CM7)</f>
        <v>65.569999999999993</v>
      </c>
      <c r="CN6" s="22">
        <f t="shared" si="10"/>
        <v>61.37</v>
      </c>
      <c r="CO6" s="22">
        <f t="shared" si="10"/>
        <v>63.29</v>
      </c>
      <c r="CP6" s="22">
        <f t="shared" si="10"/>
        <v>64.44</v>
      </c>
      <c r="CQ6" s="22">
        <f t="shared" si="10"/>
        <v>57.3</v>
      </c>
      <c r="CR6" s="22">
        <f t="shared" si="10"/>
        <v>56.76</v>
      </c>
      <c r="CS6" s="22">
        <f t="shared" si="10"/>
        <v>56.04</v>
      </c>
      <c r="CT6" s="22">
        <f t="shared" si="10"/>
        <v>58.52</v>
      </c>
      <c r="CU6" s="22">
        <f t="shared" si="10"/>
        <v>58.88</v>
      </c>
      <c r="CV6" s="21" t="str">
        <f>IF(CV7="","",IF(CV7="-","【-】","【"&amp;SUBSTITUTE(TEXT(CV7,"#,##0.00"),"-","△")&amp;"】"))</f>
        <v>【56.42】</v>
      </c>
      <c r="CW6" s="22">
        <f>IF(CW7="",NA(),CW7)</f>
        <v>84.03</v>
      </c>
      <c r="CX6" s="22">
        <f t="shared" ref="CX6:DF6" si="11">IF(CX7="",NA(),CX7)</f>
        <v>84.03</v>
      </c>
      <c r="CY6" s="22">
        <f t="shared" si="11"/>
        <v>86.05</v>
      </c>
      <c r="CZ6" s="22">
        <f t="shared" si="11"/>
        <v>85.23</v>
      </c>
      <c r="DA6" s="22">
        <f t="shared" si="11"/>
        <v>79.73</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1.34</v>
      </c>
      <c r="EE6" s="22">
        <f t="shared" ref="EE6:EM6" si="14">IF(EE7="",NA(),EE7)</f>
        <v>0.1</v>
      </c>
      <c r="EF6" s="22">
        <f t="shared" si="14"/>
        <v>0.42</v>
      </c>
      <c r="EG6" s="22">
        <f t="shared" si="14"/>
        <v>0.21</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263656</v>
      </c>
      <c r="D7" s="24">
        <v>47</v>
      </c>
      <c r="E7" s="24">
        <v>1</v>
      </c>
      <c r="F7" s="24">
        <v>0</v>
      </c>
      <c r="G7" s="24">
        <v>0</v>
      </c>
      <c r="H7" s="24" t="s">
        <v>96</v>
      </c>
      <c r="I7" s="24" t="s">
        <v>97</v>
      </c>
      <c r="J7" s="24" t="s">
        <v>98</v>
      </c>
      <c r="K7" s="24" t="s">
        <v>99</v>
      </c>
      <c r="L7" s="24" t="s">
        <v>100</v>
      </c>
      <c r="M7" s="24" t="s">
        <v>101</v>
      </c>
      <c r="N7" s="25" t="s">
        <v>102</v>
      </c>
      <c r="O7" s="25" t="s">
        <v>103</v>
      </c>
      <c r="P7" s="25">
        <v>99.12</v>
      </c>
      <c r="Q7" s="25">
        <v>3520</v>
      </c>
      <c r="R7" s="25">
        <v>3689</v>
      </c>
      <c r="S7" s="25">
        <v>64.930000000000007</v>
      </c>
      <c r="T7" s="25">
        <v>56.82</v>
      </c>
      <c r="U7" s="25">
        <v>3620</v>
      </c>
      <c r="V7" s="25">
        <v>8.8000000000000007</v>
      </c>
      <c r="W7" s="25">
        <v>411.36</v>
      </c>
      <c r="X7" s="25">
        <v>80.88</v>
      </c>
      <c r="Y7" s="25">
        <v>81.569999999999993</v>
      </c>
      <c r="Z7" s="25">
        <v>71.180000000000007</v>
      </c>
      <c r="AA7" s="25">
        <v>73.88</v>
      </c>
      <c r="AB7" s="25">
        <v>68.239999999999995</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1869.03</v>
      </c>
      <c r="BF7" s="25">
        <v>1804.52</v>
      </c>
      <c r="BG7" s="25">
        <v>1882.94</v>
      </c>
      <c r="BH7" s="25">
        <v>2433.75</v>
      </c>
      <c r="BI7" s="25">
        <v>1936.13</v>
      </c>
      <c r="BJ7" s="25">
        <v>1061.58</v>
      </c>
      <c r="BK7" s="25">
        <v>1007.7</v>
      </c>
      <c r="BL7" s="25">
        <v>1018.52</v>
      </c>
      <c r="BM7" s="25">
        <v>949.61</v>
      </c>
      <c r="BN7" s="25">
        <v>918.84</v>
      </c>
      <c r="BO7" s="25">
        <v>940.88</v>
      </c>
      <c r="BP7" s="25">
        <v>63.69</v>
      </c>
      <c r="BQ7" s="25">
        <v>56.12</v>
      </c>
      <c r="BR7" s="25">
        <v>53.53</v>
      </c>
      <c r="BS7" s="25">
        <v>43.09</v>
      </c>
      <c r="BT7" s="25">
        <v>48.07</v>
      </c>
      <c r="BU7" s="25">
        <v>58.52</v>
      </c>
      <c r="BV7" s="25">
        <v>59.22</v>
      </c>
      <c r="BW7" s="25">
        <v>58.79</v>
      </c>
      <c r="BX7" s="25">
        <v>58.41</v>
      </c>
      <c r="BY7" s="25">
        <v>58.27</v>
      </c>
      <c r="BZ7" s="25">
        <v>54.59</v>
      </c>
      <c r="CA7" s="25">
        <v>301.39</v>
      </c>
      <c r="CB7" s="25">
        <v>354.16</v>
      </c>
      <c r="CC7" s="25">
        <v>373.06</v>
      </c>
      <c r="CD7" s="25">
        <v>373.18</v>
      </c>
      <c r="CE7" s="25">
        <v>420.86</v>
      </c>
      <c r="CF7" s="25">
        <v>296.3</v>
      </c>
      <c r="CG7" s="25">
        <v>292.89999999999998</v>
      </c>
      <c r="CH7" s="25">
        <v>298.25</v>
      </c>
      <c r="CI7" s="25">
        <v>303.27999999999997</v>
      </c>
      <c r="CJ7" s="25">
        <v>303.81</v>
      </c>
      <c r="CK7" s="25">
        <v>301.2</v>
      </c>
      <c r="CL7" s="25">
        <v>66.91</v>
      </c>
      <c r="CM7" s="25">
        <v>65.569999999999993</v>
      </c>
      <c r="CN7" s="25">
        <v>61.37</v>
      </c>
      <c r="CO7" s="25">
        <v>63.29</v>
      </c>
      <c r="CP7" s="25">
        <v>64.44</v>
      </c>
      <c r="CQ7" s="25">
        <v>57.3</v>
      </c>
      <c r="CR7" s="25">
        <v>56.76</v>
      </c>
      <c r="CS7" s="25">
        <v>56.04</v>
      </c>
      <c r="CT7" s="25">
        <v>58.52</v>
      </c>
      <c r="CU7" s="25">
        <v>58.88</v>
      </c>
      <c r="CV7" s="25">
        <v>56.42</v>
      </c>
      <c r="CW7" s="25">
        <v>84.03</v>
      </c>
      <c r="CX7" s="25">
        <v>84.03</v>
      </c>
      <c r="CY7" s="25">
        <v>86.05</v>
      </c>
      <c r="CZ7" s="25">
        <v>85.23</v>
      </c>
      <c r="DA7" s="25">
        <v>79.73</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1.34</v>
      </c>
      <c r="EE7" s="25">
        <v>0.1</v>
      </c>
      <c r="EF7" s="25">
        <v>0.42</v>
      </c>
      <c r="EG7" s="25">
        <v>0.21</v>
      </c>
      <c r="EH7" s="25">
        <v>0</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日下部　安彦</cp:lastModifiedBy>
  <cp:lastPrinted>2023-02-08T09:41:55Z</cp:lastPrinted>
  <dcterms:created xsi:type="dcterms:W3CDTF">2022-12-01T01:10:39Z</dcterms:created>
  <dcterms:modified xsi:type="dcterms:W3CDTF">2023-02-13T02:34:07Z</dcterms:modified>
  <cp:category/>
</cp:coreProperties>
</file>