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経営比較分析\"/>
    </mc:Choice>
  </mc:AlternateContent>
  <xr:revisionPtr revIDLastSave="0" documentId="13_ncr:1_{8D4D5F5D-7C2D-4729-9659-C3824971797A}" xr6:coauthVersionLast="47" xr6:coauthVersionMax="47" xr10:uidLastSave="{00000000-0000-0000-0000-000000000000}"/>
  <workbookProtection workbookAlgorithmName="SHA-512" workbookHashValue="OJHaZo6dNiPHoE3ZNEhifataskS4ys8B6MmTYNL2WpTb2bwCKqoKd+Ka1ihlEwKO/1Py2/rpJWhXLTXGmHhGtA==" workbookSaltValue="B/I7NUeMg4yVcNT1OE4+Z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<sst xmlns="http://schemas.openxmlformats.org/spreadsheetml/2006/main" count="233" uniqueCount="117">
  <si>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</si>
  <si>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</si>
  <si>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</si>
  <si>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</si>
  <si>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</si>
  <si>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</si>
  <si>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</si>
  <si>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</si>
  <si>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</si>
  <si>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</si>
  <si>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</si>
  <si>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</si>
  <si>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</si>
  <si>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</si>
  <si>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</si>
  <si>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</si>
  <si>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</si>
  <si>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</si>
  <si>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</si>
  <si>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</si>
  <si>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</si>
  <si>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</si>
  <si>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</si>
  <si>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</si>
  <si>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</si>
  <si>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</si>
  <si>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</si>
  <si>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</si>
  <si>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</si>
  <si>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</si>
  <si>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</si>
  <si>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</si>
  <si>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</si>
  <si>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</si>
  <si>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</si>
  <si>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</si>
  <si>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</si>
  <si>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</si>
  <si>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</si>
  <si>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</si>
  <si>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</si>
  <si>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</si>
  <si>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</si>
  <si>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</si>
  <si>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</si>
  <si>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</si>
  <si>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</si>
  <si>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</si>
  <si>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</si>
  <si>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</si>
  <si>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</si>
  <si>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</si>
  <si>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</si>
  <si>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</si>
  <si>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</si>
  <si>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</si>
  <si>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</si>
  <si>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</si>
  <si>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</si>
  <si>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</si>
  <si>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</si>
  <si>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</si>
  <si>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</si>
  <si>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</si>
  <si>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</si>
  <si>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</si>
  <si>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</si>
  <si>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</si>
  <si>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</si>
  <si>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</si>
  <si>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</si>
  <si>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</si>
  <si>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</si>
  <si>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</si>
  <si>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</si>
  <si>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</si>
  <si>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</si>
  <si>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</si>
  <si>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</si>
  <si>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</si>
  <si>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</si>
  <si>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</si>
  <si>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</si>
  <si>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</si>
  <si>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</si>
  <si>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</si>
  <si>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</si>
  <si>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</si>
  <si>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</si>
  <si>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</si>
  <si>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</si>
  <si>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</si>
  <si>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</si>
  <si>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</si>
  <si>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</si>
  <si>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笠置町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</si>
  <si>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</si>
  <si>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</si>
  <si>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</si>
  <si>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</si>
  <si>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</si>
  <si>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</si>
  <si>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</si>
  <si>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</si>
  <si>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</si>
  <si>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</si>
  <si>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</si>
  <si>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</si>
  <si>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</si>
  <si>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</si>
  <si>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</si>
  <si>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</si>
  <si>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</si>
  <si>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</si>
  <si>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高齢化・過疎化が著しい当町において、料金増収は困難でありますが、料金改定を慎重に検討し、管路更新や施設耐震化等、施設投資ができるよう財源確保に努める必要があると考えています。健全な経営の為、委託費の削減が見込める共同発注や、広域連携等積極的に実施していきたいと考えています。</t>
    <rPh sb="1" eb="4">
      <t>コウレイカ</t>
    </rPh>
    <rPh sb="5" eb="8">
      <t>カソカ</t>
    </rPh>
    <rPh sb="9" eb="10">
      <t>イチジル</t>
    </rPh>
    <rPh sb="12" eb="14">
      <t>トウチョウ</t>
    </rPh>
    <rPh sb="19" eb="21">
      <t>リョウキン</t>
    </rPh>
    <rPh sb="21" eb="23">
      <t>ゾウシュウ</t>
    </rPh>
    <rPh sb="24" eb="26">
      <t>コンナン</t>
    </rPh>
    <rPh sb="33" eb="35">
      <t>リョウキン</t>
    </rPh>
    <rPh sb="35" eb="37">
      <t>カイテイ</t>
    </rPh>
    <rPh sb="38" eb="40">
      <t>シンチョウ</t>
    </rPh>
    <rPh sb="41" eb="43">
      <t>ケントウ</t>
    </rPh>
    <rPh sb="45" eb="47">
      <t>カンロ</t>
    </rPh>
    <rPh sb="47" eb="49">
      <t>コウシン</t>
    </rPh>
    <rPh sb="50" eb="52">
      <t>シセツ</t>
    </rPh>
    <rPh sb="52" eb="55">
      <t>タイシンカ</t>
    </rPh>
    <rPh sb="55" eb="56">
      <t>トウ</t>
    </rPh>
    <rPh sb="57" eb="59">
      <t>シセツ</t>
    </rPh>
    <rPh sb="59" eb="61">
      <t>トウシ</t>
    </rPh>
    <rPh sb="67" eb="69">
      <t>ザイゲン</t>
    </rPh>
    <rPh sb="69" eb="71">
      <t>カクホ</t>
    </rPh>
    <rPh sb="72" eb="73">
      <t>ツト</t>
    </rPh>
    <rPh sb="75" eb="77">
      <t>ヒツヨウ</t>
    </rPh>
    <rPh sb="81" eb="82">
      <t>カンガ</t>
    </rPh>
    <rPh sb="88" eb="90">
      <t>ケンゼン</t>
    </rPh>
    <rPh sb="91" eb="93">
      <t>ケイエイ</t>
    </rPh>
    <rPh sb="94" eb="95">
      <t>タメ</t>
    </rPh>
    <rPh sb="96" eb="98">
      <t>イタク</t>
    </rPh>
    <rPh sb="98" eb="99">
      <t>ヒ</t>
    </rPh>
    <rPh sb="100" eb="102">
      <t>サクゲン</t>
    </rPh>
    <rPh sb="103" eb="105">
      <t>ミコ</t>
    </rPh>
    <rPh sb="107" eb="109">
      <t>キョウドウ</t>
    </rPh>
    <rPh sb="109" eb="111">
      <t>ハッチュウ</t>
    </rPh>
    <rPh sb="113" eb="115">
      <t>コウイキ</t>
    </rPh>
    <rPh sb="115" eb="117">
      <t>レンケイ</t>
    </rPh>
    <rPh sb="117" eb="118">
      <t>トウ</t>
    </rPh>
    <rPh sb="118" eb="121">
      <t>セッキョクテキ</t>
    </rPh>
    <rPh sb="122" eb="124">
      <t>ジッシ</t>
    </rPh>
    <rPh sb="131" eb="132">
      <t>カンガ</t>
    </rPh>
    <phoneticPr fontId="4"/>
  </si>
  <si>
    <t>　年々給水人口や有収水量が減少しているなかで、給水収益だけでは費用を賄うことが困難な状況であります。そのため、一般会計からの基準外繰入をしておりますが、財源確保がますます困難な状況になってきております。しかし、水道事業はライフラインであり、安全で安心な水を安定的に供給するため、さらなる経営努力が求められております。厳しい環境ですが、経営維持のため、広域連携等（水道施設台帳電子化事業や地方公営企業法適用事業を和束町、南山城村と共同発注）効率的な健全経営を目指します。</t>
    <rPh sb="1" eb="3">
      <t>ネンネン</t>
    </rPh>
    <rPh sb="3" eb="5">
      <t>キュウスイ</t>
    </rPh>
    <rPh sb="5" eb="7">
      <t>ジンコウ</t>
    </rPh>
    <rPh sb="8" eb="10">
      <t>ユウシュウ</t>
    </rPh>
    <rPh sb="10" eb="12">
      <t>スイリョウ</t>
    </rPh>
    <rPh sb="13" eb="15">
      <t>ゲンショウ</t>
    </rPh>
    <rPh sb="23" eb="27">
      <t>キュウスイシュウエキ</t>
    </rPh>
    <rPh sb="31" eb="33">
      <t>ヒヨウ</t>
    </rPh>
    <rPh sb="34" eb="35">
      <t>マカナ</t>
    </rPh>
    <rPh sb="39" eb="41">
      <t>コンナン</t>
    </rPh>
    <rPh sb="42" eb="44">
      <t>ジョウキョウ</t>
    </rPh>
    <rPh sb="55" eb="59">
      <t>イッパンカイケイ</t>
    </rPh>
    <rPh sb="62" eb="65">
      <t>キジュンガイ</t>
    </rPh>
    <rPh sb="65" eb="67">
      <t>クリイレ</t>
    </rPh>
    <rPh sb="76" eb="78">
      <t>ザイゲン</t>
    </rPh>
    <rPh sb="78" eb="80">
      <t>カクホ</t>
    </rPh>
    <rPh sb="85" eb="87">
      <t>コンナン</t>
    </rPh>
    <rPh sb="88" eb="90">
      <t>ジョウキョウ</t>
    </rPh>
    <rPh sb="105" eb="107">
      <t>スイドウ</t>
    </rPh>
    <rPh sb="107" eb="109">
      <t>ジギョウ</t>
    </rPh>
    <rPh sb="120" eb="122">
      <t>アンゼン</t>
    </rPh>
    <rPh sb="123" eb="125">
      <t>アンシン</t>
    </rPh>
    <rPh sb="126" eb="127">
      <t>ミズ</t>
    </rPh>
    <rPh sb="128" eb="131">
      <t>アンテイテキ</t>
    </rPh>
    <rPh sb="132" eb="134">
      <t>キョウキュウ</t>
    </rPh>
    <rPh sb="143" eb="145">
      <t>ケイエイ</t>
    </rPh>
    <rPh sb="145" eb="147">
      <t>ドリョク</t>
    </rPh>
    <rPh sb="148" eb="149">
      <t>モト</t>
    </rPh>
    <rPh sb="158" eb="159">
      <t>キビ</t>
    </rPh>
    <rPh sb="161" eb="163">
      <t>カンキョウ</t>
    </rPh>
    <rPh sb="167" eb="169">
      <t>ケイエイ</t>
    </rPh>
    <rPh sb="169" eb="171">
      <t>イジ</t>
    </rPh>
    <rPh sb="193" eb="197">
      <t>チホウコウエイ</t>
    </rPh>
    <rPh sb="197" eb="200">
      <t>キギョウホウ</t>
    </rPh>
    <rPh sb="200" eb="202">
      <t>テキヨウ</t>
    </rPh>
    <rPh sb="202" eb="204">
      <t>ジギョウ</t>
    </rPh>
    <rPh sb="216" eb="218">
      <t>ハッチュウ</t>
    </rPh>
    <phoneticPr fontId="4"/>
  </si>
  <si>
    <t>①収益的収支比率　　　　　　　　　　　　　　　　
　類似団体平均値より高い数値ですが、一般会計からの基準外繰入がありますので、総費用の削減や料金回収率の改善を図り、基準外繰入を減らしつつ、数値を上げていく必要があります。
④企業債残高対給水収益比率　　　　　　　　　　
　平成22年度以降地方債を発行しておりませんでしたが、令和3年度に水道施設台帳電子化事業のため地方債の発行を行いました。数値は類似団体平均値以下ですが、計画的な施設更新を計画し実施する必要があると考えています。　　　　　　　　　　　　
⑤料金回収率　　　　　　　　　　　　　　　　　　
　類似団体平均値を上回っておりますが、減少傾向なので適切な料金改定を慎重に検討する必要があると考えています。　　　　　　　　　　　　　　　　　　　　⑥給水原価　　　　　　　　　　　　　　　　　　
　類似団体平均値を下回っていますが、有収水量が減少傾向であるため、総費用の削減等経営改善により給水原価の上昇を抑える必要があると考えています。　　　
⑦施設利用率　　　　　　　　　　　　　　　　　
　給水人口が減少しているので、施設のダウンサイジング等を検討する必要があると考えています。　　　　　　　　
⑧有収率　　　　　　　　　　　　　　　　　　　　
　類似団体や全国平均値より大幅に上回っており、水道管路に関しては正常な機能を果たしていると判断できます。しかし、有収率に関しては年々減少傾向でありますので、無効水量を今以上に減らすよう努める必要があると考えています。</t>
    <rPh sb="1" eb="4">
      <t>シュウエキテキ</t>
    </rPh>
    <rPh sb="4" eb="6">
      <t>シュウシ</t>
    </rPh>
    <rPh sb="6" eb="8">
      <t>ヒリツ</t>
    </rPh>
    <rPh sb="26" eb="28">
      <t>ルイジ</t>
    </rPh>
    <rPh sb="28" eb="30">
      <t>ダンタイ</t>
    </rPh>
    <rPh sb="30" eb="33">
      <t>ヘイキンチ</t>
    </rPh>
    <rPh sb="35" eb="36">
      <t>タカ</t>
    </rPh>
    <rPh sb="37" eb="39">
      <t>スウチ</t>
    </rPh>
    <rPh sb="43" eb="45">
      <t>イッパン</t>
    </rPh>
    <rPh sb="45" eb="47">
      <t>カイケイ</t>
    </rPh>
    <rPh sb="50" eb="52">
      <t>キジュン</t>
    </rPh>
    <rPh sb="52" eb="53">
      <t>ガイ</t>
    </rPh>
    <rPh sb="53" eb="55">
      <t>クリイレ</t>
    </rPh>
    <rPh sb="63" eb="64">
      <t>ソウ</t>
    </rPh>
    <rPh sb="70" eb="72">
      <t>リョウキン</t>
    </rPh>
    <rPh sb="72" eb="74">
      <t>カイシュウ</t>
    </rPh>
    <rPh sb="74" eb="75">
      <t>リツ</t>
    </rPh>
    <rPh sb="76" eb="78">
      <t>カイゼン</t>
    </rPh>
    <rPh sb="79" eb="80">
      <t>ハカ</t>
    </rPh>
    <rPh sb="82" eb="84">
      <t>キジュン</t>
    </rPh>
    <rPh sb="84" eb="85">
      <t>ガイ</t>
    </rPh>
    <rPh sb="85" eb="87">
      <t>クリイレ</t>
    </rPh>
    <rPh sb="88" eb="89">
      <t>ヘ</t>
    </rPh>
    <rPh sb="94" eb="96">
      <t>スウチ</t>
    </rPh>
    <rPh sb="100" eb="102">
      <t>ヒツヨウ</t>
    </rPh>
    <rPh sb="110" eb="112">
      <t>キギョウ</t>
    </rPh>
    <rPh sb="112" eb="113">
      <t>サイ</t>
    </rPh>
    <rPh sb="113" eb="115">
      <t>ザンダカ</t>
    </rPh>
    <rPh sb="115" eb="116">
      <t>タイ</t>
    </rPh>
    <rPh sb="116" eb="118">
      <t>キュウスイ</t>
    </rPh>
    <rPh sb="118" eb="120">
      <t>シュウエキ</t>
    </rPh>
    <rPh sb="120" eb="122">
      <t>ヒリツ</t>
    </rPh>
    <rPh sb="133" eb="135">
      <t>ヘイセイ</t>
    </rPh>
    <rPh sb="137" eb="140">
      <t>ヘイキンチ</t>
    </rPh>
    <rPh sb="140" eb="142">
      <t>イカ</t>
    </rPh>
    <rPh sb="144" eb="146">
      <t>チホウ</t>
    </rPh>
    <rPh sb="148" eb="150">
      <t>ハンメン</t>
    </rPh>
    <rPh sb="182" eb="185">
      <t>チホウサイ</t>
    </rPh>
    <rPh sb="186" eb="188">
      <t>ハッコウ</t>
    </rPh>
    <rPh sb="189" eb="190">
      <t>オコナ</t>
    </rPh>
    <rPh sb="198" eb="202">
      <t>ルイジダンタイ</t>
    </rPh>
    <rPh sb="205" eb="208">
      <t>ケイカクテキ</t>
    </rPh>
    <rPh sb="209" eb="211">
      <t>シセツ</t>
    </rPh>
    <rPh sb="223" eb="225">
      <t>ジッシ</t>
    </rPh>
    <rPh sb="226" eb="227">
      <t>オコナ</t>
    </rPh>
    <rPh sb="234" eb="236">
      <t>リョウキン</t>
    </rPh>
    <rPh sb="236" eb="238">
      <t>カイシュウ</t>
    </rPh>
    <rPh sb="238" eb="239">
      <t>リツ</t>
    </rPh>
    <rPh sb="258" eb="260">
      <t>ルイジ</t>
    </rPh>
    <rPh sb="260" eb="262">
      <t>ダンタイ</t>
    </rPh>
    <rPh sb="263" eb="266">
      <t>ヘイキンチ</t>
    </rPh>
    <rPh sb="268" eb="270">
      <t>ウワマワ</t>
    </rPh>
    <rPh sb="279" eb="283">
      <t>ルイジダンタイ</t>
    </rPh>
    <rPh sb="287" eb="289">
      <t>リョウキン</t>
    </rPh>
    <rPh sb="289" eb="291">
      <t>カイテイ</t>
    </rPh>
    <rPh sb="292" eb="294">
      <t>シンチョウ</t>
    </rPh>
    <rPh sb="295" eb="297">
      <t>ケントウ</t>
    </rPh>
    <rPh sb="299" eb="301">
      <t>ヒツヨウ</t>
    </rPh>
    <rPh sb="305" eb="306">
      <t>カンガ</t>
    </rPh>
    <rPh sb="332" eb="334">
      <t>キュウスイ</t>
    </rPh>
    <rPh sb="334" eb="336">
      <t>ゲンカ</t>
    </rPh>
    <rPh sb="356" eb="359">
      <t>ヘイキンチ</t>
    </rPh>
    <rPh sb="360" eb="362">
      <t>シタマワ</t>
    </rPh>
    <rPh sb="369" eb="371">
      <t>ユウシュウ</t>
    </rPh>
    <rPh sb="371" eb="373">
      <t>スイリョウ</t>
    </rPh>
    <rPh sb="374" eb="376">
      <t>ゲンショウ</t>
    </rPh>
    <rPh sb="377" eb="381">
      <t>ルイジダンタイ</t>
    </rPh>
    <rPh sb="381" eb="383">
      <t>ケイコウ</t>
    </rPh>
    <rPh sb="391" eb="393">
      <t>ジョウショウ</t>
    </rPh>
    <rPh sb="394" eb="395">
      <t>オサ</t>
    </rPh>
    <rPh sb="409" eb="412">
      <t>ソウヒヨウ</t>
    </rPh>
    <rPh sb="413" eb="416">
      <t>サクゲンナド</t>
    </rPh>
    <rPh sb="416" eb="418">
      <t>ケイエイ</t>
    </rPh>
    <rPh sb="418" eb="420">
      <t>カイゼン</t>
    </rPh>
    <rPh sb="429" eb="431">
      <t>リヨウ</t>
    </rPh>
    <rPh sb="431" eb="432">
      <t>リツ</t>
    </rPh>
    <rPh sb="440" eb="441">
      <t>カンガ</t>
    </rPh>
    <rPh sb="455" eb="457">
      <t>キュウスイ</t>
    </rPh>
    <rPh sb="457" eb="459">
      <t>ジンコウ</t>
    </rPh>
    <rPh sb="460" eb="462">
      <t>ゲンショウ</t>
    </rPh>
    <rPh sb="469" eb="471">
      <t>シセツ</t>
    </rPh>
    <rPh sb="481" eb="482">
      <t>トウ</t>
    </rPh>
    <rPh sb="483" eb="485">
      <t>ケントウ</t>
    </rPh>
    <rPh sb="487" eb="489">
      <t>ヒツヨウ</t>
    </rPh>
    <rPh sb="505" eb="508">
      <t>ユウシュウリツ</t>
    </rPh>
    <rPh sb="513" eb="514">
      <t>カンガ</t>
    </rPh>
    <rPh sb="534" eb="537">
      <t>ユウシュウリツ</t>
    </rPh>
    <rPh sb="538" eb="539">
      <t>カン</t>
    </rPh>
    <rPh sb="542" eb="544">
      <t>ゲンショウ</t>
    </rPh>
    <rPh sb="544" eb="546">
      <t>ケイコウ</t>
    </rPh>
    <rPh sb="550" eb="552">
      <t>ヘイキン</t>
    </rPh>
    <rPh sb="552" eb="553">
      <t>チ</t>
    </rPh>
    <rPh sb="555" eb="559">
      <t>ルイジダンタイ</t>
    </rPh>
    <rPh sb="560" eb="562">
      <t>ゼンコク</t>
    </rPh>
    <rPh sb="562" eb="564">
      <t>カンロ</t>
    </rPh>
    <rPh sb="565" eb="566">
      <t>カン</t>
    </rPh>
    <rPh sb="569" eb="571">
      <t>セイジョウ</t>
    </rPh>
    <rPh sb="572" eb="574">
      <t>キノウ</t>
    </rPh>
    <rPh sb="579" eb="581">
      <t>ハンダン</t>
    </rPh>
    <rPh sb="586" eb="588">
      <t>ムコウ</t>
    </rPh>
    <rPh sb="588" eb="590">
      <t>スイリョウ</t>
    </rPh>
    <rPh sb="591" eb="594">
      <t>イマイジョウ</t>
    </rPh>
    <rPh sb="595" eb="596">
      <t>ヘ</t>
    </rPh>
    <rPh sb="600" eb="601">
      <t>ツト</t>
    </rPh>
    <rPh sb="603" eb="605">
      <t>ヒツヨウ</t>
    </rPh>
    <rPh sb="637" eb="640">
      <t>イマイジョウ</t>
    </rPh>
    <rPh sb="655" eb="65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</si>
</sst>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49" fontId="15" fillId="0" borderId="6" xfId="0" applyNumberFormat="1" applyFont="1" applyBorder="1" applyAlignment="1" applyProtection="1">
      <alignment vertical="top" wrapText="1"/>
      <protection locked="0"/>
    </xf>
    <xf numFmtId="49" fontId="15" fillId="0" borderId="0" xfId="0" applyNumberFormat="1" applyFont="1" applyAlignment="1" applyProtection="1">
      <alignment vertical="top" wrapText="1"/>
      <protection locked="0"/>
    </xf>
    <xf numFmtId="49" fontId="15" fillId="0" borderId="7" xfId="0" applyNumberFormat="1" applyFont="1" applyBorder="1" applyAlignment="1" applyProtection="1">
      <alignment vertical="top" wrapText="1"/>
      <protection locked="0"/>
    </xf>
    <xf numFmtId="49" fontId="15" fillId="0" borderId="8" xfId="0" applyNumberFormat="1" applyFont="1" applyBorder="1" applyAlignment="1" applyProtection="1">
      <alignment vertical="top" wrapText="1"/>
      <protection locked="0"/>
    </xf>
    <xf numFmtId="49" fontId="15" fillId="0" borderId="1" xfId="0" applyNumberFormat="1" applyFont="1" applyBorder="1" applyAlignment="1" applyProtection="1">
      <alignment vertical="top" wrapText="1"/>
      <protection locked="0"/>
    </xf>
    <xf numFmtId="49" fontId="15" fillId="0" borderId="9" xfId="0" applyNumberFormat="1" applyFont="1" applyBorder="1" applyAlignment="1" applyProtection="1">
      <alignmen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AB-4DD6-82B4-71CFCAE4E80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CEAB-4DD6-82B4-71CFCAE4E80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50.72</c:v>
                </c:pt>
                <c:pt idx="1">
                  <c:v>48.23</c:v>
                </c:pt>
                <c:pt idx="2">
                  <c:v>43.11</c:v>
                </c:pt>
                <c:pt idx="3">
                  <c:v>41.27</c:v>
                </c:pt>
                <c:pt idx="4">
                  <c:v>43.01</c:v>
                </c:pt>
              </c:numCache>
            </c:numRef>
          </c:val>
          <c:extLst>
            <c:ext xmlns:c16="http://schemas.microsoft.com/office/drawing/2014/chart" uri="{C3380CC4-5D6E-409C-BE32-E72D297353CC}">
              <c16:uniqueId val="{00000000-CBB8-4071-B871-FB2D7DE0B34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CBB8-4071-B871-FB2D7DE0B34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99.16</c:v>
                </c:pt>
                <c:pt idx="1">
                  <c:v>91.05</c:v>
                </c:pt>
                <c:pt idx="2">
                  <c:v>90.84</c:v>
                </c:pt>
                <c:pt idx="3">
                  <c:v>88.15</c:v>
                </c:pt>
                <c:pt idx="4">
                  <c:v>83.67</c:v>
                </c:pt>
              </c:numCache>
            </c:numRef>
          </c:val>
          <c:extLst>
            <c:ext xmlns:c16="http://schemas.microsoft.com/office/drawing/2014/chart" uri="{C3380CC4-5D6E-409C-BE32-E72D297353CC}">
              <c16:uniqueId val="{00000000-7786-408D-938A-5E7817BDE38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7786-408D-938A-5E7817BDE38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77.91</c:v>
                </c:pt>
                <c:pt idx="1">
                  <c:v>74.11</c:v>
                </c:pt>
                <c:pt idx="2">
                  <c:v>79.78</c:v>
                </c:pt>
                <c:pt idx="3">
                  <c:v>86.66</c:v>
                </c:pt>
                <c:pt idx="4">
                  <c:v>80.709999999999994</c:v>
                </c:pt>
              </c:numCache>
            </c:numRef>
          </c:val>
          <c:extLst>
            <c:ext xmlns:c16="http://schemas.microsoft.com/office/drawing/2014/chart" uri="{C3380CC4-5D6E-409C-BE32-E72D297353CC}">
              <c16:uniqueId val="{00000000-0CE3-4B79-B455-A3BF7B5A1CC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0CE3-4B79-B455-A3BF7B5A1CC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37-44FB-A620-A89A32D20B7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37-44FB-A620-A89A32D20B7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49-464B-B1E0-C2D01172FA3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49-464B-B1E0-C2D01172FA3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1B-4B03-81A8-419DAB67B7D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1B-4B03-81A8-419DAB67B7D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A7-45EE-9742-12385010BF3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A7-45EE-9742-12385010BF3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467.91</c:v>
                </c:pt>
                <c:pt idx="1">
                  <c:v>474.31</c:v>
                </c:pt>
                <c:pt idx="2">
                  <c:v>491.32</c:v>
                </c:pt>
                <c:pt idx="3">
                  <c:v>441.19</c:v>
                </c:pt>
                <c:pt idx="4">
                  <c:v>395.43</c:v>
                </c:pt>
              </c:numCache>
            </c:numRef>
          </c:val>
          <c:extLst>
            <c:ext xmlns:c16="http://schemas.microsoft.com/office/drawing/2014/chart" uri="{C3380CC4-5D6E-409C-BE32-E72D297353CC}">
              <c16:uniqueId val="{00000000-3606-48C9-B1A3-AE9D019FBC9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3606-48C9-B1A3-AE9D019FBC9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62.38</c:v>
                </c:pt>
                <c:pt idx="1">
                  <c:v>53.04</c:v>
                </c:pt>
                <c:pt idx="2">
                  <c:v>46.39</c:v>
                </c:pt>
                <c:pt idx="3">
                  <c:v>52.68</c:v>
                </c:pt>
                <c:pt idx="4">
                  <c:v>49.72</c:v>
                </c:pt>
              </c:numCache>
            </c:numRef>
          </c:val>
          <c:extLst>
            <c:ext xmlns:c16="http://schemas.microsoft.com/office/drawing/2014/chart" uri="{C3380CC4-5D6E-409C-BE32-E72D297353CC}">
              <c16:uniqueId val="{00000000-F274-405A-B968-33FA72D37A6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F274-405A-B968-33FA72D37A6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258.73</c:v>
                </c:pt>
                <c:pt idx="1">
                  <c:v>309.2</c:v>
                </c:pt>
                <c:pt idx="2">
                  <c:v>342.32</c:v>
                </c:pt>
                <c:pt idx="3">
                  <c:v>322.64</c:v>
                </c:pt>
                <c:pt idx="4">
                  <c:v>342.39</c:v>
                </c:pt>
              </c:numCache>
            </c:numRef>
          </c:val>
          <c:extLst>
            <c:ext xmlns:c16="http://schemas.microsoft.com/office/drawing/2014/chart" uri="{C3380CC4-5D6E-409C-BE32-E72D297353CC}">
              <c16:uniqueId val="{00000000-10C5-4E26-B885-5630F8298FD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10C5-4E26-B885-5630F8298FD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 zoomScaleNormal="100" workbookViewId="0">
      <selection activeCell="CC28" sqref="CC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京都府　笠置町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1210</v>
      </c>
      <c r="AM8" s="37"/>
      <c r="AN8" s="37"/>
      <c r="AO8" s="37"/>
      <c r="AP8" s="37"/>
      <c r="AQ8" s="37"/>
      <c r="AR8" s="37"/>
      <c r="AS8" s="37"/>
      <c r="AT8" s="38">
        <f>データ!$S$6</f>
        <v>23.52</v>
      </c>
      <c r="AU8" s="38"/>
      <c r="AV8" s="38"/>
      <c r="AW8" s="38"/>
      <c r="AX8" s="38"/>
      <c r="AY8" s="38"/>
      <c r="AZ8" s="38"/>
      <c r="BA8" s="38"/>
      <c r="BB8" s="38">
        <f>データ!$T$6</f>
        <v>51.45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98.74</v>
      </c>
      <c r="Q10" s="38"/>
      <c r="R10" s="38"/>
      <c r="S10" s="38"/>
      <c r="T10" s="38"/>
      <c r="U10" s="38"/>
      <c r="V10" s="38"/>
      <c r="W10" s="37">
        <f>データ!$Q$6</f>
        <v>2935</v>
      </c>
      <c r="X10" s="37"/>
      <c r="Y10" s="37"/>
      <c r="Z10" s="37"/>
      <c r="AA10" s="37"/>
      <c r="AB10" s="37"/>
      <c r="AC10" s="37"/>
      <c r="AD10" s="2"/>
      <c r="AE10" s="2"/>
      <c r="AF10" s="2"/>
      <c r="AG10" s="2"/>
      <c r="AH10" s="2"/>
      <c r="AI10" s="2"/>
      <c r="AJ10" s="2"/>
      <c r="AK10" s="2"/>
      <c r="AL10" s="37">
        <f>データ!$U$6</f>
        <v>1177</v>
      </c>
      <c r="AM10" s="37"/>
      <c r="AN10" s="37"/>
      <c r="AO10" s="37"/>
      <c r="AP10" s="37"/>
      <c r="AQ10" s="37"/>
      <c r="AR10" s="37"/>
      <c r="AS10" s="37"/>
      <c r="AT10" s="38">
        <f>データ!$V$6</f>
        <v>2.2000000000000002</v>
      </c>
      <c r="AU10" s="38"/>
      <c r="AV10" s="38"/>
      <c r="AW10" s="38"/>
      <c r="AX10" s="38"/>
      <c r="AY10" s="38"/>
      <c r="AZ10" s="38"/>
      <c r="BA10" s="38"/>
      <c r="BB10" s="38">
        <f>データ!$W$6</f>
        <v>535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116</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7" t="s">
        <v>114</v>
      </c>
      <c r="BM47" s="78"/>
      <c r="BN47" s="78"/>
      <c r="BO47" s="78"/>
      <c r="BP47" s="78"/>
      <c r="BQ47" s="78"/>
      <c r="BR47" s="78"/>
      <c r="BS47" s="78"/>
      <c r="BT47" s="78"/>
      <c r="BU47" s="78"/>
      <c r="BV47" s="78"/>
      <c r="BW47" s="78"/>
      <c r="BX47" s="78"/>
      <c r="BY47" s="78"/>
      <c r="BZ47" s="7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7"/>
      <c r="BM48" s="78"/>
      <c r="BN48" s="78"/>
      <c r="BO48" s="78"/>
      <c r="BP48" s="78"/>
      <c r="BQ48" s="78"/>
      <c r="BR48" s="78"/>
      <c r="BS48" s="78"/>
      <c r="BT48" s="78"/>
      <c r="BU48" s="78"/>
      <c r="BV48" s="78"/>
      <c r="BW48" s="78"/>
      <c r="BX48" s="78"/>
      <c r="BY48" s="78"/>
      <c r="BZ48" s="7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7"/>
      <c r="BM49" s="78"/>
      <c r="BN49" s="78"/>
      <c r="BO49" s="78"/>
      <c r="BP49" s="78"/>
      <c r="BQ49" s="78"/>
      <c r="BR49" s="78"/>
      <c r="BS49" s="78"/>
      <c r="BT49" s="78"/>
      <c r="BU49" s="78"/>
      <c r="BV49" s="78"/>
      <c r="BW49" s="78"/>
      <c r="BX49" s="78"/>
      <c r="BY49" s="78"/>
      <c r="BZ49" s="7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7"/>
      <c r="BM50" s="78"/>
      <c r="BN50" s="78"/>
      <c r="BO50" s="78"/>
      <c r="BP50" s="78"/>
      <c r="BQ50" s="78"/>
      <c r="BR50" s="78"/>
      <c r="BS50" s="78"/>
      <c r="BT50" s="78"/>
      <c r="BU50" s="78"/>
      <c r="BV50" s="78"/>
      <c r="BW50" s="78"/>
      <c r="BX50" s="78"/>
      <c r="BY50" s="78"/>
      <c r="BZ50" s="7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7"/>
      <c r="BM51" s="78"/>
      <c r="BN51" s="78"/>
      <c r="BO51" s="78"/>
      <c r="BP51" s="78"/>
      <c r="BQ51" s="78"/>
      <c r="BR51" s="78"/>
      <c r="BS51" s="78"/>
      <c r="BT51" s="78"/>
      <c r="BU51" s="78"/>
      <c r="BV51" s="78"/>
      <c r="BW51" s="78"/>
      <c r="BX51" s="78"/>
      <c r="BY51" s="78"/>
      <c r="BZ51" s="7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7"/>
      <c r="BM52" s="78"/>
      <c r="BN52" s="78"/>
      <c r="BO52" s="78"/>
      <c r="BP52" s="78"/>
      <c r="BQ52" s="78"/>
      <c r="BR52" s="78"/>
      <c r="BS52" s="78"/>
      <c r="BT52" s="78"/>
      <c r="BU52" s="78"/>
      <c r="BV52" s="78"/>
      <c r="BW52" s="78"/>
      <c r="BX52" s="78"/>
      <c r="BY52" s="78"/>
      <c r="BZ52" s="7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7"/>
      <c r="BM53" s="78"/>
      <c r="BN53" s="78"/>
      <c r="BO53" s="78"/>
      <c r="BP53" s="78"/>
      <c r="BQ53" s="78"/>
      <c r="BR53" s="78"/>
      <c r="BS53" s="78"/>
      <c r="BT53" s="78"/>
      <c r="BU53" s="78"/>
      <c r="BV53" s="78"/>
      <c r="BW53" s="78"/>
      <c r="BX53" s="78"/>
      <c r="BY53" s="78"/>
      <c r="BZ53" s="7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7"/>
      <c r="BM54" s="78"/>
      <c r="BN54" s="78"/>
      <c r="BO54" s="78"/>
      <c r="BP54" s="78"/>
      <c r="BQ54" s="78"/>
      <c r="BR54" s="78"/>
      <c r="BS54" s="78"/>
      <c r="BT54" s="78"/>
      <c r="BU54" s="78"/>
      <c r="BV54" s="78"/>
      <c r="BW54" s="78"/>
      <c r="BX54" s="78"/>
      <c r="BY54" s="78"/>
      <c r="BZ54" s="7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7"/>
      <c r="BM55" s="78"/>
      <c r="BN55" s="78"/>
      <c r="BO55" s="78"/>
      <c r="BP55" s="78"/>
      <c r="BQ55" s="78"/>
      <c r="BR55" s="78"/>
      <c r="BS55" s="78"/>
      <c r="BT55" s="78"/>
      <c r="BU55" s="78"/>
      <c r="BV55" s="78"/>
      <c r="BW55" s="78"/>
      <c r="BX55" s="78"/>
      <c r="BY55" s="78"/>
      <c r="BZ55" s="7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7"/>
      <c r="BM56" s="78"/>
      <c r="BN56" s="78"/>
      <c r="BO56" s="78"/>
      <c r="BP56" s="78"/>
      <c r="BQ56" s="78"/>
      <c r="BR56" s="78"/>
      <c r="BS56" s="78"/>
      <c r="BT56" s="78"/>
      <c r="BU56" s="78"/>
      <c r="BV56" s="78"/>
      <c r="BW56" s="78"/>
      <c r="BX56" s="78"/>
      <c r="BY56" s="78"/>
      <c r="BZ56" s="7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7"/>
      <c r="BM57" s="78"/>
      <c r="BN57" s="78"/>
      <c r="BO57" s="78"/>
      <c r="BP57" s="78"/>
      <c r="BQ57" s="78"/>
      <c r="BR57" s="78"/>
      <c r="BS57" s="78"/>
      <c r="BT57" s="78"/>
      <c r="BU57" s="78"/>
      <c r="BV57" s="78"/>
      <c r="BW57" s="78"/>
      <c r="BX57" s="78"/>
      <c r="BY57" s="78"/>
      <c r="BZ57" s="7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7"/>
      <c r="BM58" s="78"/>
      <c r="BN58" s="78"/>
      <c r="BO58" s="78"/>
      <c r="BP58" s="78"/>
      <c r="BQ58" s="78"/>
      <c r="BR58" s="78"/>
      <c r="BS58" s="78"/>
      <c r="BT58" s="78"/>
      <c r="BU58" s="78"/>
      <c r="BV58" s="78"/>
      <c r="BW58" s="78"/>
      <c r="BX58" s="78"/>
      <c r="BY58" s="78"/>
      <c r="BZ58" s="7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7"/>
      <c r="BM59" s="78"/>
      <c r="BN59" s="78"/>
      <c r="BO59" s="78"/>
      <c r="BP59" s="78"/>
      <c r="BQ59" s="78"/>
      <c r="BR59" s="78"/>
      <c r="BS59" s="78"/>
      <c r="BT59" s="78"/>
      <c r="BU59" s="78"/>
      <c r="BV59" s="78"/>
      <c r="BW59" s="78"/>
      <c r="BX59" s="78"/>
      <c r="BY59" s="78"/>
      <c r="BZ59" s="7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7"/>
      <c r="BM60" s="78"/>
      <c r="BN60" s="78"/>
      <c r="BO60" s="78"/>
      <c r="BP60" s="78"/>
      <c r="BQ60" s="78"/>
      <c r="BR60" s="78"/>
      <c r="BS60" s="78"/>
      <c r="BT60" s="78"/>
      <c r="BU60" s="78"/>
      <c r="BV60" s="78"/>
      <c r="BW60" s="78"/>
      <c r="BX60" s="78"/>
      <c r="BY60" s="78"/>
      <c r="BZ60" s="7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7"/>
      <c r="BM61" s="78"/>
      <c r="BN61" s="78"/>
      <c r="BO61" s="78"/>
      <c r="BP61" s="78"/>
      <c r="BQ61" s="78"/>
      <c r="BR61" s="78"/>
      <c r="BS61" s="78"/>
      <c r="BT61" s="78"/>
      <c r="BU61" s="78"/>
      <c r="BV61" s="78"/>
      <c r="BW61" s="78"/>
      <c r="BX61" s="78"/>
      <c r="BY61" s="78"/>
      <c r="BZ61" s="7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7"/>
      <c r="BM62" s="78"/>
      <c r="BN62" s="78"/>
      <c r="BO62" s="78"/>
      <c r="BP62" s="78"/>
      <c r="BQ62" s="78"/>
      <c r="BR62" s="78"/>
      <c r="BS62" s="78"/>
      <c r="BT62" s="78"/>
      <c r="BU62" s="78"/>
      <c r="BV62" s="78"/>
      <c r="BW62" s="78"/>
      <c r="BX62" s="78"/>
      <c r="BY62" s="78"/>
      <c r="BZ62" s="7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0"/>
      <c r="BM63" s="81"/>
      <c r="BN63" s="81"/>
      <c r="BO63" s="81"/>
      <c r="BP63" s="81"/>
      <c r="BQ63" s="81"/>
      <c r="BR63" s="81"/>
      <c r="BS63" s="81"/>
      <c r="BT63" s="81"/>
      <c r="BU63" s="81"/>
      <c r="BV63" s="81"/>
      <c r="BW63" s="81"/>
      <c r="BX63" s="81"/>
      <c r="BY63" s="81"/>
      <c r="BZ63" s="8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kORg72p2Wu9kTOERBgrILmZhFnhU9vA2wiBgkbYEfNMLRmOSu8cX4SfYyCPnkEwmgirVGiYFvidywggrHlB7+g==" saltValue="0/k0B6cPmyWrxyO/K/GJq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84" t="s">
        <v>51</v>
      </c>
      <c r="I3" s="85"/>
      <c r="J3" s="85"/>
      <c r="K3" s="85"/>
      <c r="L3" s="85"/>
      <c r="M3" s="85"/>
      <c r="N3" s="85"/>
      <c r="O3" s="85"/>
      <c r="P3" s="85"/>
      <c r="Q3" s="85"/>
      <c r="R3" s="85"/>
      <c r="S3" s="85"/>
      <c r="T3" s="85"/>
      <c r="U3" s="85"/>
      <c r="V3" s="85"/>
      <c r="W3" s="86"/>
      <c r="X3" s="90" t="s">
        <v>52</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53</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54</v>
      </c>
      <c r="B4" s="17"/>
      <c r="C4" s="17"/>
      <c r="D4" s="17"/>
      <c r="E4" s="17"/>
      <c r="F4" s="17"/>
      <c r="G4" s="17"/>
      <c r="H4" s="87"/>
      <c r="I4" s="88"/>
      <c r="J4" s="88"/>
      <c r="K4" s="88"/>
      <c r="L4" s="88"/>
      <c r="M4" s="88"/>
      <c r="N4" s="88"/>
      <c r="O4" s="88"/>
      <c r="P4" s="88"/>
      <c r="Q4" s="88"/>
      <c r="R4" s="88"/>
      <c r="S4" s="88"/>
      <c r="T4" s="88"/>
      <c r="U4" s="88"/>
      <c r="V4" s="88"/>
      <c r="W4" s="89"/>
      <c r="X4" s="83" t="s">
        <v>55</v>
      </c>
      <c r="Y4" s="83"/>
      <c r="Z4" s="83"/>
      <c r="AA4" s="83"/>
      <c r="AB4" s="83"/>
      <c r="AC4" s="83"/>
      <c r="AD4" s="83"/>
      <c r="AE4" s="83"/>
      <c r="AF4" s="83"/>
      <c r="AG4" s="83"/>
      <c r="AH4" s="83"/>
      <c r="AI4" s="83" t="s">
        <v>56</v>
      </c>
      <c r="AJ4" s="83"/>
      <c r="AK4" s="83"/>
      <c r="AL4" s="83"/>
      <c r="AM4" s="83"/>
      <c r="AN4" s="83"/>
      <c r="AO4" s="83"/>
      <c r="AP4" s="83"/>
      <c r="AQ4" s="83"/>
      <c r="AR4" s="83"/>
      <c r="AS4" s="83"/>
      <c r="AT4" s="83" t="s">
        <v>57</v>
      </c>
      <c r="AU4" s="83"/>
      <c r="AV4" s="83"/>
      <c r="AW4" s="83"/>
      <c r="AX4" s="83"/>
      <c r="AY4" s="83"/>
      <c r="AZ4" s="83"/>
      <c r="BA4" s="83"/>
      <c r="BB4" s="83"/>
      <c r="BC4" s="83"/>
      <c r="BD4" s="83"/>
      <c r="BE4" s="83" t="s">
        <v>58</v>
      </c>
      <c r="BF4" s="83"/>
      <c r="BG4" s="83"/>
      <c r="BH4" s="83"/>
      <c r="BI4" s="83"/>
      <c r="BJ4" s="83"/>
      <c r="BK4" s="83"/>
      <c r="BL4" s="83"/>
      <c r="BM4" s="83"/>
      <c r="BN4" s="83"/>
      <c r="BO4" s="83"/>
      <c r="BP4" s="83" t="s">
        <v>59</v>
      </c>
      <c r="BQ4" s="83"/>
      <c r="BR4" s="83"/>
      <c r="BS4" s="83"/>
      <c r="BT4" s="83"/>
      <c r="BU4" s="83"/>
      <c r="BV4" s="83"/>
      <c r="BW4" s="83"/>
      <c r="BX4" s="83"/>
      <c r="BY4" s="83"/>
      <c r="BZ4" s="83"/>
      <c r="CA4" s="83" t="s">
        <v>60</v>
      </c>
      <c r="CB4" s="83"/>
      <c r="CC4" s="83"/>
      <c r="CD4" s="83"/>
      <c r="CE4" s="83"/>
      <c r="CF4" s="83"/>
      <c r="CG4" s="83"/>
      <c r="CH4" s="83"/>
      <c r="CI4" s="83"/>
      <c r="CJ4" s="83"/>
      <c r="CK4" s="83"/>
      <c r="CL4" s="83" t="s">
        <v>61</v>
      </c>
      <c r="CM4" s="83"/>
      <c r="CN4" s="83"/>
      <c r="CO4" s="83"/>
      <c r="CP4" s="83"/>
      <c r="CQ4" s="83"/>
      <c r="CR4" s="83"/>
      <c r="CS4" s="83"/>
      <c r="CT4" s="83"/>
      <c r="CU4" s="83"/>
      <c r="CV4" s="83"/>
      <c r="CW4" s="83" t="s">
        <v>62</v>
      </c>
      <c r="CX4" s="83"/>
      <c r="CY4" s="83"/>
      <c r="CZ4" s="83"/>
      <c r="DA4" s="83"/>
      <c r="DB4" s="83"/>
      <c r="DC4" s="83"/>
      <c r="DD4" s="83"/>
      <c r="DE4" s="83"/>
      <c r="DF4" s="83"/>
      <c r="DG4" s="83"/>
      <c r="DH4" s="83" t="s">
        <v>63</v>
      </c>
      <c r="DI4" s="83"/>
      <c r="DJ4" s="83"/>
      <c r="DK4" s="83"/>
      <c r="DL4" s="83"/>
      <c r="DM4" s="83"/>
      <c r="DN4" s="83"/>
      <c r="DO4" s="83"/>
      <c r="DP4" s="83"/>
      <c r="DQ4" s="83"/>
      <c r="DR4" s="83"/>
      <c r="DS4" s="83" t="s">
        <v>64</v>
      </c>
      <c r="DT4" s="83"/>
      <c r="DU4" s="83"/>
      <c r="DV4" s="83"/>
      <c r="DW4" s="83"/>
      <c r="DX4" s="83"/>
      <c r="DY4" s="83"/>
      <c r="DZ4" s="83"/>
      <c r="EA4" s="83"/>
      <c r="EB4" s="83"/>
      <c r="EC4" s="83"/>
      <c r="ED4" s="83" t="s">
        <v>65</v>
      </c>
      <c r="EE4" s="83"/>
      <c r="EF4" s="83"/>
      <c r="EG4" s="83"/>
      <c r="EH4" s="83"/>
      <c r="EI4" s="83"/>
      <c r="EJ4" s="83"/>
      <c r="EK4" s="83"/>
      <c r="EL4" s="83"/>
      <c r="EM4" s="83"/>
      <c r="EN4" s="83"/>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263648</v>
      </c>
      <c r="D6" s="20">
        <f t="shared" si="3"/>
        <v>47</v>
      </c>
      <c r="E6" s="20">
        <f t="shared" si="3"/>
        <v>1</v>
      </c>
      <c r="F6" s="20">
        <f t="shared" si="3"/>
        <v>0</v>
      </c>
      <c r="G6" s="20">
        <f t="shared" si="3"/>
        <v>0</v>
      </c>
      <c r="H6" s="20" t="str">
        <f t="shared" si="3"/>
        <v>京都府　笠置町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98.74</v>
      </c>
      <c r="Q6" s="21">
        <f t="shared" si="3"/>
        <v>2935</v>
      </c>
      <c r="R6" s="21">
        <f t="shared" si="3"/>
        <v>1210</v>
      </c>
      <c r="S6" s="21">
        <f t="shared" si="3"/>
        <v>23.52</v>
      </c>
      <c r="T6" s="21">
        <f t="shared" si="3"/>
        <v>51.45</v>
      </c>
      <c r="U6" s="21">
        <f t="shared" si="3"/>
        <v>1177</v>
      </c>
      <c r="V6" s="21">
        <f t="shared" si="3"/>
        <v>2.2000000000000002</v>
      </c>
      <c r="W6" s="21">
        <f t="shared" si="3"/>
        <v>535</v>
      </c>
      <c r="X6" s="22">
        <f>IF(X7="",NA(),X7)</f>
        <v>77.91</v>
      </c>
      <c r="Y6" s="22">
        <f t="shared" ref="Y6:AG6" si="4">IF(Y7="",NA(),Y7)</f>
        <v>74.11</v>
      </c>
      <c r="Z6" s="22">
        <f t="shared" si="4"/>
        <v>79.78</v>
      </c>
      <c r="AA6" s="22">
        <f t="shared" si="4"/>
        <v>86.66</v>
      </c>
      <c r="AB6" s="22">
        <f t="shared" si="4"/>
        <v>80.709999999999994</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467.91</v>
      </c>
      <c r="BF6" s="22">
        <f t="shared" ref="BF6:BN6" si="7">IF(BF7="",NA(),BF7)</f>
        <v>474.31</v>
      </c>
      <c r="BG6" s="22">
        <f t="shared" si="7"/>
        <v>491.32</v>
      </c>
      <c r="BH6" s="22">
        <f t="shared" si="7"/>
        <v>441.19</v>
      </c>
      <c r="BI6" s="22">
        <f t="shared" si="7"/>
        <v>395.43</v>
      </c>
      <c r="BJ6" s="22">
        <f t="shared" si="7"/>
        <v>1302.33</v>
      </c>
      <c r="BK6" s="22">
        <f t="shared" si="7"/>
        <v>1274.21</v>
      </c>
      <c r="BL6" s="22">
        <f t="shared" si="7"/>
        <v>1183.92</v>
      </c>
      <c r="BM6" s="22">
        <f t="shared" si="7"/>
        <v>1128.72</v>
      </c>
      <c r="BN6" s="22">
        <f t="shared" si="7"/>
        <v>1125.25</v>
      </c>
      <c r="BO6" s="21" t="str">
        <f>IF(BO7="","",IF(BO7="-","【-】","【"&amp;SUBSTITUTE(TEXT(BO7,"#,##0.00"),"-","△")&amp;"】"))</f>
        <v>【940.88】</v>
      </c>
      <c r="BP6" s="22">
        <f>IF(BP7="",NA(),BP7)</f>
        <v>62.38</v>
      </c>
      <c r="BQ6" s="22">
        <f t="shared" ref="BQ6:BY6" si="8">IF(BQ7="",NA(),BQ7)</f>
        <v>53.04</v>
      </c>
      <c r="BR6" s="22">
        <f t="shared" si="8"/>
        <v>46.39</v>
      </c>
      <c r="BS6" s="22">
        <f t="shared" si="8"/>
        <v>52.68</v>
      </c>
      <c r="BT6" s="22">
        <f t="shared" si="8"/>
        <v>49.72</v>
      </c>
      <c r="BU6" s="22">
        <f t="shared" si="8"/>
        <v>40.89</v>
      </c>
      <c r="BV6" s="22">
        <f t="shared" si="8"/>
        <v>41.25</v>
      </c>
      <c r="BW6" s="22">
        <f t="shared" si="8"/>
        <v>42.5</v>
      </c>
      <c r="BX6" s="22">
        <f t="shared" si="8"/>
        <v>41.84</v>
      </c>
      <c r="BY6" s="22">
        <f t="shared" si="8"/>
        <v>41.44</v>
      </c>
      <c r="BZ6" s="21" t="str">
        <f>IF(BZ7="","",IF(BZ7="-","【-】","【"&amp;SUBSTITUTE(TEXT(BZ7,"#,##0.00"),"-","△")&amp;"】"))</f>
        <v>【54.59】</v>
      </c>
      <c r="CA6" s="22">
        <f>IF(CA7="",NA(),CA7)</f>
        <v>258.73</v>
      </c>
      <c r="CB6" s="22">
        <f t="shared" ref="CB6:CJ6" si="9">IF(CB7="",NA(),CB7)</f>
        <v>309.2</v>
      </c>
      <c r="CC6" s="22">
        <f t="shared" si="9"/>
        <v>342.32</v>
      </c>
      <c r="CD6" s="22">
        <f t="shared" si="9"/>
        <v>322.64</v>
      </c>
      <c r="CE6" s="22">
        <f t="shared" si="9"/>
        <v>342.39</v>
      </c>
      <c r="CF6" s="22">
        <f t="shared" si="9"/>
        <v>383.2</v>
      </c>
      <c r="CG6" s="22">
        <f t="shared" si="9"/>
        <v>383.25</v>
      </c>
      <c r="CH6" s="22">
        <f t="shared" si="9"/>
        <v>377.72</v>
      </c>
      <c r="CI6" s="22">
        <f t="shared" si="9"/>
        <v>390.47</v>
      </c>
      <c r="CJ6" s="22">
        <f t="shared" si="9"/>
        <v>403.61</v>
      </c>
      <c r="CK6" s="21" t="str">
        <f>IF(CK7="","",IF(CK7="-","【-】","【"&amp;SUBSTITUTE(TEXT(CK7,"#,##0.00"),"-","△")&amp;"】"))</f>
        <v>【301.20】</v>
      </c>
      <c r="CL6" s="22">
        <f>IF(CL7="",NA(),CL7)</f>
        <v>50.72</v>
      </c>
      <c r="CM6" s="22">
        <f t="shared" ref="CM6:CU6" si="10">IF(CM7="",NA(),CM7)</f>
        <v>48.23</v>
      </c>
      <c r="CN6" s="22">
        <f t="shared" si="10"/>
        <v>43.11</v>
      </c>
      <c r="CO6" s="22">
        <f t="shared" si="10"/>
        <v>41.27</v>
      </c>
      <c r="CP6" s="22">
        <f t="shared" si="10"/>
        <v>43.01</v>
      </c>
      <c r="CQ6" s="22">
        <f t="shared" si="10"/>
        <v>47.95</v>
      </c>
      <c r="CR6" s="22">
        <f t="shared" si="10"/>
        <v>48.26</v>
      </c>
      <c r="CS6" s="22">
        <f t="shared" si="10"/>
        <v>48.01</v>
      </c>
      <c r="CT6" s="22">
        <f t="shared" si="10"/>
        <v>49.08</v>
      </c>
      <c r="CU6" s="22">
        <f t="shared" si="10"/>
        <v>51.46</v>
      </c>
      <c r="CV6" s="21" t="str">
        <f>IF(CV7="","",IF(CV7="-","【-】","【"&amp;SUBSTITUTE(TEXT(CV7,"#,##0.00"),"-","△")&amp;"】"))</f>
        <v>【56.42】</v>
      </c>
      <c r="CW6" s="22">
        <f>IF(CW7="",NA(),CW7)</f>
        <v>99.16</v>
      </c>
      <c r="CX6" s="22">
        <f t="shared" ref="CX6:DF6" si="11">IF(CX7="",NA(),CX7)</f>
        <v>91.05</v>
      </c>
      <c r="CY6" s="22">
        <f t="shared" si="11"/>
        <v>90.84</v>
      </c>
      <c r="CZ6" s="22">
        <f t="shared" si="11"/>
        <v>88.15</v>
      </c>
      <c r="DA6" s="22">
        <f t="shared" si="11"/>
        <v>83.67</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263648</v>
      </c>
      <c r="D7" s="24">
        <v>47</v>
      </c>
      <c r="E7" s="24">
        <v>1</v>
      </c>
      <c r="F7" s="24">
        <v>0</v>
      </c>
      <c r="G7" s="24">
        <v>0</v>
      </c>
      <c r="H7" s="24" t="s">
        <v>95</v>
      </c>
      <c r="I7" s="24" t="s">
        <v>96</v>
      </c>
      <c r="J7" s="24" t="s">
        <v>97</v>
      </c>
      <c r="K7" s="24" t="s">
        <v>98</v>
      </c>
      <c r="L7" s="24" t="s">
        <v>99</v>
      </c>
      <c r="M7" s="24" t="s">
        <v>100</v>
      </c>
      <c r="N7" s="25" t="s">
        <v>101</v>
      </c>
      <c r="O7" s="25" t="s">
        <v>102</v>
      </c>
      <c r="P7" s="25">
        <v>98.74</v>
      </c>
      <c r="Q7" s="25">
        <v>2935</v>
      </c>
      <c r="R7" s="25">
        <v>1210</v>
      </c>
      <c r="S7" s="25">
        <v>23.52</v>
      </c>
      <c r="T7" s="25">
        <v>51.45</v>
      </c>
      <c r="U7" s="25">
        <v>1177</v>
      </c>
      <c r="V7" s="25">
        <v>2.2000000000000002</v>
      </c>
      <c r="W7" s="25">
        <v>535</v>
      </c>
      <c r="X7" s="25">
        <v>77.91</v>
      </c>
      <c r="Y7" s="25">
        <v>74.11</v>
      </c>
      <c r="Z7" s="25">
        <v>79.78</v>
      </c>
      <c r="AA7" s="25">
        <v>86.66</v>
      </c>
      <c r="AB7" s="25">
        <v>80.709999999999994</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467.91</v>
      </c>
      <c r="BF7" s="25">
        <v>474.31</v>
      </c>
      <c r="BG7" s="25">
        <v>491.32</v>
      </c>
      <c r="BH7" s="25">
        <v>441.19</v>
      </c>
      <c r="BI7" s="25">
        <v>395.43</v>
      </c>
      <c r="BJ7" s="25">
        <v>1302.33</v>
      </c>
      <c r="BK7" s="25">
        <v>1274.21</v>
      </c>
      <c r="BL7" s="25">
        <v>1183.92</v>
      </c>
      <c r="BM7" s="25">
        <v>1128.72</v>
      </c>
      <c r="BN7" s="25">
        <v>1125.25</v>
      </c>
      <c r="BO7" s="25">
        <v>940.88</v>
      </c>
      <c r="BP7" s="25">
        <v>62.38</v>
      </c>
      <c r="BQ7" s="25">
        <v>53.04</v>
      </c>
      <c r="BR7" s="25">
        <v>46.39</v>
      </c>
      <c r="BS7" s="25">
        <v>52.68</v>
      </c>
      <c r="BT7" s="25">
        <v>49.72</v>
      </c>
      <c r="BU7" s="25">
        <v>40.89</v>
      </c>
      <c r="BV7" s="25">
        <v>41.25</v>
      </c>
      <c r="BW7" s="25">
        <v>42.5</v>
      </c>
      <c r="BX7" s="25">
        <v>41.84</v>
      </c>
      <c r="BY7" s="25">
        <v>41.44</v>
      </c>
      <c r="BZ7" s="25">
        <v>54.59</v>
      </c>
      <c r="CA7" s="25">
        <v>258.73</v>
      </c>
      <c r="CB7" s="25">
        <v>309.2</v>
      </c>
      <c r="CC7" s="25">
        <v>342.32</v>
      </c>
      <c r="CD7" s="25">
        <v>322.64</v>
      </c>
      <c r="CE7" s="25">
        <v>342.39</v>
      </c>
      <c r="CF7" s="25">
        <v>383.2</v>
      </c>
      <c r="CG7" s="25">
        <v>383.25</v>
      </c>
      <c r="CH7" s="25">
        <v>377.72</v>
      </c>
      <c r="CI7" s="25">
        <v>390.47</v>
      </c>
      <c r="CJ7" s="25">
        <v>403.61</v>
      </c>
      <c r="CK7" s="25">
        <v>301.2</v>
      </c>
      <c r="CL7" s="25">
        <v>50.72</v>
      </c>
      <c r="CM7" s="25">
        <v>48.23</v>
      </c>
      <c r="CN7" s="25">
        <v>43.11</v>
      </c>
      <c r="CO7" s="25">
        <v>41.27</v>
      </c>
      <c r="CP7" s="25">
        <v>43.01</v>
      </c>
      <c r="CQ7" s="25">
        <v>47.95</v>
      </c>
      <c r="CR7" s="25">
        <v>48.26</v>
      </c>
      <c r="CS7" s="25">
        <v>48.01</v>
      </c>
      <c r="CT7" s="25">
        <v>49.08</v>
      </c>
      <c r="CU7" s="25">
        <v>51.46</v>
      </c>
      <c r="CV7" s="25">
        <v>56.42</v>
      </c>
      <c r="CW7" s="25">
        <v>99.16</v>
      </c>
      <c r="CX7" s="25">
        <v>91.05</v>
      </c>
      <c r="CY7" s="25">
        <v>90.84</v>
      </c>
      <c r="CZ7" s="25">
        <v>88.15</v>
      </c>
      <c r="DA7" s="25">
        <v>83.67</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長谷川瑛司</cp:lastModifiedBy>
  <cp:lastPrinted>2023-02-02T08:16:01Z</cp:lastPrinted>
  <dcterms:created xsi:type="dcterms:W3CDTF">2022-12-01T01:10:38Z</dcterms:created>
  <dcterms:modified xsi:type="dcterms:W3CDTF">2023-02-05T13:37:40Z</dcterms:modified>
  <cp:category/>
</cp:coreProperties>
</file>