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R4年度\下水道\(1101)公共下水道庶務\01財務\07地方公営企業決算の状況\R4\経営比較分析\【経営比較分析表】2021_263443_46_1718\"/>
    </mc:Choice>
  </mc:AlternateContent>
  <workbookProtection workbookAlgorithmName="SHA-512" workbookHashValue="faKQa3cMolc9H+v+O2/DWCGYre/9b8FIufTC5BEQfqvYDyw3MweGcsD5FpVUkHAcuTIvzp3YUJ1JSTbjdDfufg==" workbookSaltValue="deLTK64iDRwa54MkcBxMsg==" workbookSpinCount="100000" lockStructure="1"/>
  <bookViews>
    <workbookView xWindow="0" yWindow="0" windowWidth="20490" windowHeight="71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<sst xmlns="http://schemas.openxmlformats.org/spreadsheetml/2006/main" count="275" uniqueCount="117">
  <si>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</si>
  <si>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</si>
  <si>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</si>
  <si>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</si>
  <si>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</si>
  <si>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</si>
  <si>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</si>
  <si>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</si>
  <si>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</si>
  <si>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</si>
  <si>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</si>
  <si>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</si>
  <si>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</si>
  <si>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</si>
  <si>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</si>
  <si>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</si>
  <si>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</si>
  <si>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</si>
  <si>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</si>
  <si>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</si>
  <si>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</si>
  <si>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</si>
  <si>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</si>
  <si>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</si>
  <si>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</si>
  <si>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</si>
  <si>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</si>
  <si>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</si>
  <si>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</si>
  <si>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</si>
  <si>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</si>
  <si>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</si>
  <si>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</si>
  <si>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</si>
  <si>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</si>
  <si>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</si>
  <si>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</si>
  <si>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</si>
  <si>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</si>
  <si>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</si>
  <si>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</si>
  <si>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</si>
  <si>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</si>
  <si>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</si>
  <si>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</si>
  <si>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</si>
  <si>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</si>
  <si>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</si>
  <si>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</si>
  <si>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</si>
  <si>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</si>
  <si>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</si>
  <si>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</si>
  <si>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</si>
  <si>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</si>
  <si>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</si>
  <si>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</si>
  <si>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</si>
  <si>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</si>
  <si>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</si>
  <si>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</si>
  <si>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</si>
  <si>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</si>
  <si>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</si>
  <si>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</si>
  <si>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</si>
  <si>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</si>
  <si>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</si>
  <si>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</si>
  <si>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</si>
  <si>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</si>
  <si>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</si>
  <si>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</si>
  <si>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</si>
  <si>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</si>
  <si>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</si>
  <si>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</si>
  <si>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</si>
  <si>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</si>
  <si>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</si>
  <si>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</si>
  <si>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</si>
  <si>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</si>
  <si>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</si>
  <si>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</si>
  <si>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</si>
  <si>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</si>
  <si>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</si>
  <si>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</si>
  <si>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</si>
  <si>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</si>
  <si>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</si>
  <si>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</si>
  <si>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</si>
  <si>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</si>
  <si>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</si>
  <si>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宇治田原町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</si>
  <si>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</si>
  <si>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</si>
  <si>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</si>
  <si>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</si>
  <si>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</si>
  <si>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</si>
  <si>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</si>
  <si>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</si>
  <si>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</si>
  <si>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</si>
  <si>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</si>
  <si>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</si>
  <si>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</si>
  <si>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</si>
  <si>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</si>
  <si>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</si>
  <si>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</si>
  <si>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本町の下水道事業においては、令和元年度より法適用事業へ移行しております。
　企業債残高については、あと数年は下水道整備事業があり、今後も借入を継続する必要があるため、対事業規模比率についても高い数値がでています。
　経常収支比率は100%を超えており黒字であるが、経費回収率が40％であることから、収入の大部分を使用料収入以外の繰入金等で賄っている状況です。汚水処理原価については、単独で汚水処理場を有しているため、維持管理費が多額と考えております。そのため、類似団体指標と比べて悪い数値となっています。
　水洗化率については、現在、公共下水道の整備途上で供用区域が拡大しいるところであり、80パーセント前後で推移しています。</t>
    <rPh sb="150" eb="152">
      <t>シュウニュウ</t>
    </rPh>
    <rPh sb="153" eb="156">
      <t>ダイブブン</t>
    </rPh>
    <rPh sb="218" eb="219">
      <t>カンガ</t>
    </rPh>
    <phoneticPr fontId="4"/>
  </si>
  <si>
    <t>　管渠整備の事業着手が平成8年度からで、25年以上が経過したところであり、法定耐用年数を経過した老朽管は現在ない状況です。</t>
    <rPh sb="23" eb="25">
      <t>イジョウ</t>
    </rPh>
    <phoneticPr fontId="4"/>
  </si>
  <si>
    <t>　本町の下水道事業は、類似団体と比較して全体的に悪い数値を記録しています。これは本町が山間部に位置しており、流域下水道に加わることができず、単独で汚水処理場を有しているためです。
　現在整備途上ではあるものの、少なくとも現状からは経営の健全性・効率性を向上させなければなりません。今後は、下水道使用料改定及び下水道事業広域化の検討や、未整備地域の効率的整備手法の見直し、整備済み地域の水洗化向上施策に取り組んでいく必要があると考えております。</t>
    <rPh sb="24" eb="25">
      <t>ワル</t>
    </rPh>
    <rPh sb="26" eb="28">
      <t>スウチ</t>
    </rPh>
    <rPh sb="29" eb="31">
      <t>キロク</t>
    </rPh>
    <rPh sb="47" eb="49">
      <t>イチ</t>
    </rPh>
    <rPh sb="105" eb="106">
      <t>スク</t>
    </rPh>
    <rPh sb="144" eb="147">
      <t>ゲスイドウ</t>
    </rPh>
    <rPh sb="147" eb="150">
      <t>シヨウリョウ</t>
    </rPh>
    <rPh sb="150" eb="152">
      <t>カイテイ</t>
    </rPh>
    <rPh sb="152" eb="153">
      <t>オヨ</t>
    </rPh>
    <rPh sb="154" eb="157">
      <t>ゲスイドウ</t>
    </rPh>
    <rPh sb="157" eb="159">
      <t>ジギョウ</t>
    </rPh>
    <rPh sb="159" eb="162">
      <t>コウイキカ</t>
    </rPh>
    <rPh sb="163" eb="165">
      <t>ケントウ</t>
    </rPh>
    <rPh sb="207" eb="209">
      <t>ヒツヨウ</t>
    </rPh>
    <rPh sb="213" eb="21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</si>
</sst>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c:v>2.88</c:v>
                </c:pt>
              </c:numCache>
            </c:numRef>
          </c:val>
          <c:extLst>
            <c:ext xmlns:c16="http://schemas.microsoft.com/office/drawing/2014/chart" uri="{C3380CC4-5D6E-409C-BE32-E72D297353CC}">
              <c16:uniqueId val="{00000000-CB6B-473C-8A23-EB11BB45D3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1.65</c:v>
                </c:pt>
                <c:pt idx="4">
                  <c:v>0.14000000000000001</c:v>
                </c:pt>
              </c:numCache>
            </c:numRef>
          </c:val>
          <c:smooth val="0"/>
          <c:extLst>
            <c:ext xmlns:c16="http://schemas.microsoft.com/office/drawing/2014/chart" uri="{C3380CC4-5D6E-409C-BE32-E72D297353CC}">
              <c16:uniqueId val="{00000001-CB6B-473C-8A23-EB11BB45D3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44.23</c:v>
                </c:pt>
                <c:pt idx="3">
                  <c:v>46.23</c:v>
                </c:pt>
                <c:pt idx="4">
                  <c:v>46.36</c:v>
                </c:pt>
              </c:numCache>
            </c:numRef>
          </c:val>
          <c:extLst>
            <c:ext xmlns:c16="http://schemas.microsoft.com/office/drawing/2014/chart" uri="{C3380CC4-5D6E-409C-BE32-E72D297353CC}">
              <c16:uniqueId val="{00000000-28CC-4EE4-83B8-A035249ECB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50.94</c:v>
                </c:pt>
                <c:pt idx="3">
                  <c:v>50.53</c:v>
                </c:pt>
                <c:pt idx="4">
                  <c:v>51.42</c:v>
                </c:pt>
              </c:numCache>
            </c:numRef>
          </c:val>
          <c:smooth val="0"/>
          <c:extLst>
            <c:ext xmlns:c16="http://schemas.microsoft.com/office/drawing/2014/chart" uri="{C3380CC4-5D6E-409C-BE32-E72D297353CC}">
              <c16:uniqueId val="{00000001-28CC-4EE4-83B8-A035249ECB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79.260000000000005</c:v>
                </c:pt>
                <c:pt idx="3">
                  <c:v>79.489999999999995</c:v>
                </c:pt>
                <c:pt idx="4">
                  <c:v>80.55</c:v>
                </c:pt>
              </c:numCache>
            </c:numRef>
          </c:val>
          <c:extLst>
            <c:ext xmlns:c16="http://schemas.microsoft.com/office/drawing/2014/chart" uri="{C3380CC4-5D6E-409C-BE32-E72D297353CC}">
              <c16:uniqueId val="{00000000-7FD5-4651-A0E6-9E4733FC9F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82.55</c:v>
                </c:pt>
                <c:pt idx="3">
                  <c:v>82.08</c:v>
                </c:pt>
                <c:pt idx="4">
                  <c:v>81.34</c:v>
                </c:pt>
              </c:numCache>
            </c:numRef>
          </c:val>
          <c:smooth val="0"/>
          <c:extLst>
            <c:ext xmlns:c16="http://schemas.microsoft.com/office/drawing/2014/chart" uri="{C3380CC4-5D6E-409C-BE32-E72D297353CC}">
              <c16:uniqueId val="{00000001-7FD5-4651-A0E6-9E4733FC9F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100.91</c:v>
                </c:pt>
                <c:pt idx="3">
                  <c:v>100.11</c:v>
                </c:pt>
                <c:pt idx="4">
                  <c:v>100.28</c:v>
                </c:pt>
              </c:numCache>
            </c:numRef>
          </c:val>
          <c:extLst>
            <c:ext xmlns:c16="http://schemas.microsoft.com/office/drawing/2014/chart" uri="{C3380CC4-5D6E-409C-BE32-E72D297353CC}">
              <c16:uniqueId val="{00000000-1139-4D81-B71C-9654B33592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106.57</c:v>
                </c:pt>
                <c:pt idx="3">
                  <c:v>107.21</c:v>
                </c:pt>
                <c:pt idx="4">
                  <c:v>107.08</c:v>
                </c:pt>
              </c:numCache>
            </c:numRef>
          </c:val>
          <c:smooth val="0"/>
          <c:extLst>
            <c:ext xmlns:c16="http://schemas.microsoft.com/office/drawing/2014/chart" uri="{C3380CC4-5D6E-409C-BE32-E72D297353CC}">
              <c16:uniqueId val="{00000001-1139-4D81-B71C-9654B33592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4.1500000000000004</c:v>
                </c:pt>
                <c:pt idx="3">
                  <c:v>7.64</c:v>
                </c:pt>
                <c:pt idx="4">
                  <c:v>10.47</c:v>
                </c:pt>
              </c:numCache>
            </c:numRef>
          </c:val>
          <c:extLst>
            <c:ext xmlns:c16="http://schemas.microsoft.com/office/drawing/2014/chart" uri="{C3380CC4-5D6E-409C-BE32-E72D297353CC}">
              <c16:uniqueId val="{00000000-6488-4F47-831E-29D5196DE4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15.85</c:v>
                </c:pt>
                <c:pt idx="3">
                  <c:v>12.7</c:v>
                </c:pt>
                <c:pt idx="4">
                  <c:v>14.65</c:v>
                </c:pt>
              </c:numCache>
            </c:numRef>
          </c:val>
          <c:smooth val="0"/>
          <c:extLst>
            <c:ext xmlns:c16="http://schemas.microsoft.com/office/drawing/2014/chart" uri="{C3380CC4-5D6E-409C-BE32-E72D297353CC}">
              <c16:uniqueId val="{00000001-6488-4F47-831E-29D5196DE4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F8-428E-BF1D-57DF172961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c:v>
                </c:pt>
              </c:numCache>
            </c:numRef>
          </c:val>
          <c:smooth val="0"/>
          <c:extLst>
            <c:ext xmlns:c16="http://schemas.microsoft.com/office/drawing/2014/chart" uri="{C3380CC4-5D6E-409C-BE32-E72D297353CC}">
              <c16:uniqueId val="{00000001-11F8-428E-BF1D-57DF172961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E59-471C-A264-EC475E5448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53.44</c:v>
                </c:pt>
                <c:pt idx="3">
                  <c:v>43.71</c:v>
                </c:pt>
                <c:pt idx="4">
                  <c:v>45.94</c:v>
                </c:pt>
              </c:numCache>
            </c:numRef>
          </c:val>
          <c:smooth val="0"/>
          <c:extLst>
            <c:ext xmlns:c16="http://schemas.microsoft.com/office/drawing/2014/chart" uri="{C3380CC4-5D6E-409C-BE32-E72D297353CC}">
              <c16:uniqueId val="{00000001-0E59-471C-A264-EC475E5448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50.62</c:v>
                </c:pt>
                <c:pt idx="3">
                  <c:v>31.11</c:v>
                </c:pt>
                <c:pt idx="4">
                  <c:v>53.01</c:v>
                </c:pt>
              </c:numCache>
            </c:numRef>
          </c:val>
          <c:extLst>
            <c:ext xmlns:c16="http://schemas.microsoft.com/office/drawing/2014/chart" uri="{C3380CC4-5D6E-409C-BE32-E72D297353CC}">
              <c16:uniqueId val="{00000000-839F-4380-9F53-233617ABCB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47.03</c:v>
                </c:pt>
                <c:pt idx="3">
                  <c:v>40.67</c:v>
                </c:pt>
                <c:pt idx="4">
                  <c:v>47.7</c:v>
                </c:pt>
              </c:numCache>
            </c:numRef>
          </c:val>
          <c:smooth val="0"/>
          <c:extLst>
            <c:ext xmlns:c16="http://schemas.microsoft.com/office/drawing/2014/chart" uri="{C3380CC4-5D6E-409C-BE32-E72D297353CC}">
              <c16:uniqueId val="{00000001-839F-4380-9F53-233617ABCB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4255.6899999999996</c:v>
                </c:pt>
                <c:pt idx="3">
                  <c:v>4032.74</c:v>
                </c:pt>
                <c:pt idx="4">
                  <c:v>3958.96</c:v>
                </c:pt>
              </c:numCache>
            </c:numRef>
          </c:val>
          <c:extLst>
            <c:ext xmlns:c16="http://schemas.microsoft.com/office/drawing/2014/chart" uri="{C3380CC4-5D6E-409C-BE32-E72D297353CC}">
              <c16:uniqueId val="{00000000-3883-4849-A89A-3CA1D9F0DF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1001.3</c:v>
                </c:pt>
                <c:pt idx="3">
                  <c:v>1050.51</c:v>
                </c:pt>
                <c:pt idx="4">
                  <c:v>1102.01</c:v>
                </c:pt>
              </c:numCache>
            </c:numRef>
          </c:val>
          <c:smooth val="0"/>
          <c:extLst>
            <c:ext xmlns:c16="http://schemas.microsoft.com/office/drawing/2014/chart" uri="{C3380CC4-5D6E-409C-BE32-E72D297353CC}">
              <c16:uniqueId val="{00000001-3883-4849-A89A-3CA1D9F0DF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36.56</c:v>
                </c:pt>
                <c:pt idx="3">
                  <c:v>39.26</c:v>
                </c:pt>
                <c:pt idx="4">
                  <c:v>40.869999999999997</c:v>
                </c:pt>
              </c:numCache>
            </c:numRef>
          </c:val>
          <c:extLst>
            <c:ext xmlns:c16="http://schemas.microsoft.com/office/drawing/2014/chart" uri="{C3380CC4-5D6E-409C-BE32-E72D297353CC}">
              <c16:uniqueId val="{00000000-B52A-4BEE-BCB5-DF69E39DA1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81.88</c:v>
                </c:pt>
                <c:pt idx="3">
                  <c:v>82.65</c:v>
                </c:pt>
                <c:pt idx="4">
                  <c:v>82.55</c:v>
                </c:pt>
              </c:numCache>
            </c:numRef>
          </c:val>
          <c:smooth val="0"/>
          <c:extLst>
            <c:ext xmlns:c16="http://schemas.microsoft.com/office/drawing/2014/chart" uri="{C3380CC4-5D6E-409C-BE32-E72D297353CC}">
              <c16:uniqueId val="{00000001-B52A-4BEE-BCB5-DF69E39DA1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344.64</c:v>
                </c:pt>
                <c:pt idx="3">
                  <c:v>323.14</c:v>
                </c:pt>
                <c:pt idx="4">
                  <c:v>309.66000000000003</c:v>
                </c:pt>
              </c:numCache>
            </c:numRef>
          </c:val>
          <c:extLst>
            <c:ext xmlns:c16="http://schemas.microsoft.com/office/drawing/2014/chart" uri="{C3380CC4-5D6E-409C-BE32-E72D297353CC}">
              <c16:uniqueId val="{00000000-98D2-4267-A026-376125A22E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187.55</c:v>
                </c:pt>
                <c:pt idx="3">
                  <c:v>186.3</c:v>
                </c:pt>
                <c:pt idx="4">
                  <c:v>188.38</c:v>
                </c:pt>
              </c:numCache>
            </c:numRef>
          </c:val>
          <c:smooth val="0"/>
          <c:extLst>
            <c:ext xmlns:c16="http://schemas.microsoft.com/office/drawing/2014/chart" uri="{C3380CC4-5D6E-409C-BE32-E72D297353CC}">
              <c16:uniqueId val="{00000001-98D2-4267-A026-376125A22E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6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京都府　宇治田原町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8947</v>
      </c>
      <c r="AM8" s="55"/>
      <c r="AN8" s="55"/>
      <c r="AO8" s="55"/>
      <c r="AP8" s="55"/>
      <c r="AQ8" s="55"/>
      <c r="AR8" s="55"/>
      <c r="AS8" s="55"/>
      <c r="AT8" s="54">
        <f>データ!T6</f>
        <v>58.16</v>
      </c>
      <c r="AU8" s="54"/>
      <c r="AV8" s="54"/>
      <c r="AW8" s="54"/>
      <c r="AX8" s="54"/>
      <c r="AY8" s="54"/>
      <c r="AZ8" s="54"/>
      <c r="BA8" s="54"/>
      <c r="BB8" s="54">
        <f>データ!U6</f>
        <v>153.83000000000001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55.39</v>
      </c>
      <c r="J10" s="54"/>
      <c r="K10" s="54"/>
      <c r="L10" s="54"/>
      <c r="M10" s="54"/>
      <c r="N10" s="54"/>
      <c r="O10" s="54"/>
      <c r="P10" s="54">
        <f>データ!P6</f>
        <v>88.23</v>
      </c>
      <c r="Q10" s="54"/>
      <c r="R10" s="54"/>
      <c r="S10" s="54"/>
      <c r="T10" s="54"/>
      <c r="U10" s="54"/>
      <c r="V10" s="54"/>
      <c r="W10" s="54">
        <f>データ!Q6</f>
        <v>97.54</v>
      </c>
      <c r="X10" s="54"/>
      <c r="Y10" s="54"/>
      <c r="Z10" s="54"/>
      <c r="AA10" s="54"/>
      <c r="AB10" s="54"/>
      <c r="AC10" s="54"/>
      <c r="AD10" s="55">
        <f>データ!R6</f>
        <v>2566</v>
      </c>
      <c r="AE10" s="55"/>
      <c r="AF10" s="55"/>
      <c r="AG10" s="55"/>
      <c r="AH10" s="55"/>
      <c r="AI10" s="55"/>
      <c r="AJ10" s="55"/>
      <c r="AK10" s="2"/>
      <c r="AL10" s="55">
        <f>データ!V6</f>
        <v>7844</v>
      </c>
      <c r="AM10" s="55"/>
      <c r="AN10" s="55"/>
      <c r="AO10" s="55"/>
      <c r="AP10" s="55"/>
      <c r="AQ10" s="55"/>
      <c r="AR10" s="55"/>
      <c r="AS10" s="55"/>
      <c r="AT10" s="54">
        <f>データ!W6</f>
        <v>2.92</v>
      </c>
      <c r="AU10" s="54"/>
      <c r="AV10" s="54"/>
      <c r="AW10" s="54"/>
      <c r="AX10" s="54"/>
      <c r="AY10" s="54"/>
      <c r="AZ10" s="54"/>
      <c r="BA10" s="54"/>
      <c r="BB10" s="54">
        <f>データ!X6</f>
        <v>2686.3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80"/>
      <c r="BN47" s="80"/>
      <c r="BO47" s="80"/>
      <c r="BP47" s="80"/>
      <c r="BQ47" s="80"/>
      <c r="BR47" s="80"/>
      <c r="BS47" s="80"/>
      <c r="BT47" s="80"/>
      <c r="BU47" s="80"/>
      <c r="BV47" s="80"/>
      <c r="BW47" s="80"/>
      <c r="BX47" s="80"/>
      <c r="BY47" s="8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0"/>
      <c r="BN48" s="80"/>
      <c r="BO48" s="80"/>
      <c r="BP48" s="80"/>
      <c r="BQ48" s="80"/>
      <c r="BR48" s="80"/>
      <c r="BS48" s="80"/>
      <c r="BT48" s="80"/>
      <c r="BU48" s="80"/>
      <c r="BV48" s="80"/>
      <c r="BW48" s="80"/>
      <c r="BX48" s="80"/>
      <c r="BY48" s="8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0"/>
      <c r="BN49" s="80"/>
      <c r="BO49" s="80"/>
      <c r="BP49" s="80"/>
      <c r="BQ49" s="80"/>
      <c r="BR49" s="80"/>
      <c r="BS49" s="80"/>
      <c r="BT49" s="80"/>
      <c r="BU49" s="80"/>
      <c r="BV49" s="80"/>
      <c r="BW49" s="80"/>
      <c r="BX49" s="80"/>
      <c r="BY49" s="8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0"/>
      <c r="BN50" s="80"/>
      <c r="BO50" s="80"/>
      <c r="BP50" s="80"/>
      <c r="BQ50" s="80"/>
      <c r="BR50" s="80"/>
      <c r="BS50" s="80"/>
      <c r="BT50" s="80"/>
      <c r="BU50" s="80"/>
      <c r="BV50" s="80"/>
      <c r="BW50" s="80"/>
      <c r="BX50" s="80"/>
      <c r="BY50" s="8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0"/>
      <c r="BN51" s="80"/>
      <c r="BO51" s="80"/>
      <c r="BP51" s="80"/>
      <c r="BQ51" s="80"/>
      <c r="BR51" s="80"/>
      <c r="BS51" s="80"/>
      <c r="BT51" s="80"/>
      <c r="BU51" s="80"/>
      <c r="BV51" s="80"/>
      <c r="BW51" s="80"/>
      <c r="BX51" s="80"/>
      <c r="BY51" s="8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0"/>
      <c r="BN52" s="80"/>
      <c r="BO52" s="80"/>
      <c r="BP52" s="80"/>
      <c r="BQ52" s="80"/>
      <c r="BR52" s="80"/>
      <c r="BS52" s="80"/>
      <c r="BT52" s="80"/>
      <c r="BU52" s="80"/>
      <c r="BV52" s="80"/>
      <c r="BW52" s="80"/>
      <c r="BX52" s="80"/>
      <c r="BY52" s="8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0"/>
      <c r="BN53" s="80"/>
      <c r="BO53" s="80"/>
      <c r="BP53" s="80"/>
      <c r="BQ53" s="80"/>
      <c r="BR53" s="80"/>
      <c r="BS53" s="80"/>
      <c r="BT53" s="80"/>
      <c r="BU53" s="80"/>
      <c r="BV53" s="80"/>
      <c r="BW53" s="80"/>
      <c r="BX53" s="80"/>
      <c r="BY53" s="8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0"/>
      <c r="BN54" s="80"/>
      <c r="BO54" s="80"/>
      <c r="BP54" s="80"/>
      <c r="BQ54" s="80"/>
      <c r="BR54" s="80"/>
      <c r="BS54" s="80"/>
      <c r="BT54" s="80"/>
      <c r="BU54" s="80"/>
      <c r="BV54" s="80"/>
      <c r="BW54" s="80"/>
      <c r="BX54" s="80"/>
      <c r="BY54" s="8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0"/>
      <c r="BN55" s="80"/>
      <c r="BO55" s="80"/>
      <c r="BP55" s="80"/>
      <c r="BQ55" s="80"/>
      <c r="BR55" s="80"/>
      <c r="BS55" s="80"/>
      <c r="BT55" s="80"/>
      <c r="BU55" s="80"/>
      <c r="BV55" s="80"/>
      <c r="BW55" s="80"/>
      <c r="BX55" s="80"/>
      <c r="BY55" s="8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0"/>
      <c r="BN56" s="80"/>
      <c r="BO56" s="80"/>
      <c r="BP56" s="80"/>
      <c r="BQ56" s="80"/>
      <c r="BR56" s="80"/>
      <c r="BS56" s="80"/>
      <c r="BT56" s="80"/>
      <c r="BU56" s="80"/>
      <c r="BV56" s="80"/>
      <c r="BW56" s="80"/>
      <c r="BX56" s="80"/>
      <c r="BY56" s="8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0"/>
      <c r="BN57" s="80"/>
      <c r="BO57" s="80"/>
      <c r="BP57" s="80"/>
      <c r="BQ57" s="80"/>
      <c r="BR57" s="80"/>
      <c r="BS57" s="80"/>
      <c r="BT57" s="80"/>
      <c r="BU57" s="80"/>
      <c r="BV57" s="80"/>
      <c r="BW57" s="80"/>
      <c r="BX57" s="80"/>
      <c r="BY57" s="8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0"/>
      <c r="BN58" s="80"/>
      <c r="BO58" s="80"/>
      <c r="BP58" s="80"/>
      <c r="BQ58" s="80"/>
      <c r="BR58" s="80"/>
      <c r="BS58" s="80"/>
      <c r="BT58" s="80"/>
      <c r="BU58" s="80"/>
      <c r="BV58" s="80"/>
      <c r="BW58" s="80"/>
      <c r="BX58" s="80"/>
      <c r="BY58" s="8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0"/>
      <c r="BN59" s="80"/>
      <c r="BO59" s="80"/>
      <c r="BP59" s="80"/>
      <c r="BQ59" s="80"/>
      <c r="BR59" s="80"/>
      <c r="BS59" s="80"/>
      <c r="BT59" s="80"/>
      <c r="BU59" s="80"/>
      <c r="BV59" s="80"/>
      <c r="BW59" s="80"/>
      <c r="BX59" s="80"/>
      <c r="BY59" s="8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80"/>
      <c r="BN60" s="80"/>
      <c r="BO60" s="80"/>
      <c r="BP60" s="80"/>
      <c r="BQ60" s="80"/>
      <c r="BR60" s="80"/>
      <c r="BS60" s="80"/>
      <c r="BT60" s="80"/>
      <c r="BU60" s="80"/>
      <c r="BV60" s="80"/>
      <c r="BW60" s="80"/>
      <c r="BX60" s="80"/>
      <c r="BY60" s="8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80"/>
      <c r="BN61" s="80"/>
      <c r="BO61" s="80"/>
      <c r="BP61" s="80"/>
      <c r="BQ61" s="80"/>
      <c r="BR61" s="80"/>
      <c r="BS61" s="80"/>
      <c r="BT61" s="80"/>
      <c r="BU61" s="80"/>
      <c r="BV61" s="80"/>
      <c r="BW61" s="80"/>
      <c r="BX61" s="80"/>
      <c r="BY61" s="8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0"/>
      <c r="BN62" s="80"/>
      <c r="BO62" s="80"/>
      <c r="BP62" s="80"/>
      <c r="BQ62" s="80"/>
      <c r="BR62" s="80"/>
      <c r="BS62" s="80"/>
      <c r="BT62" s="80"/>
      <c r="BU62" s="80"/>
      <c r="BV62" s="80"/>
      <c r="BW62" s="80"/>
      <c r="BX62" s="80"/>
      <c r="BY62" s="8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80"/>
      <c r="BN66" s="80"/>
      <c r="BO66" s="80"/>
      <c r="BP66" s="80"/>
      <c r="BQ66" s="80"/>
      <c r="BR66" s="80"/>
      <c r="BS66" s="80"/>
      <c r="BT66" s="80"/>
      <c r="BU66" s="80"/>
      <c r="BV66" s="80"/>
      <c r="BW66" s="80"/>
      <c r="BX66" s="80"/>
      <c r="BY66" s="8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0"/>
      <c r="BN67" s="80"/>
      <c r="BO67" s="80"/>
      <c r="BP67" s="80"/>
      <c r="BQ67" s="80"/>
      <c r="BR67" s="80"/>
      <c r="BS67" s="80"/>
      <c r="BT67" s="80"/>
      <c r="BU67" s="80"/>
      <c r="BV67" s="80"/>
      <c r="BW67" s="80"/>
      <c r="BX67" s="80"/>
      <c r="BY67" s="8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0"/>
      <c r="BN68" s="80"/>
      <c r="BO68" s="80"/>
      <c r="BP68" s="80"/>
      <c r="BQ68" s="80"/>
      <c r="BR68" s="80"/>
      <c r="BS68" s="80"/>
      <c r="BT68" s="80"/>
      <c r="BU68" s="80"/>
      <c r="BV68" s="80"/>
      <c r="BW68" s="80"/>
      <c r="BX68" s="80"/>
      <c r="BY68" s="8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0"/>
      <c r="BN69" s="80"/>
      <c r="BO69" s="80"/>
      <c r="BP69" s="80"/>
      <c r="BQ69" s="80"/>
      <c r="BR69" s="80"/>
      <c r="BS69" s="80"/>
      <c r="BT69" s="80"/>
      <c r="BU69" s="80"/>
      <c r="BV69" s="80"/>
      <c r="BW69" s="80"/>
      <c r="BX69" s="80"/>
      <c r="BY69" s="8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0"/>
      <c r="BN70" s="80"/>
      <c r="BO70" s="80"/>
      <c r="BP70" s="80"/>
      <c r="BQ70" s="80"/>
      <c r="BR70" s="80"/>
      <c r="BS70" s="80"/>
      <c r="BT70" s="80"/>
      <c r="BU70" s="80"/>
      <c r="BV70" s="80"/>
      <c r="BW70" s="80"/>
      <c r="BX70" s="80"/>
      <c r="BY70" s="8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0"/>
      <c r="BN71" s="80"/>
      <c r="BO71" s="80"/>
      <c r="BP71" s="80"/>
      <c r="BQ71" s="80"/>
      <c r="BR71" s="80"/>
      <c r="BS71" s="80"/>
      <c r="BT71" s="80"/>
      <c r="BU71" s="80"/>
      <c r="BV71" s="80"/>
      <c r="BW71" s="80"/>
      <c r="BX71" s="80"/>
      <c r="BY71" s="8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0"/>
      <c r="BN72" s="80"/>
      <c r="BO72" s="80"/>
      <c r="BP72" s="80"/>
      <c r="BQ72" s="80"/>
      <c r="BR72" s="80"/>
      <c r="BS72" s="80"/>
      <c r="BT72" s="80"/>
      <c r="BU72" s="80"/>
      <c r="BV72" s="80"/>
      <c r="BW72" s="80"/>
      <c r="BX72" s="80"/>
      <c r="BY72" s="8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0"/>
      <c r="BN73" s="80"/>
      <c r="BO73" s="80"/>
      <c r="BP73" s="80"/>
      <c r="BQ73" s="80"/>
      <c r="BR73" s="80"/>
      <c r="BS73" s="80"/>
      <c r="BT73" s="80"/>
      <c r="BU73" s="80"/>
      <c r="BV73" s="80"/>
      <c r="BW73" s="80"/>
      <c r="BX73" s="80"/>
      <c r="BY73" s="8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0"/>
      <c r="BN74" s="80"/>
      <c r="BO74" s="80"/>
      <c r="BP74" s="80"/>
      <c r="BQ74" s="80"/>
      <c r="BR74" s="80"/>
      <c r="BS74" s="80"/>
      <c r="BT74" s="80"/>
      <c r="BU74" s="80"/>
      <c r="BV74" s="80"/>
      <c r="BW74" s="80"/>
      <c r="BX74" s="80"/>
      <c r="BY74" s="8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0"/>
      <c r="BN75" s="80"/>
      <c r="BO75" s="80"/>
      <c r="BP75" s="80"/>
      <c r="BQ75" s="80"/>
      <c r="BR75" s="80"/>
      <c r="BS75" s="80"/>
      <c r="BT75" s="80"/>
      <c r="BU75" s="80"/>
      <c r="BV75" s="80"/>
      <c r="BW75" s="80"/>
      <c r="BX75" s="80"/>
      <c r="BY75" s="8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0"/>
      <c r="BN76" s="80"/>
      <c r="BO76" s="80"/>
      <c r="BP76" s="80"/>
      <c r="BQ76" s="80"/>
      <c r="BR76" s="80"/>
      <c r="BS76" s="80"/>
      <c r="BT76" s="80"/>
      <c r="BU76" s="80"/>
      <c r="BV76" s="80"/>
      <c r="BW76" s="80"/>
      <c r="BX76" s="80"/>
      <c r="BY76" s="8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0"/>
      <c r="BN77" s="80"/>
      <c r="BO77" s="80"/>
      <c r="BP77" s="80"/>
      <c r="BQ77" s="80"/>
      <c r="BR77" s="80"/>
      <c r="BS77" s="80"/>
      <c r="BT77" s="80"/>
      <c r="BU77" s="80"/>
      <c r="BV77" s="80"/>
      <c r="BW77" s="80"/>
      <c r="BX77" s="80"/>
      <c r="BY77" s="8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0"/>
      <c r="BN78" s="80"/>
      <c r="BO78" s="80"/>
      <c r="BP78" s="80"/>
      <c r="BQ78" s="80"/>
      <c r="BR78" s="80"/>
      <c r="BS78" s="80"/>
      <c r="BT78" s="80"/>
      <c r="BU78" s="80"/>
      <c r="BV78" s="80"/>
      <c r="BW78" s="80"/>
      <c r="BX78" s="80"/>
      <c r="BY78" s="8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0"/>
      <c r="BN79" s="80"/>
      <c r="BO79" s="80"/>
      <c r="BP79" s="80"/>
      <c r="BQ79" s="80"/>
      <c r="BR79" s="80"/>
      <c r="BS79" s="80"/>
      <c r="BT79" s="80"/>
      <c r="BU79" s="80"/>
      <c r="BV79" s="80"/>
      <c r="BW79" s="80"/>
      <c r="BX79" s="80"/>
      <c r="BY79" s="8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0"/>
      <c r="BN80" s="80"/>
      <c r="BO80" s="80"/>
      <c r="BP80" s="80"/>
      <c r="BQ80" s="80"/>
      <c r="BR80" s="80"/>
      <c r="BS80" s="80"/>
      <c r="BT80" s="80"/>
      <c r="BU80" s="80"/>
      <c r="BV80" s="80"/>
      <c r="BW80" s="80"/>
      <c r="BX80" s="80"/>
      <c r="BY80" s="8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0"/>
      <c r="BN81" s="80"/>
      <c r="BO81" s="80"/>
      <c r="BP81" s="80"/>
      <c r="BQ81" s="80"/>
      <c r="BR81" s="80"/>
      <c r="BS81" s="80"/>
      <c r="BT81" s="80"/>
      <c r="BU81" s="80"/>
      <c r="BV81" s="80"/>
      <c r="BW81" s="80"/>
      <c r="BX81" s="80"/>
      <c r="BY81" s="8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R5jDsUP50p+PFV/L6aTaGln4pUCkDq4Yvol5M8vZYp/wkcd/WFlHlL1gsTA+XZcR+OZ6wimz/wK4g/XcNsvaw==" saltValue="6egl+nYowL4+81zJJSvT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263443</v>
      </c>
      <c r="D6" s="19">
        <f t="shared" si="3"/>
        <v>46</v>
      </c>
      <c r="E6" s="19">
        <f t="shared" si="3"/>
        <v>17</v>
      </c>
      <c r="F6" s="19">
        <f t="shared" si="3"/>
        <v>1</v>
      </c>
      <c r="G6" s="19">
        <f t="shared" si="3"/>
        <v>0</v>
      </c>
      <c r="H6" s="19" t="str">
        <f t="shared" si="3"/>
        <v>京都府　宇治田原町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55.39</v>
      </c>
      <c r="P6" s="20">
        <f t="shared" si="3"/>
        <v>88.23</v>
      </c>
      <c r="Q6" s="20">
        <f t="shared" si="3"/>
        <v>97.54</v>
      </c>
      <c r="R6" s="20">
        <f t="shared" si="3"/>
        <v>2566</v>
      </c>
      <c r="S6" s="20">
        <f t="shared" si="3"/>
        <v>8947</v>
      </c>
      <c r="T6" s="20">
        <f t="shared" si="3"/>
        <v>58.16</v>
      </c>
      <c r="U6" s="20">
        <f t="shared" si="3"/>
        <v>153.83000000000001</v>
      </c>
      <c r="V6" s="20">
        <f t="shared" si="3"/>
        <v>7844</v>
      </c>
      <c r="W6" s="20">
        <f t="shared" si="3"/>
        <v>2.92</v>
      </c>
      <c r="X6" s="20">
        <f t="shared" si="3"/>
        <v>2686.3</v>
      </c>
      <c r="Y6" s="21" t="str">
        <f>IF(Y7="",NA(),Y7)</f>
        <v>-</v>
      </c>
      <c r="Z6" s="21" t="str">
        <f t="shared" ref="Z6:AH6" si="4">IF(Z7="",NA(),Z7)</f>
        <v>-</v>
      </c>
      <c r="AA6" s="21">
        <f t="shared" si="4"/>
        <v>100.91</v>
      </c>
      <c r="AB6" s="21">
        <f t="shared" si="4"/>
        <v>100.11</v>
      </c>
      <c r="AC6" s="21">
        <f t="shared" si="4"/>
        <v>100.28</v>
      </c>
      <c r="AD6" s="21" t="str">
        <f t="shared" si="4"/>
        <v>-</v>
      </c>
      <c r="AE6" s="21" t="str">
        <f t="shared" si="4"/>
        <v>-</v>
      </c>
      <c r="AF6" s="21">
        <f t="shared" si="4"/>
        <v>106.57</v>
      </c>
      <c r="AG6" s="21">
        <f t="shared" si="4"/>
        <v>107.21</v>
      </c>
      <c r="AH6" s="21">
        <f t="shared" si="4"/>
        <v>107.08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53.44</v>
      </c>
      <c r="AR6" s="21">
        <f t="shared" si="5"/>
        <v>43.71</v>
      </c>
      <c r="AS6" s="21">
        <f t="shared" si="5"/>
        <v>45.94</v>
      </c>
      <c r="AT6" s="20" t="str">
        <f>IF(AT7="","",IF(AT7="-","【-】","【"&amp;SUBSTITUTE(TEXT(AT7,"#,##0.00"),"-","△")&amp;"】"))</f>
        <v>【3.09】</v>
      </c>
      <c r="AU6" s="21" t="str">
        <f>IF(AU7="",NA(),AU7)</f>
        <v>-</v>
      </c>
      <c r="AV6" s="21" t="str">
        <f t="shared" ref="AV6:BD6" si="6">IF(AV7="",NA(),AV7)</f>
        <v>-</v>
      </c>
      <c r="AW6" s="21">
        <f t="shared" si="6"/>
        <v>50.62</v>
      </c>
      <c r="AX6" s="21">
        <f t="shared" si="6"/>
        <v>31.11</v>
      </c>
      <c r="AY6" s="21">
        <f t="shared" si="6"/>
        <v>53.01</v>
      </c>
      <c r="AZ6" s="21" t="str">
        <f t="shared" si="6"/>
        <v>-</v>
      </c>
      <c r="BA6" s="21" t="str">
        <f t="shared" si="6"/>
        <v>-</v>
      </c>
      <c r="BB6" s="21">
        <f t="shared" si="6"/>
        <v>47.03</v>
      </c>
      <c r="BC6" s="21">
        <f t="shared" si="6"/>
        <v>40.67</v>
      </c>
      <c r="BD6" s="21">
        <f t="shared" si="6"/>
        <v>47.7</v>
      </c>
      <c r="BE6" s="20" t="str">
        <f>IF(BE7="","",IF(BE7="-","【-】","【"&amp;SUBSTITUTE(TEXT(BE7,"#,##0.00"),"-","△")&amp;"】"))</f>
        <v>【71.39】</v>
      </c>
      <c r="BF6" s="21" t="str">
        <f>IF(BF7="",NA(),BF7)</f>
        <v>-</v>
      </c>
      <c r="BG6" s="21" t="str">
        <f t="shared" ref="BG6:BO6" si="7">IF(BG7="",NA(),BG7)</f>
        <v>-</v>
      </c>
      <c r="BH6" s="21">
        <f t="shared" si="7"/>
        <v>4255.6899999999996</v>
      </c>
      <c r="BI6" s="21">
        <f t="shared" si="7"/>
        <v>4032.74</v>
      </c>
      <c r="BJ6" s="21">
        <f t="shared" si="7"/>
        <v>3958.96</v>
      </c>
      <c r="BK6" s="21" t="str">
        <f t="shared" si="7"/>
        <v>-</v>
      </c>
      <c r="BL6" s="21" t="str">
        <f t="shared" si="7"/>
        <v>-</v>
      </c>
      <c r="BM6" s="21">
        <f t="shared" si="7"/>
        <v>1001.3</v>
      </c>
      <c r="BN6" s="21">
        <f t="shared" si="7"/>
        <v>1050.51</v>
      </c>
      <c r="BO6" s="21">
        <f t="shared" si="7"/>
        <v>1102.01</v>
      </c>
      <c r="BP6" s="20" t="str">
        <f>IF(BP7="","",IF(BP7="-","【-】","【"&amp;SUBSTITUTE(TEXT(BP7,"#,##0.00"),"-","△")&amp;"】"))</f>
        <v>【669.11】</v>
      </c>
      <c r="BQ6" s="21" t="str">
        <f>IF(BQ7="",NA(),BQ7)</f>
        <v>-</v>
      </c>
      <c r="BR6" s="21" t="str">
        <f t="shared" ref="BR6:BZ6" si="8">IF(BR7="",NA(),BR7)</f>
        <v>-</v>
      </c>
      <c r="BS6" s="21">
        <f t="shared" si="8"/>
        <v>36.56</v>
      </c>
      <c r="BT6" s="21">
        <f t="shared" si="8"/>
        <v>39.26</v>
      </c>
      <c r="BU6" s="21">
        <f t="shared" si="8"/>
        <v>40.869999999999997</v>
      </c>
      <c r="BV6" s="21" t="str">
        <f t="shared" si="8"/>
        <v>-</v>
      </c>
      <c r="BW6" s="21" t="str">
        <f t="shared" si="8"/>
        <v>-</v>
      </c>
      <c r="BX6" s="21">
        <f t="shared" si="8"/>
        <v>81.88</v>
      </c>
      <c r="BY6" s="21">
        <f t="shared" si="8"/>
        <v>82.65</v>
      </c>
      <c r="BZ6" s="21">
        <f t="shared" si="8"/>
        <v>82.55</v>
      </c>
      <c r="CA6" s="20" t="str">
        <f>IF(CA7="","",IF(CA7="-","【-】","【"&amp;SUBSTITUTE(TEXT(CA7,"#,##0.00"),"-","△")&amp;"】"))</f>
        <v>【99.73】</v>
      </c>
      <c r="CB6" s="21" t="str">
        <f>IF(CB7="",NA(),CB7)</f>
        <v>-</v>
      </c>
      <c r="CC6" s="21" t="str">
        <f t="shared" ref="CC6:CK6" si="9">IF(CC7="",NA(),CC7)</f>
        <v>-</v>
      </c>
      <c r="CD6" s="21">
        <f t="shared" si="9"/>
        <v>344.64</v>
      </c>
      <c r="CE6" s="21">
        <f t="shared" si="9"/>
        <v>323.14</v>
      </c>
      <c r="CF6" s="21">
        <f t="shared" si="9"/>
        <v>309.66000000000003</v>
      </c>
      <c r="CG6" s="21" t="str">
        <f t="shared" si="9"/>
        <v>-</v>
      </c>
      <c r="CH6" s="21" t="str">
        <f t="shared" si="9"/>
        <v>-</v>
      </c>
      <c r="CI6" s="21">
        <f t="shared" si="9"/>
        <v>187.55</v>
      </c>
      <c r="CJ6" s="21">
        <f t="shared" si="9"/>
        <v>186.3</v>
      </c>
      <c r="CK6" s="21">
        <f t="shared" si="9"/>
        <v>188.38</v>
      </c>
      <c r="CL6" s="20" t="str">
        <f>IF(CL7="","",IF(CL7="-","【-】","【"&amp;SUBSTITUTE(TEXT(CL7,"#,##0.00"),"-","△")&amp;"】"))</f>
        <v>【134.98】</v>
      </c>
      <c r="CM6" s="21" t="str">
        <f>IF(CM7="",NA(),CM7)</f>
        <v>-</v>
      </c>
      <c r="CN6" s="21" t="str">
        <f t="shared" ref="CN6:CV6" si="10">IF(CN7="",NA(),CN7)</f>
        <v>-</v>
      </c>
      <c r="CO6" s="21">
        <f t="shared" si="10"/>
        <v>44.23</v>
      </c>
      <c r="CP6" s="21">
        <f t="shared" si="10"/>
        <v>46.23</v>
      </c>
      <c r="CQ6" s="21">
        <f t="shared" si="10"/>
        <v>46.36</v>
      </c>
      <c r="CR6" s="21" t="str">
        <f t="shared" si="10"/>
        <v>-</v>
      </c>
      <c r="CS6" s="21" t="str">
        <f t="shared" si="10"/>
        <v>-</v>
      </c>
      <c r="CT6" s="21">
        <f t="shared" si="10"/>
        <v>50.94</v>
      </c>
      <c r="CU6" s="21">
        <f t="shared" si="10"/>
        <v>50.53</v>
      </c>
      <c r="CV6" s="21">
        <f t="shared" si="10"/>
        <v>51.42</v>
      </c>
      <c r="CW6" s="20" t="str">
        <f>IF(CW7="","",IF(CW7="-","【-】","【"&amp;SUBSTITUTE(TEXT(CW7,"#,##0.00"),"-","△")&amp;"】"))</f>
        <v>【59.99】</v>
      </c>
      <c r="CX6" s="21" t="str">
        <f>IF(CX7="",NA(),CX7)</f>
        <v>-</v>
      </c>
      <c r="CY6" s="21" t="str">
        <f t="shared" ref="CY6:DG6" si="11">IF(CY7="",NA(),CY7)</f>
        <v>-</v>
      </c>
      <c r="CZ6" s="21">
        <f t="shared" si="11"/>
        <v>79.260000000000005</v>
      </c>
      <c r="DA6" s="21">
        <f t="shared" si="11"/>
        <v>79.489999999999995</v>
      </c>
      <c r="DB6" s="21">
        <f t="shared" si="11"/>
        <v>80.55</v>
      </c>
      <c r="DC6" s="21" t="str">
        <f t="shared" si="11"/>
        <v>-</v>
      </c>
      <c r="DD6" s="21" t="str">
        <f t="shared" si="11"/>
        <v>-</v>
      </c>
      <c r="DE6" s="21">
        <f t="shared" si="11"/>
        <v>82.55</v>
      </c>
      <c r="DF6" s="21">
        <f t="shared" si="11"/>
        <v>82.08</v>
      </c>
      <c r="DG6" s="21">
        <f t="shared" si="11"/>
        <v>81.34</v>
      </c>
      <c r="DH6" s="20" t="str">
        <f>IF(DH7="","",IF(DH7="-","【-】","【"&amp;SUBSTITUTE(TEXT(DH7,"#,##0.00"),"-","△")&amp;"】"))</f>
        <v>【95.72】</v>
      </c>
      <c r="DI6" s="21" t="str">
        <f>IF(DI7="",NA(),DI7)</f>
        <v>-</v>
      </c>
      <c r="DJ6" s="21" t="str">
        <f t="shared" ref="DJ6:DR6" si="12">IF(DJ7="",NA(),DJ7)</f>
        <v>-</v>
      </c>
      <c r="DK6" s="21">
        <f t="shared" si="12"/>
        <v>4.1500000000000004</v>
      </c>
      <c r="DL6" s="21">
        <f t="shared" si="12"/>
        <v>7.64</v>
      </c>
      <c r="DM6" s="21">
        <f t="shared" si="12"/>
        <v>10.47</v>
      </c>
      <c r="DN6" s="21" t="str">
        <f t="shared" si="12"/>
        <v>-</v>
      </c>
      <c r="DO6" s="21" t="str">
        <f t="shared" si="12"/>
        <v>-</v>
      </c>
      <c r="DP6" s="21">
        <f t="shared" si="12"/>
        <v>15.85</v>
      </c>
      <c r="DQ6" s="21">
        <f t="shared" si="12"/>
        <v>12.7</v>
      </c>
      <c r="DR6" s="21">
        <f t="shared" si="12"/>
        <v>14.65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v>
      </c>
      <c r="ED6" s="20" t="str">
        <f>IF(ED7="","",IF(ED7="-","【-】","【"&amp;SUBSTITUTE(TEXT(ED7,"#,##0.00"),"-","△")&amp;"】"))</f>
        <v>【6.54】</v>
      </c>
      <c r="EE6" s="21" t="str">
        <f>IF(EE7="",NA(),EE7)</f>
        <v>-</v>
      </c>
      <c r="EF6" s="21" t="str">
        <f t="shared" ref="EF6:EN6" si="14">IF(EF7="",NA(),EF7)</f>
        <v>-</v>
      </c>
      <c r="EG6" s="20">
        <f t="shared" si="14"/>
        <v>0</v>
      </c>
      <c r="EH6" s="20">
        <f t="shared" si="14"/>
        <v>0</v>
      </c>
      <c r="EI6" s="21">
        <f t="shared" si="14"/>
        <v>2.88</v>
      </c>
      <c r="EJ6" s="21" t="str">
        <f t="shared" si="14"/>
        <v>-</v>
      </c>
      <c r="EK6" s="21" t="str">
        <f t="shared" si="14"/>
        <v>-</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263443</v>
      </c>
      <c r="D7" s="23">
        <v>46</v>
      </c>
      <c r="E7" s="23">
        <v>17</v>
      </c>
      <c r="F7" s="23">
        <v>1</v>
      </c>
      <c r="G7" s="23">
        <v>0</v>
      </c>
      <c r="H7" s="23" t="s">
        <v>96</v>
      </c>
      <c r="I7" s="23" t="s">
        <v>97</v>
      </c>
      <c r="J7" s="23" t="s">
        <v>98</v>
      </c>
      <c r="K7" s="23" t="s">
        <v>99</v>
      </c>
      <c r="L7" s="23" t="s">
        <v>100</v>
      </c>
      <c r="M7" s="23" t="s">
        <v>101</v>
      </c>
      <c r="N7" s="24" t="s">
        <v>102</v>
      </c>
      <c r="O7" s="24">
        <v>55.39</v>
      </c>
      <c r="P7" s="24">
        <v>88.23</v>
      </c>
      <c r="Q7" s="24">
        <v>97.54</v>
      </c>
      <c r="R7" s="24">
        <v>2566</v>
      </c>
      <c r="S7" s="24">
        <v>8947</v>
      </c>
      <c r="T7" s="24">
        <v>58.16</v>
      </c>
      <c r="U7" s="24">
        <v>153.83000000000001</v>
      </c>
      <c r="V7" s="24">
        <v>7844</v>
      </c>
      <c r="W7" s="24">
        <v>2.92</v>
      </c>
      <c r="X7" s="24">
        <v>2686.3</v>
      </c>
      <c r="Y7" s="24" t="s">
        <v>102</v>
      </c>
      <c r="Z7" s="24" t="s">
        <v>102</v>
      </c>
      <c r="AA7" s="24">
        <v>100.91</v>
      </c>
      <c r="AB7" s="24">
        <v>100.11</v>
      </c>
      <c r="AC7" s="24">
        <v>100.28</v>
      </c>
      <c r="AD7" s="24" t="s">
        <v>102</v>
      </c>
      <c r="AE7" s="24" t="s">
        <v>102</v>
      </c>
      <c r="AF7" s="24">
        <v>106.57</v>
      </c>
      <c r="AG7" s="24">
        <v>107.21</v>
      </c>
      <c r="AH7" s="24">
        <v>107.08</v>
      </c>
      <c r="AI7" s="24">
        <v>107.02</v>
      </c>
      <c r="AJ7" s="24" t="s">
        <v>102</v>
      </c>
      <c r="AK7" s="24" t="s">
        <v>102</v>
      </c>
      <c r="AL7" s="24">
        <v>0</v>
      </c>
      <c r="AM7" s="24">
        <v>0</v>
      </c>
      <c r="AN7" s="24">
        <v>0</v>
      </c>
      <c r="AO7" s="24" t="s">
        <v>102</v>
      </c>
      <c r="AP7" s="24" t="s">
        <v>102</v>
      </c>
      <c r="AQ7" s="24">
        <v>53.44</v>
      </c>
      <c r="AR7" s="24">
        <v>43.71</v>
      </c>
      <c r="AS7" s="24">
        <v>45.94</v>
      </c>
      <c r="AT7" s="24">
        <v>3.09</v>
      </c>
      <c r="AU7" s="24" t="s">
        <v>102</v>
      </c>
      <c r="AV7" s="24" t="s">
        <v>102</v>
      </c>
      <c r="AW7" s="24">
        <v>50.62</v>
      </c>
      <c r="AX7" s="24">
        <v>31.11</v>
      </c>
      <c r="AY7" s="24">
        <v>53.01</v>
      </c>
      <c r="AZ7" s="24" t="s">
        <v>102</v>
      </c>
      <c r="BA7" s="24" t="s">
        <v>102</v>
      </c>
      <c r="BB7" s="24">
        <v>47.03</v>
      </c>
      <c r="BC7" s="24">
        <v>40.67</v>
      </c>
      <c r="BD7" s="24">
        <v>47.7</v>
      </c>
      <c r="BE7" s="24">
        <v>71.39</v>
      </c>
      <c r="BF7" s="24" t="s">
        <v>102</v>
      </c>
      <c r="BG7" s="24" t="s">
        <v>102</v>
      </c>
      <c r="BH7" s="24">
        <v>4255.6899999999996</v>
      </c>
      <c r="BI7" s="24">
        <v>4032.74</v>
      </c>
      <c r="BJ7" s="24">
        <v>3958.96</v>
      </c>
      <c r="BK7" s="24" t="s">
        <v>102</v>
      </c>
      <c r="BL7" s="24" t="s">
        <v>102</v>
      </c>
      <c r="BM7" s="24">
        <v>1001.3</v>
      </c>
      <c r="BN7" s="24">
        <v>1050.51</v>
      </c>
      <c r="BO7" s="24">
        <v>1102.01</v>
      </c>
      <c r="BP7" s="24">
        <v>669.11</v>
      </c>
      <c r="BQ7" s="24" t="s">
        <v>102</v>
      </c>
      <c r="BR7" s="24" t="s">
        <v>102</v>
      </c>
      <c r="BS7" s="24">
        <v>36.56</v>
      </c>
      <c r="BT7" s="24">
        <v>39.26</v>
      </c>
      <c r="BU7" s="24">
        <v>40.869999999999997</v>
      </c>
      <c r="BV7" s="24" t="s">
        <v>102</v>
      </c>
      <c r="BW7" s="24" t="s">
        <v>102</v>
      </c>
      <c r="BX7" s="24">
        <v>81.88</v>
      </c>
      <c r="BY7" s="24">
        <v>82.65</v>
      </c>
      <c r="BZ7" s="24">
        <v>82.55</v>
      </c>
      <c r="CA7" s="24">
        <v>99.73</v>
      </c>
      <c r="CB7" s="24" t="s">
        <v>102</v>
      </c>
      <c r="CC7" s="24" t="s">
        <v>102</v>
      </c>
      <c r="CD7" s="24">
        <v>344.64</v>
      </c>
      <c r="CE7" s="24">
        <v>323.14</v>
      </c>
      <c r="CF7" s="24">
        <v>309.66000000000003</v>
      </c>
      <c r="CG7" s="24" t="s">
        <v>102</v>
      </c>
      <c r="CH7" s="24" t="s">
        <v>102</v>
      </c>
      <c r="CI7" s="24">
        <v>187.55</v>
      </c>
      <c r="CJ7" s="24">
        <v>186.3</v>
      </c>
      <c r="CK7" s="24">
        <v>188.38</v>
      </c>
      <c r="CL7" s="24">
        <v>134.97999999999999</v>
      </c>
      <c r="CM7" s="24" t="s">
        <v>102</v>
      </c>
      <c r="CN7" s="24" t="s">
        <v>102</v>
      </c>
      <c r="CO7" s="24">
        <v>44.23</v>
      </c>
      <c r="CP7" s="24">
        <v>46.23</v>
      </c>
      <c r="CQ7" s="24">
        <v>46.36</v>
      </c>
      <c r="CR7" s="24" t="s">
        <v>102</v>
      </c>
      <c r="CS7" s="24" t="s">
        <v>102</v>
      </c>
      <c r="CT7" s="24">
        <v>50.94</v>
      </c>
      <c r="CU7" s="24">
        <v>50.53</v>
      </c>
      <c r="CV7" s="24">
        <v>51.42</v>
      </c>
      <c r="CW7" s="24">
        <v>59.99</v>
      </c>
      <c r="CX7" s="24" t="s">
        <v>102</v>
      </c>
      <c r="CY7" s="24" t="s">
        <v>102</v>
      </c>
      <c r="CZ7" s="24">
        <v>79.260000000000005</v>
      </c>
      <c r="DA7" s="24">
        <v>79.489999999999995</v>
      </c>
      <c r="DB7" s="24">
        <v>80.55</v>
      </c>
      <c r="DC7" s="24" t="s">
        <v>102</v>
      </c>
      <c r="DD7" s="24" t="s">
        <v>102</v>
      </c>
      <c r="DE7" s="24">
        <v>82.55</v>
      </c>
      <c r="DF7" s="24">
        <v>82.08</v>
      </c>
      <c r="DG7" s="24">
        <v>81.34</v>
      </c>
      <c r="DH7" s="24">
        <v>95.72</v>
      </c>
      <c r="DI7" s="24" t="s">
        <v>102</v>
      </c>
      <c r="DJ7" s="24" t="s">
        <v>102</v>
      </c>
      <c r="DK7" s="24">
        <v>4.1500000000000004</v>
      </c>
      <c r="DL7" s="24">
        <v>7.64</v>
      </c>
      <c r="DM7" s="24">
        <v>10.47</v>
      </c>
      <c r="DN7" s="24" t="s">
        <v>102</v>
      </c>
      <c r="DO7" s="24" t="s">
        <v>102</v>
      </c>
      <c r="DP7" s="24">
        <v>15.85</v>
      </c>
      <c r="DQ7" s="24">
        <v>12.7</v>
      </c>
      <c r="DR7" s="24">
        <v>14.65</v>
      </c>
      <c r="DS7" s="24">
        <v>38.17</v>
      </c>
      <c r="DT7" s="24" t="s">
        <v>102</v>
      </c>
      <c r="DU7" s="24" t="s">
        <v>102</v>
      </c>
      <c r="DV7" s="24">
        <v>0</v>
      </c>
      <c r="DW7" s="24">
        <v>0</v>
      </c>
      <c r="DX7" s="24">
        <v>0</v>
      </c>
      <c r="DY7" s="24" t="s">
        <v>102</v>
      </c>
      <c r="DZ7" s="24" t="s">
        <v>102</v>
      </c>
      <c r="EA7" s="24">
        <v>0</v>
      </c>
      <c r="EB7" s="24">
        <v>0</v>
      </c>
      <c r="EC7" s="24">
        <v>0.1</v>
      </c>
      <c r="ED7" s="24">
        <v>6.54</v>
      </c>
      <c r="EE7" s="24" t="s">
        <v>102</v>
      </c>
      <c r="EF7" s="24" t="s">
        <v>102</v>
      </c>
      <c r="EG7" s="24">
        <v>0</v>
      </c>
      <c r="EH7" s="24">
        <v>0</v>
      </c>
      <c r="EI7" s="24">
        <v>2.88</v>
      </c>
      <c r="EJ7" s="24" t="s">
        <v>102</v>
      </c>
      <c r="EK7" s="24" t="s">
        <v>102</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ut4104</cp:lastModifiedBy>
  <dcterms:created xsi:type="dcterms:W3CDTF">2023-01-12T23:32:25Z</dcterms:created>
  <dcterms:modified xsi:type="dcterms:W3CDTF">2023-02-01T05:00:05Z</dcterms:modified>
  <cp:category/>
</cp:coreProperties>
</file>