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４年度\230106公営企業に係る経営比較分析表（令和３年度決算）の分析等について\04 HPアップ版\18 井手町\"/>
    </mc:Choice>
  </mc:AlternateContent>
  <xr:revisionPtr revIDLastSave="0" documentId="13_ncr:1_{9C4165E9-0839-4A03-8FDC-2247335E86F7}" xr6:coauthVersionLast="36" xr6:coauthVersionMax="36" xr10:uidLastSave="{00000000-0000-0000-0000-000000000000}"/>
  <workbookProtection workbookAlgorithmName="SHA-512" workbookHashValue="9NEedxpAWove380lqukPB7yQjlInDawdNFz5u/t1eVQrQBhMgLl8QhhuZWqOSgP5ICkPgeEPJtxcdQVjq6HF0Q==" workbookSaltValue="nQtdOrCJi4gRKNBmW4x46w==" workbookSpinCount="100000" lockStructure="1"/>
  <bookViews>
    <workbookView xWindow="0" yWindow="0" windowWidth="2880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W10" i="4"/>
  <c r="BB8" i="4"/>
  <c r="AL8" i="4"/>
  <c r="P8" i="4"/>
  <c r="I8" i="4"/>
</calcChain>
</file>

<file path=xl/sharedStrings.xml><?xml version="1.0" encoding="utf-8"?>
<sst xmlns="http://schemas.openxmlformats.org/spreadsheetml/2006/main" count="291" uniqueCount="120">
  <si>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</si>
  <si>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</si>
  <si>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</si>
  <si>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</si>
  <si>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</si>
  <si>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</si>
  <si>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</si>
  <si>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</si>
  <si>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</si>
  <si>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</si>
  <si>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</si>
  <si>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</si>
  <si>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</si>
  <si>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</si>
  <si>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</si>
  <si>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</si>
  <si>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</si>
  <si>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</si>
  <si>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</si>
  <si>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</si>
  <si>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</si>
  <si>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</si>
  <si>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</si>
  <si>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</si>
  <si>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</si>
  <si>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</si>
  <si>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</si>
  <si>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</si>
  <si>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</si>
  <si>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</si>
  <si>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</si>
  <si>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</si>
  <si>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</si>
  <si>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</si>
  <si>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</si>
  <si>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</si>
  <si>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</si>
  <si>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</si>
  <si>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</si>
  <si>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</si>
  <si>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</si>
  <si>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</si>
  <si>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</si>
  <si>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</si>
  <si>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</si>
  <si>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</si>
  <si>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</si>
  <si>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</si>
  <si>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</si>
  <si>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</si>
  <si>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</si>
  <si>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</si>
  <si>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</si>
  <si>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</si>
  <si>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</si>
  <si>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</si>
  <si>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</si>
  <si>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</si>
  <si>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</si>
  <si>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</si>
  <si>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</si>
  <si>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</si>
  <si>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</si>
  <si>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</si>
  <si>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</si>
  <si>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</si>
  <si>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</si>
  <si>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</si>
  <si>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</si>
  <si>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</si>
  <si>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</si>
  <si>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</si>
  <si>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</si>
  <si>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</si>
  <si>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</si>
  <si>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</si>
  <si>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</si>
  <si>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</si>
  <si>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</si>
  <si>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</si>
  <si>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</si>
  <si>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</si>
  <si>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</si>
  <si>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</si>
  <si>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</si>
  <si>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</si>
  <si>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</si>
  <si>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</si>
  <si>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</si>
  <si>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</si>
  <si>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</si>
  <si>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</si>
  <si>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</si>
  <si>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</si>
  <si>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</si>
  <si>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</si>
  <si>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</si>
  <si>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</si>
  <si>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</si>
  <si>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</si>
  <si>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</si>
  <si>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</si>
  <si>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</si>
  <si>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</si>
  <si>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</si>
  <si>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</si>
  <si>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</si>
  <si>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</si>
  <si>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</si>
  <si>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</si>
  <si>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</si>
  <si>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</si>
  <si>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</si>
  <si>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</si>
  <si>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</si>
  <si>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</si>
  <si>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</si>
  <si>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改築更新・維持管理事業の実施により、地方債償還額が増えることが予想されるため、料金水準が適切であるかの検討を行う一方、マンホールの長寿命化対策事業による不明水対策など、計画的に汚水処理費の削減のための取り組みや水洗化向上による料金収入の確保に努めます。</t>
    <phoneticPr fontId="4"/>
  </si>
  <si>
    <t>　整備済みの管渠はまだ新しく、耐用年数を迎えていないため、管渠の更新は実施しておらず、③「管渠改善率」は該当していません。
　現在は先行して、ストックマネジメント計画に基づく、マンホールの長寿命化対策事業を実施しており、今後管渠についても、点検・調査の結果、安心・安全の面で必要な箇所については、改築更新・維持管理事業に取り組む予定です。</t>
    <phoneticPr fontId="4"/>
  </si>
  <si>
    <t>・①「収益的収支比率」は、単年度の収支が黒字であれば100%以上となる指標です。地方債償還金が大きいことから100%を下回っています。
・④「企業債残高対事業規模比率」は、企業債残高の比率を表す指標です。面整備事業や改築更新事業の実施により新規借入はあるものの、経年で見ると企業債残高は減少傾向にあり、類似団体と比べて低くなっています。
・⑤「経費回収率」は、100%以上であれば健全な指標です。汚水処理に係る費用が使用料以外の収入により賄われていることから、類似団体を下回っています。今後は、更なる汚水処理費用の削減や接続率の向上、不明水対策に努めつつ、適正な使用料収入の確保に取り組む予定です。
・⑥「汚水処理原価」は、有収水量（料金の対象となった水量）1㎥あたりにかかる費用を表す指標です。施設整備に要した地方債の償還額が多額となっていることから、類似団体と比べて高くなっています。
・⑧「水洗化率」は、現在処理区域内人口のうち、実際に水洗便所を設置して汚水処理している人口の割合を示す指標です。未接続指導により、年々向上しているものの、水質保全や安定した料金収入を図るため、今後も下水道への接続に係る啓発活動等に取り組む予定です。</t>
    <rPh sb="40" eb="43">
      <t>チホウサイ</t>
    </rPh>
    <rPh sb="43" eb="45">
      <t>ショウカン</t>
    </rPh>
    <rPh sb="45" eb="46">
      <t>キン</t>
    </rPh>
    <rPh sb="47" eb="48">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</si>
</sst>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79-406D-8C68-D0CE7BB77A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0.15</c:v>
                </c:pt>
              </c:numCache>
            </c:numRef>
          </c:val>
          <c:smooth val="0"/>
          <c:extLst>
            <c:ext xmlns:c16="http://schemas.microsoft.com/office/drawing/2014/chart" uri="{C3380CC4-5D6E-409C-BE32-E72D297353CC}">
              <c16:uniqueId val="{00000001-3A79-406D-8C68-D0CE7BB77A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10-4710-9C30-5728FAA2A21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56.43</c:v>
                </c:pt>
              </c:numCache>
            </c:numRef>
          </c:val>
          <c:smooth val="0"/>
          <c:extLst>
            <c:ext xmlns:c16="http://schemas.microsoft.com/office/drawing/2014/chart" uri="{C3380CC4-5D6E-409C-BE32-E72D297353CC}">
              <c16:uniqueId val="{00000001-9010-4710-9C30-5728FAA2A21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87.9</c:v>
                </c:pt>
                <c:pt idx="1">
                  <c:v>88.24</c:v>
                </c:pt>
                <c:pt idx="2">
                  <c:v>88.25</c:v>
                </c:pt>
                <c:pt idx="3">
                  <c:v>88.63</c:v>
                </c:pt>
                <c:pt idx="4">
                  <c:v>88.9</c:v>
                </c:pt>
              </c:numCache>
            </c:numRef>
          </c:val>
          <c:extLst>
            <c:ext xmlns:c16="http://schemas.microsoft.com/office/drawing/2014/chart" uri="{C3380CC4-5D6E-409C-BE32-E72D297353CC}">
              <c16:uniqueId val="{00000000-E8FB-4EE5-96C3-4BDF80E5CC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91.07</c:v>
                </c:pt>
              </c:numCache>
            </c:numRef>
          </c:val>
          <c:smooth val="0"/>
          <c:extLst>
            <c:ext xmlns:c16="http://schemas.microsoft.com/office/drawing/2014/chart" uri="{C3380CC4-5D6E-409C-BE32-E72D297353CC}">
              <c16:uniqueId val="{00000001-E8FB-4EE5-96C3-4BDF80E5CC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69.900000000000006</c:v>
                </c:pt>
                <c:pt idx="1">
                  <c:v>70.7</c:v>
                </c:pt>
                <c:pt idx="2">
                  <c:v>63.75</c:v>
                </c:pt>
                <c:pt idx="3">
                  <c:v>68.44</c:v>
                </c:pt>
                <c:pt idx="4">
                  <c:v>66.150000000000006</c:v>
                </c:pt>
              </c:numCache>
            </c:numRef>
          </c:val>
          <c:extLst>
            <c:ext xmlns:c16="http://schemas.microsoft.com/office/drawing/2014/chart" uri="{C3380CC4-5D6E-409C-BE32-E72D297353CC}">
              <c16:uniqueId val="{00000000-827B-4F04-B4B4-B0DB6E0C47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7B-4F04-B4B4-B0DB6E0C47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5C-49C8-B6E6-92F244DA00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5C-49C8-B6E6-92F244DA00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0F-417E-910B-FE38538280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0F-417E-910B-FE38538280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5-41C3-85B9-33E9C636EA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5-41C3-85B9-33E9C636EA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81-483F-846F-DCC56DCDFA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81-483F-846F-DCC56DCDFA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863.64</c:v>
                </c:pt>
                <c:pt idx="1">
                  <c:v>848.48</c:v>
                </c:pt>
                <c:pt idx="2">
                  <c:v>746.29</c:v>
                </c:pt>
                <c:pt idx="3">
                  <c:v>753.46</c:v>
                </c:pt>
                <c:pt idx="4">
                  <c:v>726.74</c:v>
                </c:pt>
              </c:numCache>
            </c:numRef>
          </c:val>
          <c:extLst>
            <c:ext xmlns:c16="http://schemas.microsoft.com/office/drawing/2014/chart" uri="{C3380CC4-5D6E-409C-BE32-E72D297353CC}">
              <c16:uniqueId val="{00000000-1ED4-4623-A956-0E265822AF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747.84</c:v>
                </c:pt>
              </c:numCache>
            </c:numRef>
          </c:val>
          <c:smooth val="0"/>
          <c:extLst>
            <c:ext xmlns:c16="http://schemas.microsoft.com/office/drawing/2014/chart" uri="{C3380CC4-5D6E-409C-BE32-E72D297353CC}">
              <c16:uniqueId val="{00000001-1ED4-4623-A956-0E265822AF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56.05</c:v>
                </c:pt>
                <c:pt idx="1">
                  <c:v>55.72</c:v>
                </c:pt>
                <c:pt idx="2">
                  <c:v>52.43</c:v>
                </c:pt>
                <c:pt idx="3">
                  <c:v>56.92</c:v>
                </c:pt>
                <c:pt idx="4">
                  <c:v>56.17</c:v>
                </c:pt>
              </c:numCache>
            </c:numRef>
          </c:val>
          <c:extLst>
            <c:ext xmlns:c16="http://schemas.microsoft.com/office/drawing/2014/chart" uri="{C3380CC4-5D6E-409C-BE32-E72D297353CC}">
              <c16:uniqueId val="{00000000-4F20-42D2-A2E0-3534219B2C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90.17</c:v>
                </c:pt>
              </c:numCache>
            </c:numRef>
          </c:val>
          <c:smooth val="0"/>
          <c:extLst>
            <c:ext xmlns:c16="http://schemas.microsoft.com/office/drawing/2014/chart" uri="{C3380CC4-5D6E-409C-BE32-E72D297353CC}">
              <c16:uniqueId val="{00000001-4F20-42D2-A2E0-3534219B2C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240.13</c:v>
                </c:pt>
                <c:pt idx="1">
                  <c:v>240.86</c:v>
                </c:pt>
                <c:pt idx="2">
                  <c:v>259.98</c:v>
                </c:pt>
                <c:pt idx="3">
                  <c:v>239.94</c:v>
                </c:pt>
                <c:pt idx="4">
                  <c:v>243.62</c:v>
                </c:pt>
              </c:numCache>
            </c:numRef>
          </c:val>
          <c:extLst>
            <c:ext xmlns:c16="http://schemas.microsoft.com/office/drawing/2014/chart" uri="{C3380CC4-5D6E-409C-BE32-E72D297353CC}">
              <c16:uniqueId val="{00000000-5725-4327-9879-DF09B3F31C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173.17</c:v>
                </c:pt>
              </c:numCache>
            </c:numRef>
          </c:val>
          <c:smooth val="0"/>
          <c:extLst>
            <c:ext xmlns:c16="http://schemas.microsoft.com/office/drawing/2014/chart" uri="{C3380CC4-5D6E-409C-BE32-E72D297353CC}">
              <c16:uniqueId val="{00000001-5725-4327-9879-DF09B3F31C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井手町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7152</v>
      </c>
      <c r="AM8" s="42"/>
      <c r="AN8" s="42"/>
      <c r="AO8" s="42"/>
      <c r="AP8" s="42"/>
      <c r="AQ8" s="42"/>
      <c r="AR8" s="42"/>
      <c r="AS8" s="42"/>
      <c r="AT8" s="35">
        <f>データ!T6</f>
        <v>18.04</v>
      </c>
      <c r="AU8" s="35"/>
      <c r="AV8" s="35"/>
      <c r="AW8" s="35"/>
      <c r="AX8" s="35"/>
      <c r="AY8" s="35"/>
      <c r="AZ8" s="35"/>
      <c r="BA8" s="35"/>
      <c r="BB8" s="35">
        <f>データ!U6</f>
        <v>396.45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99.7</v>
      </c>
      <c r="Q10" s="35"/>
      <c r="R10" s="35"/>
      <c r="S10" s="35"/>
      <c r="T10" s="35"/>
      <c r="U10" s="35"/>
      <c r="V10" s="35"/>
      <c r="W10" s="35">
        <f>データ!Q6</f>
        <v>94.78</v>
      </c>
      <c r="X10" s="35"/>
      <c r="Y10" s="35"/>
      <c r="Z10" s="35"/>
      <c r="AA10" s="35"/>
      <c r="AB10" s="35"/>
      <c r="AC10" s="35"/>
      <c r="AD10" s="42">
        <f>データ!R6</f>
        <v>2029</v>
      </c>
      <c r="AE10" s="42"/>
      <c r="AF10" s="42"/>
      <c r="AG10" s="42"/>
      <c r="AH10" s="42"/>
      <c r="AI10" s="42"/>
      <c r="AJ10" s="42"/>
      <c r="AK10" s="2"/>
      <c r="AL10" s="42">
        <f>データ!V6</f>
        <v>7092</v>
      </c>
      <c r="AM10" s="42"/>
      <c r="AN10" s="42"/>
      <c r="AO10" s="42"/>
      <c r="AP10" s="42"/>
      <c r="AQ10" s="42"/>
      <c r="AR10" s="42"/>
      <c r="AS10" s="42"/>
      <c r="AT10" s="35">
        <f>データ!W6</f>
        <v>2.08</v>
      </c>
      <c r="AU10" s="35"/>
      <c r="AV10" s="35"/>
      <c r="AW10" s="35"/>
      <c r="AX10" s="35"/>
      <c r="AY10" s="35"/>
      <c r="AZ10" s="35"/>
      <c r="BA10" s="35"/>
      <c r="BB10" s="35">
        <f>データ!X6</f>
        <v>3409.62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NJI7/PrltA2NB9S1T+0u/oM9aJ1tbKUnB2gnao43zHyDotGHZAgDDVkDq6OYvjFv29STDSf5j4u7nQfLUuaQIA==" saltValue="aP+ukgl9V2VExa753GAJ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263435</v>
      </c>
      <c r="D6" s="19">
        <f t="shared" si="3"/>
        <v>47</v>
      </c>
      <c r="E6" s="19">
        <f t="shared" si="3"/>
        <v>17</v>
      </c>
      <c r="F6" s="19">
        <f t="shared" si="3"/>
        <v>1</v>
      </c>
      <c r="G6" s="19">
        <f t="shared" si="3"/>
        <v>0</v>
      </c>
      <c r="H6" s="19" t="str">
        <f t="shared" si="3"/>
        <v>京都府　井手町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99.7</v>
      </c>
      <c r="Q6" s="20">
        <f t="shared" si="3"/>
        <v>94.78</v>
      </c>
      <c r="R6" s="20">
        <f t="shared" si="3"/>
        <v>2029</v>
      </c>
      <c r="S6" s="20">
        <f t="shared" si="3"/>
        <v>7152</v>
      </c>
      <c r="T6" s="20">
        <f t="shared" si="3"/>
        <v>18.04</v>
      </c>
      <c r="U6" s="20">
        <f t="shared" si="3"/>
        <v>396.45</v>
      </c>
      <c r="V6" s="20">
        <f t="shared" si="3"/>
        <v>7092</v>
      </c>
      <c r="W6" s="20">
        <f t="shared" si="3"/>
        <v>2.08</v>
      </c>
      <c r="X6" s="20">
        <f t="shared" si="3"/>
        <v>3409.62</v>
      </c>
      <c r="Y6" s="21">
        <f>IF(Y7="",NA(),Y7)</f>
        <v>69.900000000000006</v>
      </c>
      <c r="Z6" s="21">
        <f t="shared" ref="Z6:AH6" si="4">IF(Z7="",NA(),Z7)</f>
        <v>70.7</v>
      </c>
      <c r="AA6" s="21">
        <f t="shared" si="4"/>
        <v>63.75</v>
      </c>
      <c r="AB6" s="21">
        <f t="shared" si="4"/>
        <v>68.44</v>
      </c>
      <c r="AC6" s="21">
        <f t="shared" si="4"/>
        <v>66.150000000000006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863.64</v>
      </c>
      <c r="BG6" s="21">
        <f t="shared" ref="BG6:BO6" si="7">IF(BG7="",NA(),BG7)</f>
        <v>848.48</v>
      </c>
      <c r="BH6" s="21">
        <f t="shared" si="7"/>
        <v>746.29</v>
      </c>
      <c r="BI6" s="21">
        <f t="shared" si="7"/>
        <v>753.46</v>
      </c>
      <c r="BJ6" s="21">
        <f t="shared" si="7"/>
        <v>726.74</v>
      </c>
      <c r="BK6" s="21">
        <f t="shared" si="7"/>
        <v>966.33</v>
      </c>
      <c r="BL6" s="21">
        <f t="shared" si="7"/>
        <v>958.81</v>
      </c>
      <c r="BM6" s="21">
        <f t="shared" si="7"/>
        <v>1001.3</v>
      </c>
      <c r="BN6" s="21">
        <f t="shared" si="7"/>
        <v>1050.51</v>
      </c>
      <c r="BO6" s="21">
        <f t="shared" si="7"/>
        <v>747.84</v>
      </c>
      <c r="BP6" s="20" t="str">
        <f>IF(BP7="","",IF(BP7="-","【-】","【"&amp;SUBSTITUTE(TEXT(BP7,"#,##0.00"),"-","△")&amp;"】"))</f>
        <v>【669.11】</v>
      </c>
      <c r="BQ6" s="21">
        <f>IF(BQ7="",NA(),BQ7)</f>
        <v>56.05</v>
      </c>
      <c r="BR6" s="21">
        <f t="shared" ref="BR6:BZ6" si="8">IF(BR7="",NA(),BR7)</f>
        <v>55.72</v>
      </c>
      <c r="BS6" s="21">
        <f t="shared" si="8"/>
        <v>52.43</v>
      </c>
      <c r="BT6" s="21">
        <f t="shared" si="8"/>
        <v>56.92</v>
      </c>
      <c r="BU6" s="21">
        <f t="shared" si="8"/>
        <v>56.17</v>
      </c>
      <c r="BV6" s="21">
        <f t="shared" si="8"/>
        <v>81.739999999999995</v>
      </c>
      <c r="BW6" s="21">
        <f t="shared" si="8"/>
        <v>82.88</v>
      </c>
      <c r="BX6" s="21">
        <f t="shared" si="8"/>
        <v>81.88</v>
      </c>
      <c r="BY6" s="21">
        <f t="shared" si="8"/>
        <v>82.65</v>
      </c>
      <c r="BZ6" s="21">
        <f t="shared" si="8"/>
        <v>90.17</v>
      </c>
      <c r="CA6" s="20" t="str">
        <f>IF(CA7="","",IF(CA7="-","【-】","【"&amp;SUBSTITUTE(TEXT(CA7,"#,##0.00"),"-","△")&amp;"】"))</f>
        <v>【99.73】</v>
      </c>
      <c r="CB6" s="21">
        <f>IF(CB7="",NA(),CB7)</f>
        <v>240.13</v>
      </c>
      <c r="CC6" s="21">
        <f t="shared" ref="CC6:CK6" si="9">IF(CC7="",NA(),CC7)</f>
        <v>240.86</v>
      </c>
      <c r="CD6" s="21">
        <f t="shared" si="9"/>
        <v>259.98</v>
      </c>
      <c r="CE6" s="21">
        <f t="shared" si="9"/>
        <v>239.94</v>
      </c>
      <c r="CF6" s="21">
        <f t="shared" si="9"/>
        <v>243.62</v>
      </c>
      <c r="CG6" s="21">
        <f t="shared" si="9"/>
        <v>194.31</v>
      </c>
      <c r="CH6" s="21">
        <f t="shared" si="9"/>
        <v>190.99</v>
      </c>
      <c r="CI6" s="21">
        <f t="shared" si="9"/>
        <v>187.55</v>
      </c>
      <c r="CJ6" s="21">
        <f t="shared" si="9"/>
        <v>186.3</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56.43</v>
      </c>
      <c r="CW6" s="20" t="str">
        <f>IF(CW7="","",IF(CW7="-","【-】","【"&amp;SUBSTITUTE(TEXT(CW7,"#,##0.00"),"-","△")&amp;"】"))</f>
        <v>【59.99】</v>
      </c>
      <c r="CX6" s="21">
        <f>IF(CX7="",NA(),CX7)</f>
        <v>87.9</v>
      </c>
      <c r="CY6" s="21">
        <f t="shared" ref="CY6:DG6" si="11">IF(CY7="",NA(),CY7)</f>
        <v>88.24</v>
      </c>
      <c r="CZ6" s="21">
        <f t="shared" si="11"/>
        <v>88.25</v>
      </c>
      <c r="DA6" s="21">
        <f t="shared" si="11"/>
        <v>88.63</v>
      </c>
      <c r="DB6" s="21">
        <f t="shared" si="11"/>
        <v>88.9</v>
      </c>
      <c r="DC6" s="21">
        <f t="shared" si="11"/>
        <v>83.51</v>
      </c>
      <c r="DD6" s="21">
        <f t="shared" si="11"/>
        <v>83.02</v>
      </c>
      <c r="DE6" s="21">
        <f t="shared" si="11"/>
        <v>82.55</v>
      </c>
      <c r="DF6" s="21">
        <f t="shared" si="11"/>
        <v>82.08</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0.15</v>
      </c>
      <c r="EO6" s="20" t="str">
        <f>IF(EO7="","",IF(EO7="-","【-】","【"&amp;SUBSTITUTE(TEXT(EO7,"#,##0.00"),"-","△")&amp;"】"))</f>
        <v>【0.24】</v>
      </c>
    </row>
    <row r="7" spans="1:145" s="22" customFormat="1" x14ac:dyDescent="0.15">
      <c r="A7" s="14"/>
      <c r="B7" s="23">
        <v>2021</v>
      </c>
      <c r="C7" s="23">
        <v>263435</v>
      </c>
      <c r="D7" s="23">
        <v>47</v>
      </c>
      <c r="E7" s="23">
        <v>17</v>
      </c>
      <c r="F7" s="23">
        <v>1</v>
      </c>
      <c r="G7" s="23">
        <v>0</v>
      </c>
      <c r="H7" s="23" t="s">
        <v>98</v>
      </c>
      <c r="I7" s="23" t="s">
        <v>99</v>
      </c>
      <c r="J7" s="23" t="s">
        <v>100</v>
      </c>
      <c r="K7" s="23" t="s">
        <v>101</v>
      </c>
      <c r="L7" s="23" t="s">
        <v>102</v>
      </c>
      <c r="M7" s="23" t="s">
        <v>103</v>
      </c>
      <c r="N7" s="24" t="s">
        <v>104</v>
      </c>
      <c r="O7" s="24" t="s">
        <v>105</v>
      </c>
      <c r="P7" s="24">
        <v>99.7</v>
      </c>
      <c r="Q7" s="24">
        <v>94.78</v>
      </c>
      <c r="R7" s="24">
        <v>2029</v>
      </c>
      <c r="S7" s="24">
        <v>7152</v>
      </c>
      <c r="T7" s="24">
        <v>18.04</v>
      </c>
      <c r="U7" s="24">
        <v>396.45</v>
      </c>
      <c r="V7" s="24">
        <v>7092</v>
      </c>
      <c r="W7" s="24">
        <v>2.08</v>
      </c>
      <c r="X7" s="24">
        <v>3409.62</v>
      </c>
      <c r="Y7" s="24">
        <v>69.900000000000006</v>
      </c>
      <c r="Z7" s="24">
        <v>70.7</v>
      </c>
      <c r="AA7" s="24">
        <v>63.75</v>
      </c>
      <c r="AB7" s="24">
        <v>68.44</v>
      </c>
      <c r="AC7" s="24">
        <v>66.150000000000006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863.64</v>
      </c>
      <c r="BG7" s="24">
        <v>848.48</v>
      </c>
      <c r="BH7" s="24">
        <v>746.29</v>
      </c>
      <c r="BI7" s="24">
        <v>753.46</v>
      </c>
      <c r="BJ7" s="24">
        <v>726.74</v>
      </c>
      <c r="BK7" s="24">
        <v>966.33</v>
      </c>
      <c r="BL7" s="24">
        <v>958.81</v>
      </c>
      <c r="BM7" s="24">
        <v>1001.3</v>
      </c>
      <c r="BN7" s="24">
        <v>1050.51</v>
      </c>
      <c r="BO7" s="24">
        <v>747.84</v>
      </c>
      <c r="BP7" s="24">
        <v>669.11</v>
      </c>
      <c r="BQ7" s="24">
        <v>56.05</v>
      </c>
      <c r="BR7" s="24">
        <v>55.72</v>
      </c>
      <c r="BS7" s="24">
        <v>52.43</v>
      </c>
      <c r="BT7" s="24">
        <v>56.92</v>
      </c>
      <c r="BU7" s="24">
        <v>56.17</v>
      </c>
      <c r="BV7" s="24">
        <v>81.739999999999995</v>
      </c>
      <c r="BW7" s="24">
        <v>82.88</v>
      </c>
      <c r="BX7" s="24">
        <v>81.88</v>
      </c>
      <c r="BY7" s="24">
        <v>82.65</v>
      </c>
      <c r="BZ7" s="24">
        <v>90.17</v>
      </c>
      <c r="CA7" s="24">
        <v>99.73</v>
      </c>
      <c r="CB7" s="24">
        <v>240.13</v>
      </c>
      <c r="CC7" s="24">
        <v>240.86</v>
      </c>
      <c r="CD7" s="24">
        <v>259.98</v>
      </c>
      <c r="CE7" s="24">
        <v>239.94</v>
      </c>
      <c r="CF7" s="24">
        <v>243.62</v>
      </c>
      <c r="CG7" s="24">
        <v>194.31</v>
      </c>
      <c r="CH7" s="24">
        <v>190.99</v>
      </c>
      <c r="CI7" s="24">
        <v>187.55</v>
      </c>
      <c r="CJ7" s="24">
        <v>186.3</v>
      </c>
      <c r="CK7" s="24">
        <v>173.17</v>
      </c>
      <c r="CL7" s="24">
        <v>134.97999999999999</v>
      </c>
      <c r="CM7" s="24" t="s">
        <v>104</v>
      </c>
      <c r="CN7" s="24" t="s">
        <v>104</v>
      </c>
      <c r="CO7" s="24" t="s">
        <v>104</v>
      </c>
      <c r="CP7" s="24" t="s">
        <v>104</v>
      </c>
      <c r="CQ7" s="24" t="s">
        <v>104</v>
      </c>
      <c r="CR7" s="24">
        <v>53.5</v>
      </c>
      <c r="CS7" s="24">
        <v>52.58</v>
      </c>
      <c r="CT7" s="24">
        <v>50.94</v>
      </c>
      <c r="CU7" s="24">
        <v>50.53</v>
      </c>
      <c r="CV7" s="24">
        <v>56.43</v>
      </c>
      <c r="CW7" s="24">
        <v>59.99</v>
      </c>
      <c r="CX7" s="24">
        <v>87.9</v>
      </c>
      <c r="CY7" s="24">
        <v>88.24</v>
      </c>
      <c r="CZ7" s="24">
        <v>88.25</v>
      </c>
      <c r="DA7" s="24">
        <v>88.63</v>
      </c>
      <c r="DB7" s="24">
        <v>88.9</v>
      </c>
      <c r="DC7" s="24">
        <v>83.51</v>
      </c>
      <c r="DD7" s="24">
        <v>83.02</v>
      </c>
      <c r="DE7" s="24">
        <v>82.55</v>
      </c>
      <c r="DF7" s="24">
        <v>82.08</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2023-01-12T23:53:42Z</dcterms:created>
  <dcterms:modified xsi:type="dcterms:W3CDTF">2023-02-21T02:55:58Z</dcterms:modified>
  <cp:category/>
</cp:coreProperties>
</file>