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上下水道部\経営企画整備課\01.経営企画整備課共通\60-02　調査報告（国・府等／下水道）\05　経営比較分析表（国策定・市課題分析）\R04（R03決算）\"/>
    </mc:Choice>
  </mc:AlternateContent>
  <xr:revisionPtr revIDLastSave="0" documentId="13_ncr:1_{6CC6C0FA-89FE-4F99-AD97-3703956E5CA6}" xr6:coauthVersionLast="36" xr6:coauthVersionMax="36" xr10:uidLastSave="{00000000-0000-0000-0000-000000000000}"/>
  <workbookProtection workbookAlgorithmName="SHA-512" workbookHashValue="NzoJI9bS4n0iXN8eTfQPGFQDicFoSqgK+up39y3wj5TTT/VbZnjkpf5oRC+dunbkSWSRRi1Ub80DuDmRUfhZyA==" workbookSaltValue="lDkNdZMyvsVOg7pAZP9Gv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<sst xmlns="http://schemas.openxmlformats.org/spreadsheetml/2006/main" count="307" uniqueCount="118">
  <si>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</si>
  <si>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</si>
  <si>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</si>
  <si>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</si>
  <si>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</si>
  <si>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</si>
  <si>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</si>
  <si>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</si>
  <si>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</si>
  <si>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</si>
  <si>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</si>
  <si>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</si>
  <si>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</si>
  <si>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</si>
  <si>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</si>
  <si>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</si>
  <si>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</si>
  <si>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</si>
  <si>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</si>
  <si>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</si>
  <si>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</si>
  <si>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</si>
  <si>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</si>
  <si>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</si>
  <si>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</si>
  <si>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</si>
  <si>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</si>
  <si>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</si>
  <si>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</si>
  <si>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</si>
  <si>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</si>
  <si>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</si>
  <si>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</si>
  <si>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</si>
  <si>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</si>
  <si>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</si>
  <si>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</si>
  <si>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</si>
  <si>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</si>
  <si>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</si>
  <si>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</si>
  <si>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</si>
  <si>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</si>
  <si>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</si>
  <si>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</si>
  <si>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</si>
  <si>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</si>
  <si>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</si>
  <si>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</si>
  <si>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</si>
  <si>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</si>
  <si>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</si>
  <si>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</si>
  <si>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</si>
  <si>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</si>
  <si>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</si>
  <si>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</si>
  <si>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</si>
  <si>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</si>
  <si>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</si>
  <si>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</si>
  <si>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</si>
  <si>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</si>
  <si>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</si>
  <si>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</si>
  <si>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</si>
  <si>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</si>
  <si>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</si>
  <si>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</si>
  <si>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</si>
  <si>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</si>
  <si>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</si>
  <si>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</si>
  <si>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</si>
  <si>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</si>
  <si>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</si>
  <si>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</si>
  <si>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</si>
  <si>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</si>
  <si>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</si>
  <si>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</si>
  <si>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</si>
  <si>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</si>
  <si>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</si>
  <si>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</si>
  <si>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</si>
  <si>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</si>
  <si>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</si>
  <si>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</si>
  <si>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</si>
  <si>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</si>
  <si>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</si>
  <si>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</si>
  <si>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</si>
  <si>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</si>
  <si>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</si>
  <si>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</si>
  <si>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</si>
  <si>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</si>
  <si>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</si>
  <si>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</si>
  <si>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</si>
  <si>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</si>
  <si>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</si>
  <si>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</si>
  <si>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</si>
  <si>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</si>
  <si>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</si>
  <si>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</si>
  <si>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</si>
  <si>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</si>
  <si>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</si>
  <si>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</si>
  <si>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</si>
  <si>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</si>
  <si>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市の浄化槽設置事業及び個人から市へ寄附を受けた浄化槽に係る事業であり、令和3年度末での水洗化率は33.7%である。
　維持管理経費について、使用料だけでは賄えていないため、一般会計からの繰入金に依存している。
　汚水処理原価が類似団体の平均値より高く、費用の縮減が必要である。
　市が年70基前後の浄化槽を設置するに当たり、財源を補助金と起債によって賄っているため、企業債残高対事業規模比率が年々上昇しており、今後、市設置の数が一定落ち着けば、比率は減少すると見込んでいる。</t>
    <phoneticPr fontId="4"/>
  </si>
  <si>
    <t>　市が寄附を受けた浄化槽については、経過年数が経っているものが多く、施設の機能停止とならないよう、点検結果に基づき早期の修繕を行うこととしている。</t>
    <phoneticPr fontId="4"/>
  </si>
  <si>
    <t>　浄化槽の管理費に対して、使用料収入の割合は3割程度であり、使用料の改定と維持管理の効率化により、収支改善を図っていく必要がある。
　併せて、早期の整備促進が図れる共同浄化槽も導入検討を行い、経営の効率化を図る必要があると考えている。
　なお、令和2年4月より、地方公営企業（法適用）へ移行している。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</si>
</sst>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60-4082-A4D5-84E17CD190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60-4082-A4D5-84E17CD190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43.07</c:v>
                </c:pt>
                <c:pt idx="4">
                  <c:v>42.54</c:v>
                </c:pt>
              </c:numCache>
            </c:numRef>
          </c:val>
          <c:extLst>
            <c:ext xmlns:c16="http://schemas.microsoft.com/office/drawing/2014/chart" uri="{C3380CC4-5D6E-409C-BE32-E72D297353CC}">
              <c16:uniqueId val="{00000000-5046-4A2A-A40A-9F91079009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5046-4A2A-A40A-9F91079009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22.02</c:v>
                </c:pt>
                <c:pt idx="4">
                  <c:v>33.700000000000003</c:v>
                </c:pt>
              </c:numCache>
            </c:numRef>
          </c:val>
          <c:extLst>
            <c:ext xmlns:c16="http://schemas.microsoft.com/office/drawing/2014/chart" uri="{C3380CC4-5D6E-409C-BE32-E72D297353CC}">
              <c16:uniqueId val="{00000000-E0C7-49A8-9455-1F6D7037B55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E0C7-49A8-9455-1F6D7037B55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90.18</c:v>
                </c:pt>
                <c:pt idx="4">
                  <c:v>94.53</c:v>
                </c:pt>
              </c:numCache>
            </c:numRef>
          </c:val>
          <c:extLst>
            <c:ext xmlns:c16="http://schemas.microsoft.com/office/drawing/2014/chart" uri="{C3380CC4-5D6E-409C-BE32-E72D297353CC}">
              <c16:uniqueId val="{00000000-84E9-4275-9297-123F4FCB3C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84E9-4275-9297-123F4FCB3C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4.18</c:v>
                </c:pt>
                <c:pt idx="4">
                  <c:v>8.06</c:v>
                </c:pt>
              </c:numCache>
            </c:numRef>
          </c:val>
          <c:extLst>
            <c:ext xmlns:c16="http://schemas.microsoft.com/office/drawing/2014/chart" uri="{C3380CC4-5D6E-409C-BE32-E72D297353CC}">
              <c16:uniqueId val="{00000000-256C-40EA-A0F1-F3E66B18E1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256C-40EA-A0F1-F3E66B18E1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BC-46D2-9EF2-84A4C85F98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3BC-46D2-9EF2-84A4C85F98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157.09</c:v>
                </c:pt>
                <c:pt idx="4">
                  <c:v>181.22</c:v>
                </c:pt>
              </c:numCache>
            </c:numRef>
          </c:val>
          <c:extLst>
            <c:ext xmlns:c16="http://schemas.microsoft.com/office/drawing/2014/chart" uri="{C3380CC4-5D6E-409C-BE32-E72D297353CC}">
              <c16:uniqueId val="{00000000-1B7F-4EEA-9D61-5C9761251A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1B7F-4EEA-9D61-5C9761251A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199.26</c:v>
                </c:pt>
                <c:pt idx="4">
                  <c:v>200.91</c:v>
                </c:pt>
              </c:numCache>
            </c:numRef>
          </c:val>
          <c:extLst>
            <c:ext xmlns:c16="http://schemas.microsoft.com/office/drawing/2014/chart" uri="{C3380CC4-5D6E-409C-BE32-E72D297353CC}">
              <c16:uniqueId val="{00000000-D927-4F57-8AC0-1FCBA0FFFA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D927-4F57-8AC0-1FCBA0FFFA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2050.81</c:v>
                </c:pt>
                <c:pt idx="4">
                  <c:v>2024.82</c:v>
                </c:pt>
              </c:numCache>
            </c:numRef>
          </c:val>
          <c:extLst>
            <c:ext xmlns:c16="http://schemas.microsoft.com/office/drawing/2014/chart" uri="{C3380CC4-5D6E-409C-BE32-E72D297353CC}">
              <c16:uniqueId val="{00000000-33CE-43E8-95E5-A723EBCC72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33CE-43E8-95E5-A723EBCC72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29.73</c:v>
                </c:pt>
                <c:pt idx="4">
                  <c:v>30.76</c:v>
                </c:pt>
              </c:numCache>
            </c:numRef>
          </c:val>
          <c:extLst>
            <c:ext xmlns:c16="http://schemas.microsoft.com/office/drawing/2014/chart" uri="{C3380CC4-5D6E-409C-BE32-E72D297353CC}">
              <c16:uniqueId val="{00000000-58A4-49E3-BA4C-DAEE4FDE5A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58A4-49E3-BA4C-DAEE4FDE5A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393.18</c:v>
                </c:pt>
                <c:pt idx="4">
                  <c:v>379.58</c:v>
                </c:pt>
              </c:numCache>
            </c:numRef>
          </c:val>
          <c:extLst>
            <c:ext xmlns:c16="http://schemas.microsoft.com/office/drawing/2014/chart" uri="{C3380CC4-5D6E-409C-BE32-E72D297353CC}">
              <c16:uniqueId val="{00000000-8FF5-47CD-99F3-07FFBCD095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8FF5-47CD-99F3-07FFBCD095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P89" sqref="BP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京都府　京丹後市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52845</v>
      </c>
      <c r="AM8" s="55"/>
      <c r="AN8" s="55"/>
      <c r="AO8" s="55"/>
      <c r="AP8" s="55"/>
      <c r="AQ8" s="55"/>
      <c r="AR8" s="55"/>
      <c r="AS8" s="55"/>
      <c r="AT8" s="54">
        <f>データ!T6</f>
        <v>501.44</v>
      </c>
      <c r="AU8" s="54"/>
      <c r="AV8" s="54"/>
      <c r="AW8" s="54"/>
      <c r="AX8" s="54"/>
      <c r="AY8" s="54"/>
      <c r="AZ8" s="54"/>
      <c r="BA8" s="54"/>
      <c r="BB8" s="54">
        <f>データ!U6</f>
        <v>105.39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42.12</v>
      </c>
      <c r="J10" s="54"/>
      <c r="K10" s="54"/>
      <c r="L10" s="54"/>
      <c r="M10" s="54"/>
      <c r="N10" s="54"/>
      <c r="O10" s="54"/>
      <c r="P10" s="54">
        <f>データ!P6</f>
        <v>22.86</v>
      </c>
      <c r="Q10" s="54"/>
      <c r="R10" s="54"/>
      <c r="S10" s="54"/>
      <c r="T10" s="54"/>
      <c r="U10" s="54"/>
      <c r="V10" s="54"/>
      <c r="W10" s="54">
        <f>データ!Q6</f>
        <v>100</v>
      </c>
      <c r="X10" s="54"/>
      <c r="Y10" s="54"/>
      <c r="Z10" s="54"/>
      <c r="AA10" s="54"/>
      <c r="AB10" s="54"/>
      <c r="AC10" s="54"/>
      <c r="AD10" s="55">
        <f>データ!R6</f>
        <v>3196</v>
      </c>
      <c r="AE10" s="55"/>
      <c r="AF10" s="55"/>
      <c r="AG10" s="55"/>
      <c r="AH10" s="55"/>
      <c r="AI10" s="55"/>
      <c r="AJ10" s="55"/>
      <c r="AK10" s="2"/>
      <c r="AL10" s="55">
        <f>データ!V6</f>
        <v>11990</v>
      </c>
      <c r="AM10" s="55"/>
      <c r="AN10" s="55"/>
      <c r="AO10" s="55"/>
      <c r="AP10" s="55"/>
      <c r="AQ10" s="55"/>
      <c r="AR10" s="55"/>
      <c r="AS10" s="55"/>
      <c r="AT10" s="54">
        <f>データ!W6</f>
        <v>11.27</v>
      </c>
      <c r="AU10" s="54"/>
      <c r="AV10" s="54"/>
      <c r="AW10" s="54"/>
      <c r="AX10" s="54"/>
      <c r="AY10" s="54"/>
      <c r="AZ10" s="54"/>
      <c r="BA10" s="54"/>
      <c r="BB10" s="54">
        <f>データ!X6</f>
        <v>1063.8900000000001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MlcIhoTJ5IQUI3lhueJhYXrs4cuCV7ep0DRz66yp98xsNyKerc1YeLAM0TZSo0BxWdWyZl9V2KV0vtbv/6Vx7A==" saltValue="juyla5z9ZYRuy8ODY2zd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262129</v>
      </c>
      <c r="D6" s="19">
        <f t="shared" si="3"/>
        <v>46</v>
      </c>
      <c r="E6" s="19">
        <f t="shared" si="3"/>
        <v>18</v>
      </c>
      <c r="F6" s="19">
        <f t="shared" si="3"/>
        <v>0</v>
      </c>
      <c r="G6" s="19">
        <f t="shared" si="3"/>
        <v>0</v>
      </c>
      <c r="H6" s="19" t="str">
        <f t="shared" si="3"/>
        <v>京都府　京丹後市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42.12</v>
      </c>
      <c r="P6" s="20">
        <f t="shared" si="3"/>
        <v>22.86</v>
      </c>
      <c r="Q6" s="20">
        <f t="shared" si="3"/>
        <v>100</v>
      </c>
      <c r="R6" s="20">
        <f t="shared" si="3"/>
        <v>3196</v>
      </c>
      <c r="S6" s="20">
        <f t="shared" si="3"/>
        <v>52845</v>
      </c>
      <c r="T6" s="20">
        <f t="shared" si="3"/>
        <v>501.44</v>
      </c>
      <c r="U6" s="20">
        <f t="shared" si="3"/>
        <v>105.39</v>
      </c>
      <c r="V6" s="20">
        <f t="shared" si="3"/>
        <v>11990</v>
      </c>
      <c r="W6" s="20">
        <f t="shared" si="3"/>
        <v>11.27</v>
      </c>
      <c r="X6" s="20">
        <f t="shared" si="3"/>
        <v>1063.8900000000001</v>
      </c>
      <c r="Y6" s="21" t="str">
        <f>IF(Y7="",NA(),Y7)</f>
        <v>-</v>
      </c>
      <c r="Z6" s="21" t="str">
        <f t="shared" ref="Z6:AH6" si="4">IF(Z7="",NA(),Z7)</f>
        <v>-</v>
      </c>
      <c r="AA6" s="21" t="str">
        <f t="shared" si="4"/>
        <v>-</v>
      </c>
      <c r="AB6" s="21">
        <f t="shared" si="4"/>
        <v>90.18</v>
      </c>
      <c r="AC6" s="21">
        <f t="shared" si="4"/>
        <v>94.53</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157.09</v>
      </c>
      <c r="AN6" s="21">
        <f t="shared" si="5"/>
        <v>181.22</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199.26</v>
      </c>
      <c r="AY6" s="21">
        <f t="shared" si="6"/>
        <v>200.91</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2050.81</v>
      </c>
      <c r="BJ6" s="21">
        <f t="shared" si="7"/>
        <v>2024.82</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29.73</v>
      </c>
      <c r="BU6" s="21">
        <f t="shared" si="8"/>
        <v>30.76</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393.18</v>
      </c>
      <c r="CF6" s="21">
        <f t="shared" si="9"/>
        <v>379.58</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43.07</v>
      </c>
      <c r="CQ6" s="21">
        <f t="shared" si="10"/>
        <v>42.54</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22.02</v>
      </c>
      <c r="DB6" s="21">
        <f t="shared" si="11"/>
        <v>33.700000000000003</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4.18</v>
      </c>
      <c r="DM6" s="21">
        <f t="shared" si="12"/>
        <v>8.06</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262129</v>
      </c>
      <c r="D7" s="23">
        <v>46</v>
      </c>
      <c r="E7" s="23">
        <v>18</v>
      </c>
      <c r="F7" s="23">
        <v>0</v>
      </c>
      <c r="G7" s="23">
        <v>0</v>
      </c>
      <c r="H7" s="23" t="s">
        <v>96</v>
      </c>
      <c r="I7" s="23" t="s">
        <v>97</v>
      </c>
      <c r="J7" s="23" t="s">
        <v>98</v>
      </c>
      <c r="K7" s="23" t="s">
        <v>99</v>
      </c>
      <c r="L7" s="23" t="s">
        <v>100</v>
      </c>
      <c r="M7" s="23" t="s">
        <v>101</v>
      </c>
      <c r="N7" s="24" t="s">
        <v>102</v>
      </c>
      <c r="O7" s="24">
        <v>42.12</v>
      </c>
      <c r="P7" s="24">
        <v>22.86</v>
      </c>
      <c r="Q7" s="24">
        <v>100</v>
      </c>
      <c r="R7" s="24">
        <v>3196</v>
      </c>
      <c r="S7" s="24">
        <v>52845</v>
      </c>
      <c r="T7" s="24">
        <v>501.44</v>
      </c>
      <c r="U7" s="24">
        <v>105.39</v>
      </c>
      <c r="V7" s="24">
        <v>11990</v>
      </c>
      <c r="W7" s="24">
        <v>11.27</v>
      </c>
      <c r="X7" s="24">
        <v>1063.8900000000001</v>
      </c>
      <c r="Y7" s="24" t="s">
        <v>102</v>
      </c>
      <c r="Z7" s="24" t="s">
        <v>102</v>
      </c>
      <c r="AA7" s="24" t="s">
        <v>102</v>
      </c>
      <c r="AB7" s="24">
        <v>90.18</v>
      </c>
      <c r="AC7" s="24">
        <v>94.53</v>
      </c>
      <c r="AD7" s="24" t="s">
        <v>102</v>
      </c>
      <c r="AE7" s="24" t="s">
        <v>102</v>
      </c>
      <c r="AF7" s="24" t="s">
        <v>102</v>
      </c>
      <c r="AG7" s="24">
        <v>99.03</v>
      </c>
      <c r="AH7" s="24">
        <v>100.41</v>
      </c>
      <c r="AI7" s="24">
        <v>98.81</v>
      </c>
      <c r="AJ7" s="24" t="s">
        <v>102</v>
      </c>
      <c r="AK7" s="24" t="s">
        <v>102</v>
      </c>
      <c r="AL7" s="24" t="s">
        <v>102</v>
      </c>
      <c r="AM7" s="24">
        <v>157.09</v>
      </c>
      <c r="AN7" s="24">
        <v>181.22</v>
      </c>
      <c r="AO7" s="24" t="s">
        <v>102</v>
      </c>
      <c r="AP7" s="24" t="s">
        <v>102</v>
      </c>
      <c r="AQ7" s="24" t="s">
        <v>102</v>
      </c>
      <c r="AR7" s="24">
        <v>74.239999999999995</v>
      </c>
      <c r="AS7" s="24">
        <v>83.92</v>
      </c>
      <c r="AT7" s="24">
        <v>102.81</v>
      </c>
      <c r="AU7" s="24" t="s">
        <v>102</v>
      </c>
      <c r="AV7" s="24" t="s">
        <v>102</v>
      </c>
      <c r="AW7" s="24" t="s">
        <v>102</v>
      </c>
      <c r="AX7" s="24">
        <v>199.26</v>
      </c>
      <c r="AY7" s="24">
        <v>200.91</v>
      </c>
      <c r="AZ7" s="24" t="s">
        <v>102</v>
      </c>
      <c r="BA7" s="24" t="s">
        <v>102</v>
      </c>
      <c r="BB7" s="24" t="s">
        <v>102</v>
      </c>
      <c r="BC7" s="24">
        <v>100.47</v>
      </c>
      <c r="BD7" s="24">
        <v>122.71</v>
      </c>
      <c r="BE7" s="24">
        <v>112.2</v>
      </c>
      <c r="BF7" s="24" t="s">
        <v>102</v>
      </c>
      <c r="BG7" s="24" t="s">
        <v>102</v>
      </c>
      <c r="BH7" s="24" t="s">
        <v>102</v>
      </c>
      <c r="BI7" s="24">
        <v>2050.81</v>
      </c>
      <c r="BJ7" s="24">
        <v>2024.82</v>
      </c>
      <c r="BK7" s="24" t="s">
        <v>102</v>
      </c>
      <c r="BL7" s="24" t="s">
        <v>102</v>
      </c>
      <c r="BM7" s="24" t="s">
        <v>102</v>
      </c>
      <c r="BN7" s="24">
        <v>294.27</v>
      </c>
      <c r="BO7" s="24">
        <v>294.08999999999997</v>
      </c>
      <c r="BP7" s="24">
        <v>310.14</v>
      </c>
      <c r="BQ7" s="24" t="s">
        <v>102</v>
      </c>
      <c r="BR7" s="24" t="s">
        <v>102</v>
      </c>
      <c r="BS7" s="24" t="s">
        <v>102</v>
      </c>
      <c r="BT7" s="24">
        <v>29.73</v>
      </c>
      <c r="BU7" s="24">
        <v>30.76</v>
      </c>
      <c r="BV7" s="24" t="s">
        <v>102</v>
      </c>
      <c r="BW7" s="24" t="s">
        <v>102</v>
      </c>
      <c r="BX7" s="24" t="s">
        <v>102</v>
      </c>
      <c r="BY7" s="24">
        <v>60.59</v>
      </c>
      <c r="BZ7" s="24">
        <v>60</v>
      </c>
      <c r="CA7" s="24">
        <v>57.71</v>
      </c>
      <c r="CB7" s="24" t="s">
        <v>102</v>
      </c>
      <c r="CC7" s="24" t="s">
        <v>102</v>
      </c>
      <c r="CD7" s="24" t="s">
        <v>102</v>
      </c>
      <c r="CE7" s="24">
        <v>393.18</v>
      </c>
      <c r="CF7" s="24">
        <v>379.58</v>
      </c>
      <c r="CG7" s="24" t="s">
        <v>102</v>
      </c>
      <c r="CH7" s="24" t="s">
        <v>102</v>
      </c>
      <c r="CI7" s="24" t="s">
        <v>102</v>
      </c>
      <c r="CJ7" s="24">
        <v>280.23</v>
      </c>
      <c r="CK7" s="24">
        <v>282.70999999999998</v>
      </c>
      <c r="CL7" s="24">
        <v>286.17</v>
      </c>
      <c r="CM7" s="24" t="s">
        <v>102</v>
      </c>
      <c r="CN7" s="24" t="s">
        <v>102</v>
      </c>
      <c r="CO7" s="24" t="s">
        <v>102</v>
      </c>
      <c r="CP7" s="24">
        <v>43.07</v>
      </c>
      <c r="CQ7" s="24">
        <v>42.54</v>
      </c>
      <c r="CR7" s="24" t="s">
        <v>102</v>
      </c>
      <c r="CS7" s="24" t="s">
        <v>102</v>
      </c>
      <c r="CT7" s="24" t="s">
        <v>102</v>
      </c>
      <c r="CU7" s="24">
        <v>58.19</v>
      </c>
      <c r="CV7" s="24">
        <v>56.52</v>
      </c>
      <c r="CW7" s="24">
        <v>56.8</v>
      </c>
      <c r="CX7" s="24" t="s">
        <v>102</v>
      </c>
      <c r="CY7" s="24" t="s">
        <v>102</v>
      </c>
      <c r="CZ7" s="24" t="s">
        <v>102</v>
      </c>
      <c r="DA7" s="24">
        <v>22.02</v>
      </c>
      <c r="DB7" s="24">
        <v>33.700000000000003</v>
      </c>
      <c r="DC7" s="24" t="s">
        <v>102</v>
      </c>
      <c r="DD7" s="24" t="s">
        <v>102</v>
      </c>
      <c r="DE7" s="24" t="s">
        <v>102</v>
      </c>
      <c r="DF7" s="24">
        <v>87.8</v>
      </c>
      <c r="DG7" s="24">
        <v>88.43</v>
      </c>
      <c r="DH7" s="24">
        <v>83.38</v>
      </c>
      <c r="DI7" s="24" t="s">
        <v>102</v>
      </c>
      <c r="DJ7" s="24" t="s">
        <v>102</v>
      </c>
      <c r="DK7" s="24" t="s">
        <v>102</v>
      </c>
      <c r="DL7" s="24">
        <v>4.18</v>
      </c>
      <c r="DM7" s="24">
        <v>8.06</v>
      </c>
      <c r="DN7" s="24" t="s">
        <v>102</v>
      </c>
      <c r="DO7" s="24" t="s">
        <v>102</v>
      </c>
      <c r="DP7" s="24" t="s">
        <v>102</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吉野 勝</cp:lastModifiedBy>
  <dcterms:created xsi:type="dcterms:W3CDTF">2023-01-12T23:49:46Z</dcterms:created>
  <dcterms:modified xsi:type="dcterms:W3CDTF">2023-01-30T08:48:51Z</dcterms:modified>
  <cp:category/>
</cp:coreProperties>
</file>