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Jm0026-smb1\総務部\各課専用\自治振興課\07税財政担当（地方公営企業）\経営比較分析表\令和４年度\230106公営企業に係る経営比較分析表（令和３年度決算）の分析等について\03 市町村等から\12 京田辺市\"/>
    </mc:Choice>
  </mc:AlternateContent>
  <xr:revisionPtr revIDLastSave="0" documentId="13_ncr:1_{DB70D8A9-3F5A-4C24-9117-224078888D53}" xr6:coauthVersionLast="36" xr6:coauthVersionMax="36" xr10:uidLastSave="{00000000-0000-0000-0000-000000000000}"/>
  <workbookProtection workbookAlgorithmName="SHA-512" workbookHashValue="Txps39rHsKR/1kiO3f0jHiQ6FslJFovphYTP7gfx2q52ClUZTMIJqDZMwkIToqz1MtOS1XEfAi9Q8Fgf+Rfr5A==" workbookSaltValue="if4FIyhw6A3IMNYS+ouwoA==" workbookSpinCount="100000" lockStructure="1"/>
  <bookViews>
    <workbookView xWindow="0" yWindow="0" windowWidth="15360" windowHeight="7632"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BB8" i="4" s="1"/>
  <c r="T6" i="5"/>
  <c r="AT8" i="4" s="1"/>
  <c r="S6" i="5"/>
  <c r="R6" i="5"/>
  <c r="Q6" i="5"/>
  <c r="W10" i="4" s="1"/>
  <c r="P6" i="5"/>
  <c r="O6" i="5"/>
  <c r="N6" i="5"/>
  <c r="B10" i="4" s="1"/>
  <c r="M6" i="5"/>
  <c r="AD8" i="4" s="1"/>
  <c r="L6" i="5"/>
  <c r="W8" i="4" s="1"/>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G85" i="4"/>
  <c r="BB10" i="4"/>
  <c r="AT10" i="4"/>
  <c r="AL10" i="4"/>
  <c r="AD10" i="4"/>
  <c r="P10" i="4"/>
  <c r="I10" i="4"/>
  <c r="AL8" i="4"/>
  <c r="I8" i="4"/>
  <c r="B6" i="4"/>
</calcChain>
</file>

<file path=xl/sharedStrings.xml><?xml version="1.0" encoding="utf-8"?>
<sst xmlns="http://schemas.openxmlformats.org/spreadsheetml/2006/main" count="253" uniqueCount="118">
  <si>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</si>
  <si>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</si>
  <si>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</si>
  <si>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</si>
  <si>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</si>
  <si>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</si>
  <si>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</si>
  <si>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</si>
  <si>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</si>
  <si>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</si>
  <si>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</si>
  <si>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</si>
  <si>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</si>
  <si>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</si>
  <si>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</si>
  <si>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</si>
  <si>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</si>
  <si>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</si>
  <si>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</si>
  <si>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</si>
  <si>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</si>
  <si>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</si>
  <si>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</si>
  <si>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</si>
  <si>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</si>
  <si>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</si>
  <si>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</si>
  <si>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</si>
  <si>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</si>
  <si>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</si>
  <si>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</si>
  <si>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</si>
  <si>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</si>
  <si>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</si>
  <si>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</si>
  <si>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</si>
  <si>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</si>
  <si>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</si>
  <si>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</si>
  <si>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</si>
  <si>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</si>
  <si>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</si>
  <si>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</si>
  <si>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</si>
  <si>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</si>
  <si>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</si>
  <si>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</si>
  <si>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</si>
  <si>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</si>
  <si>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</si>
  <si>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</si>
  <si>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</si>
  <si>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</si>
  <si>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</si>
  <si>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</si>
  <si>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</si>
  <si>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</si>
  <si>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</si>
  <si>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</si>
  <si>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</si>
  <si>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</si>
  <si>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</si>
  <si>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</si>
  <si>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</si>
  <si>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</si>
  <si>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</si>
  <si>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</si>
  <si>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</si>
  <si>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</si>
  <si>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</si>
  <si>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</si>
  <si>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</si>
  <si>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</si>
  <si>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</si>
  <si>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</si>
  <si>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</si>
  <si>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</si>
  <si>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</si>
  <si>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</si>
  <si>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</si>
  <si>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</si>
  <si>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</si>
  <si>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</si>
  <si>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</si>
  <si>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</si>
  <si>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</si>
  <si>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</si>
  <si>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</si>
  <si>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</si>
  <si>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</si>
  <si>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</si>
  <si>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</si>
  <si>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</si>
  <si>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</si>
  <si>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</si>
  <si>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</si>
  <si>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京田辺市</t>
  </si>
  <si>
    <t>法適用</t>
  </si>
  <si>
    <t>下水道事業</t>
  </si>
  <si>
    <t>農業集落排水</t>
  </si>
  <si>
    <t>F2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</si>
  <si>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</si>
  <si>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</si>
  <si>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</si>
  <si>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</si>
  <si>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</si>
  <si>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</si>
  <si>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</si>
  <si>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</si>
  <si>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</si>
  <si>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</si>
  <si>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</si>
  <si>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</si>
  <si>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</si>
  <si>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</si>
  <si>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①有形固定資産減価償却率は、平成30年度に法適用したところであるため、減価償却実積が少なく、低い数値となっています。
②③平成6年に供用を開始し、法定耐用年数を経過した施設はないため、低い数値です。また、平成30年度に機能診断を実施し、令和元年度に施設の最適整備構想を策定し、今後、施設の改築・更新に取り組んでいきます。また、今後、再編計画により、公共下水道への接続を含め、施設の存続や統合について検討していきます。</t>
    <rPh sb="61" eb="63">
      <t>ヘイセイ</t>
    </rPh>
    <rPh sb="64" eb="65">
      <t>ネン</t>
    </rPh>
    <rPh sb="66" eb="68">
      <t>キョウヨウ</t>
    </rPh>
    <rPh sb="84" eb="86">
      <t>シセツ</t>
    </rPh>
    <rPh sb="102" eb="104">
      <t>ヘイセイ</t>
    </rPh>
    <rPh sb="118" eb="120">
      <t>レイワ</t>
    </rPh>
    <rPh sb="120" eb="121">
      <t>ガン</t>
    </rPh>
    <rPh sb="121" eb="123">
      <t>ネンド</t>
    </rPh>
    <rPh sb="124" eb="126">
      <t>シセツ</t>
    </rPh>
    <rPh sb="134" eb="136">
      <t>サクテイ</t>
    </rPh>
    <phoneticPr fontId="4"/>
  </si>
  <si>
    <t>　令和3年度の経費回収率が38.77％と汚水処理費用を集落排水利用者からの使用料で回収できていないという赤字経営の状況にあり、収支不足は一般会計繰入金で補填する状況が続いています。経費回収率と施設利用率は、機能診断の結果を踏まえ、機器の改築更新計画等の最適化構想を策定し、さらに農業集落排水施設の統廃合を検討する再編計画を策定し、事業全体の効率化を目指すことにより、改善方策を検討します。　　　　　　　　　　　　　　　　　　　　　　　　　　　　　　　　　　　　　　　　　　　　　　　　　　　　　　　　　　　　 
　また、集落排水施設等の整備費を賄うための企業債残高が償還のピークは過ぎたものの高く、経営上の課題となっています。　　　　　　　　　　　　　　　　　　　　　　　　　　　　　　　　　　　　　　　　　　　　　　　　　　　　　　　　　　　　　　　　　　　　　　　　　　　　　　　　　　　　　　　　　　　　　　　　　　　　　　　　　　　　　　　　　　　　
　今後は、管渠等施設の更新に伴う投資が増加する一方で、使用料収入の減少が懸念され、経営はより一層厳しさを増すことが予想されます。令和２年４月に上下水道事業経営審議会から下水道ビジョン・経営戦略の策定と上下水道事業経営のあり方を答申いただきました。答申に基づき、過度な使用者負担を抑えた事業経営を行うために、現行どおり一般会計からの繰入金によって、必要となる経費を補てんする計画を継続します。</t>
    <rPh sb="1" eb="3">
      <t>レイワ</t>
    </rPh>
    <rPh sb="4" eb="6">
      <t>ネンド</t>
    </rPh>
    <rPh sb="7" eb="9">
      <t>ケイヒ</t>
    </rPh>
    <rPh sb="9" eb="12">
      <t>カイシュウリツ</t>
    </rPh>
    <rPh sb="20" eb="22">
      <t>オスイ</t>
    </rPh>
    <rPh sb="22" eb="24">
      <t>ショリ</t>
    </rPh>
    <rPh sb="24" eb="26">
      <t>ヒヨウ</t>
    </rPh>
    <rPh sb="27" eb="29">
      <t>シュウラク</t>
    </rPh>
    <rPh sb="29" eb="31">
      <t>ハイスイ</t>
    </rPh>
    <rPh sb="31" eb="34">
      <t>リヨウシャ</t>
    </rPh>
    <rPh sb="37" eb="40">
      <t>シヨウリョウ</t>
    </rPh>
    <rPh sb="41" eb="43">
      <t>カイシュウ</t>
    </rPh>
    <rPh sb="52" eb="54">
      <t>アカジ</t>
    </rPh>
    <rPh sb="54" eb="56">
      <t>ケイエイ</t>
    </rPh>
    <rPh sb="57" eb="59">
      <t>ジョウキョウ</t>
    </rPh>
    <rPh sb="63" eb="65">
      <t>シュウシ</t>
    </rPh>
    <rPh sb="65" eb="67">
      <t>フソク</t>
    </rPh>
    <rPh sb="68" eb="70">
      <t>イッパン</t>
    </rPh>
    <rPh sb="70" eb="72">
      <t>カイケイ</t>
    </rPh>
    <rPh sb="72" eb="75">
      <t>クリイレキン</t>
    </rPh>
    <rPh sb="76" eb="78">
      <t>ホテン</t>
    </rPh>
    <rPh sb="80" eb="82">
      <t>ジョウキョウ</t>
    </rPh>
    <rPh sb="83" eb="84">
      <t>ツヅ</t>
    </rPh>
    <rPh sb="260" eb="262">
      <t>シュウラク</t>
    </rPh>
    <rPh sb="262" eb="264">
      <t>ハイスイ</t>
    </rPh>
    <rPh sb="264" eb="266">
      <t>シセツ</t>
    </rPh>
    <rPh sb="266" eb="267">
      <t>トウ</t>
    </rPh>
    <rPh sb="268" eb="271">
      <t>セイビヒ</t>
    </rPh>
    <rPh sb="272" eb="273">
      <t>マカナ</t>
    </rPh>
    <rPh sb="277" eb="280">
      <t>キギョウサイ</t>
    </rPh>
    <rPh sb="280" eb="282">
      <t>ザンダカ</t>
    </rPh>
    <rPh sb="283" eb="285">
      <t>ショウカン</t>
    </rPh>
    <rPh sb="290" eb="291">
      <t>ス</t>
    </rPh>
    <rPh sb="296" eb="297">
      <t>タカ</t>
    </rPh>
    <rPh sb="299" eb="302">
      <t>ケイエイジョウ</t>
    </rPh>
    <rPh sb="303" eb="305">
      <t>カダイ</t>
    </rPh>
    <rPh sb="553" eb="555">
      <t>トウシン</t>
    </rPh>
    <rPh sb="556" eb="557">
      <t>モト</t>
    </rPh>
    <rPh sb="560" eb="562">
      <t>カド</t>
    </rPh>
    <rPh sb="563" eb="566">
      <t>シヨウシャ</t>
    </rPh>
    <rPh sb="566" eb="568">
      <t>フタン</t>
    </rPh>
    <rPh sb="569" eb="570">
      <t>オサ</t>
    </rPh>
    <rPh sb="572" eb="574">
      <t>ジギョウ</t>
    </rPh>
    <rPh sb="574" eb="576">
      <t>ケイエイ</t>
    </rPh>
    <rPh sb="577" eb="578">
      <t>オコナ</t>
    </rPh>
    <rPh sb="583" eb="585">
      <t>ゲンコウ</t>
    </rPh>
    <rPh sb="588" eb="590">
      <t>イッパン</t>
    </rPh>
    <rPh sb="590" eb="592">
      <t>カイケイ</t>
    </rPh>
    <rPh sb="595" eb="597">
      <t>クリイレ</t>
    </rPh>
    <rPh sb="597" eb="598">
      <t>キン</t>
    </rPh>
    <rPh sb="603" eb="605">
      <t>ヒツヨウ</t>
    </rPh>
    <rPh sb="608" eb="610">
      <t>ケイヒ</t>
    </rPh>
    <rPh sb="611" eb="612">
      <t>ホ</t>
    </rPh>
    <rPh sb="616" eb="618">
      <t>ケイカク</t>
    </rPh>
    <rPh sb="619" eb="621">
      <t>ケイゾク</t>
    </rPh>
    <phoneticPr fontId="4"/>
  </si>
  <si>
    <t>①令和3年度の経常収支比率は、処理区域内人口の減少に伴い、使用料収入は減少しており、一般会計繰入金に依存する状況が続いています。
②営業収益に対して累積欠損金の状況を示す累積欠損金比率は、累積欠損金が発生していないため、０％となっています。
③短期的な支払い能力を示す流動比率については、一般会計からの繰入金により十分な現金を確保していることから、令和３年度から100%以上となりました。　　　　　　　　　　　　　　　　　　　　　　　　　　　　　　　　　　　　　　　　　　　　　　　　　　　　　　　　④企業債残高対事業規模比率は、企業債の償還金の大半を一般会計繰入金により賄っているため、低い値です。事業の完了に伴い、企業債残高は減少していますが、⑤の経費回収率と同じく、必要経費の収入が一般会計からの繰入金に依存しており、使用料収入で賄えていません。　　　　　　　　　　　　　　　　　　　　　　　　　　　　　　　　　　　　　　　　　　　　　　　　　　　　　　　　　　　　　　　　　　　　　　　　　　　　　　　　　　　　　　　　　　　　　　　　　　　　　　　　⑥令和3年度の汚水処理原価は汚水処理量に関わらず、処理費用がかかることと、施設が過大で効率的に利用していない状況のため、平均値よりも高い値です。
⑦令和3年度の施設利用率は、施設が過大で効率的に利用していない状況のため、平均値よりも低い値です。　　　　　　　　　　　　　　　　　　　　　　　　　　　　　　　　　　　　　　　　　　　　　　　　　　　　　　　　　　　　　　　　　　　　　　　　　　　　　⑧令和3年度の水洗化率は世帯の減少等により影響を受けていますが、ほぼ横ばいです。地域の水質を守るという観点から類似団体平均値より高い水洗化率となっています。　　　　　　</t>
    <rPh sb="1" eb="3">
      <t>レイワ</t>
    </rPh>
    <rPh sb="4" eb="5">
      <t>ネン</t>
    </rPh>
    <rPh sb="7" eb="9">
      <t>ケイジョウ</t>
    </rPh>
    <rPh sb="153" eb="154">
      <t>キン</t>
    </rPh>
    <rPh sb="174" eb="176">
      <t>レイワ</t>
    </rPh>
    <rPh sb="177" eb="179">
      <t>ネンド</t>
    </rPh>
    <rPh sb="269" eb="271">
      <t>ショウカン</t>
    </rPh>
    <rPh sb="271" eb="272">
      <t>キン</t>
    </rPh>
    <rPh sb="273" eb="275">
      <t>タイハン</t>
    </rPh>
    <rPh sb="276" eb="278">
      <t>イッパン</t>
    </rPh>
    <rPh sb="278" eb="280">
      <t>カイケイ</t>
    </rPh>
    <rPh sb="280" eb="281">
      <t>ク</t>
    </rPh>
    <rPh sb="281" eb="282">
      <t>イ</t>
    </rPh>
    <rPh sb="282" eb="283">
      <t>キン</t>
    </rPh>
    <rPh sb="286" eb="287">
      <t>マカナ</t>
    </rPh>
    <rPh sb="294" eb="295">
      <t>ヒク</t>
    </rPh>
    <rPh sb="296" eb="297">
      <t>アタイ</t>
    </rPh>
    <rPh sb="326" eb="328">
      <t>ケイヒ</t>
    </rPh>
    <rPh sb="328" eb="331">
      <t>カイシュウリツ</t>
    </rPh>
    <rPh sb="332" eb="333">
      <t>オナ</t>
    </rPh>
    <rPh sb="341" eb="343">
      <t>シュウニュウ</t>
    </rPh>
    <rPh sb="344" eb="346">
      <t>イッパン</t>
    </rPh>
    <rPh sb="346" eb="348">
      <t>カイケイ</t>
    </rPh>
    <rPh sb="351" eb="354">
      <t>クリイレキン</t>
    </rPh>
    <rPh sb="355" eb="357">
      <t>イゾン</t>
    </rPh>
    <rPh sb="481" eb="483">
      <t>レイワ</t>
    </rPh>
    <rPh sb="494" eb="496">
      <t>オスイ</t>
    </rPh>
    <rPh sb="496" eb="498">
      <t>ショリ</t>
    </rPh>
    <rPh sb="498" eb="499">
      <t>リョウ</t>
    </rPh>
    <rPh sb="500" eb="501">
      <t>カカ</t>
    </rPh>
    <rPh sb="505" eb="507">
      <t>ショリ</t>
    </rPh>
    <rPh sb="507" eb="509">
      <t>ヒヨウ</t>
    </rPh>
    <rPh sb="540" eb="542">
      <t>ヘイキン</t>
    </rPh>
    <rPh sb="542" eb="543">
      <t>チ</t>
    </rPh>
    <rPh sb="546" eb="547">
      <t>タカ</t>
    </rPh>
    <rPh sb="548" eb="549">
      <t>アタイ</t>
    </rPh>
    <rPh sb="554" eb="556">
      <t>レイワ</t>
    </rPh>
    <rPh sb="560" eb="562">
      <t>シセツ</t>
    </rPh>
    <rPh sb="562" eb="564">
      <t>リヨウ</t>
    </rPh>
    <rPh sb="564" eb="565">
      <t>リツ</t>
    </rPh>
    <rPh sb="596" eb="597">
      <t>ヒク</t>
    </rPh>
    <rPh sb="680" eb="682">
      <t>レイワ</t>
    </rPh>
    <rPh sb="700" eb="702">
      <t>エイキョウ</t>
    </rPh>
    <rPh sb="703" eb="704">
      <t>ウ</t>
    </rPh>
    <rPh sb="713" eb="714">
      <t>ヨコ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</si>
</sst>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5"/>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E86-4293-BBB0-4BDA05842278}"/>
            </c:ext>
          </c:extLst>
        </c:ser>
        <c:dLbls>
          <c:showLegendKey val="0"/>
          <c:showVal val="0"/>
          <c:showCatName val="0"/>
          <c:showSerName val="0"/>
          <c:showPercent val="0"/>
          <c:showBubbleSize val="0"/>
        </c:dLbls>
        <c:gapWidth val="150"/>
        <c:axId val="223577520"/>
        <c:axId val="223577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0.01</c:v>
                </c:pt>
                <c:pt idx="2">
                  <c:v>0.02</c:v>
                </c:pt>
                <c:pt idx="3">
                  <c:v>0.25</c:v>
                </c:pt>
                <c:pt idx="4">
                  <c:v>0.05</c:v>
                </c:pt>
              </c:numCache>
            </c:numRef>
          </c:val>
          <c:smooth val="0"/>
          <c:extLst>
            <c:ext xmlns:c16="http://schemas.microsoft.com/office/drawing/2014/chart" uri="{C3380CC4-5D6E-409C-BE32-E72D297353CC}">
              <c16:uniqueId val="{00000001-1E86-4293-BBB0-4BDA05842278}"/>
            </c:ext>
          </c:extLst>
        </c:ser>
        <c:dLbls>
          <c:showLegendKey val="0"/>
          <c:showVal val="0"/>
          <c:showCatName val="0"/>
          <c:showSerName val="0"/>
          <c:showPercent val="0"/>
          <c:showBubbleSize val="0"/>
        </c:dLbls>
        <c:marker val="1"/>
        <c:smooth val="0"/>
        <c:axId val="223577520"/>
        <c:axId val="223577912"/>
      </c:lineChart>
      <c:dateAx>
        <c:axId val="223577520"/>
        <c:scaling>
          <c:orientation val="minMax"/>
        </c:scaling>
        <c:delete val="1"/>
        <c:axPos val="b"/>
        <c:numFmt formatCode="&quot;H&quot;yy" sourceLinked="1"/>
        <c:majorTickMark val="none"/>
        <c:minorTickMark val="none"/>
        <c:tickLblPos val="none"/>
        <c:crossAx val="223577912"/>
        <c:crosses val="autoZero"/>
        <c:auto val="1"/>
        <c:lblOffset val="100"/>
        <c:baseTimeUnit val="years"/>
      </c:dateAx>
      <c:valAx>
        <c:axId val="223577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57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35.54</c:v>
                </c:pt>
                <c:pt idx="2">
                  <c:v>34.44</c:v>
                </c:pt>
                <c:pt idx="3">
                  <c:v>35.81</c:v>
                </c:pt>
                <c:pt idx="4">
                  <c:v>35.26</c:v>
                </c:pt>
              </c:numCache>
            </c:numRef>
          </c:val>
          <c:extLst>
            <c:ext xmlns:c16="http://schemas.microsoft.com/office/drawing/2014/chart" uri="{C3380CC4-5D6E-409C-BE32-E72D297353CC}">
              <c16:uniqueId val="{00000000-1B13-493C-B25C-F727DF237E35}"/>
            </c:ext>
          </c:extLst>
        </c:ser>
        <c:dLbls>
          <c:showLegendKey val="0"/>
          <c:showVal val="0"/>
          <c:showCatName val="0"/>
          <c:showSerName val="0"/>
          <c:showPercent val="0"/>
          <c:showBubbleSize val="0"/>
        </c:dLbls>
        <c:gapWidth val="150"/>
        <c:axId val="472494112"/>
        <c:axId val="472487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50.68</c:v>
                </c:pt>
                <c:pt idx="2">
                  <c:v>50.14</c:v>
                </c:pt>
                <c:pt idx="3">
                  <c:v>54.83</c:v>
                </c:pt>
                <c:pt idx="4">
                  <c:v>66.53</c:v>
                </c:pt>
              </c:numCache>
            </c:numRef>
          </c:val>
          <c:smooth val="0"/>
          <c:extLst>
            <c:ext xmlns:c16="http://schemas.microsoft.com/office/drawing/2014/chart" uri="{C3380CC4-5D6E-409C-BE32-E72D297353CC}">
              <c16:uniqueId val="{00000001-1B13-493C-B25C-F727DF237E35}"/>
            </c:ext>
          </c:extLst>
        </c:ser>
        <c:dLbls>
          <c:showLegendKey val="0"/>
          <c:showVal val="0"/>
          <c:showCatName val="0"/>
          <c:showSerName val="0"/>
          <c:showPercent val="0"/>
          <c:showBubbleSize val="0"/>
        </c:dLbls>
        <c:marker val="1"/>
        <c:smooth val="0"/>
        <c:axId val="472494112"/>
        <c:axId val="472487840"/>
      </c:lineChart>
      <c:dateAx>
        <c:axId val="472494112"/>
        <c:scaling>
          <c:orientation val="minMax"/>
        </c:scaling>
        <c:delete val="1"/>
        <c:axPos val="b"/>
        <c:numFmt formatCode="&quot;H&quot;yy" sourceLinked="1"/>
        <c:majorTickMark val="none"/>
        <c:minorTickMark val="none"/>
        <c:tickLblPos val="none"/>
        <c:crossAx val="472487840"/>
        <c:crosses val="autoZero"/>
        <c:auto val="1"/>
        <c:lblOffset val="100"/>
        <c:baseTimeUnit val="years"/>
      </c:dateAx>
      <c:valAx>
        <c:axId val="47248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49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96.08</c:v>
                </c:pt>
                <c:pt idx="2">
                  <c:v>96.29</c:v>
                </c:pt>
                <c:pt idx="3">
                  <c:v>96.15</c:v>
                </c:pt>
                <c:pt idx="4">
                  <c:v>96.13</c:v>
                </c:pt>
              </c:numCache>
            </c:numRef>
          </c:val>
          <c:extLst>
            <c:ext xmlns:c16="http://schemas.microsoft.com/office/drawing/2014/chart" uri="{C3380CC4-5D6E-409C-BE32-E72D297353CC}">
              <c16:uniqueId val="{00000000-C603-4A65-B2DB-214B082BFA98}"/>
            </c:ext>
          </c:extLst>
        </c:ser>
        <c:dLbls>
          <c:showLegendKey val="0"/>
          <c:showVal val="0"/>
          <c:showCatName val="0"/>
          <c:showSerName val="0"/>
          <c:showPercent val="0"/>
          <c:showBubbleSize val="0"/>
        </c:dLbls>
        <c:gapWidth val="150"/>
        <c:axId val="472491760"/>
        <c:axId val="472488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84.86</c:v>
                </c:pt>
                <c:pt idx="2">
                  <c:v>84.98</c:v>
                </c:pt>
                <c:pt idx="3">
                  <c:v>84.7</c:v>
                </c:pt>
                <c:pt idx="4">
                  <c:v>84.67</c:v>
                </c:pt>
              </c:numCache>
            </c:numRef>
          </c:val>
          <c:smooth val="0"/>
          <c:extLst>
            <c:ext xmlns:c16="http://schemas.microsoft.com/office/drawing/2014/chart" uri="{C3380CC4-5D6E-409C-BE32-E72D297353CC}">
              <c16:uniqueId val="{00000001-C603-4A65-B2DB-214B082BFA98}"/>
            </c:ext>
          </c:extLst>
        </c:ser>
        <c:dLbls>
          <c:showLegendKey val="0"/>
          <c:showVal val="0"/>
          <c:showCatName val="0"/>
          <c:showSerName val="0"/>
          <c:showPercent val="0"/>
          <c:showBubbleSize val="0"/>
        </c:dLbls>
        <c:marker val="1"/>
        <c:smooth val="0"/>
        <c:axId val="472491760"/>
        <c:axId val="472488624"/>
      </c:lineChart>
      <c:dateAx>
        <c:axId val="472491760"/>
        <c:scaling>
          <c:orientation val="minMax"/>
        </c:scaling>
        <c:delete val="1"/>
        <c:axPos val="b"/>
        <c:numFmt formatCode="&quot;H&quot;yy" sourceLinked="1"/>
        <c:majorTickMark val="none"/>
        <c:minorTickMark val="none"/>
        <c:tickLblPos val="none"/>
        <c:crossAx val="472488624"/>
        <c:crosses val="autoZero"/>
        <c:auto val="1"/>
        <c:lblOffset val="100"/>
        <c:baseTimeUnit val="years"/>
      </c:dateAx>
      <c:valAx>
        <c:axId val="47248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49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101.96</c:v>
                </c:pt>
                <c:pt idx="2">
                  <c:v>100.08</c:v>
                </c:pt>
                <c:pt idx="3">
                  <c:v>100.05</c:v>
                </c:pt>
                <c:pt idx="4">
                  <c:v>100.01</c:v>
                </c:pt>
              </c:numCache>
            </c:numRef>
          </c:val>
          <c:extLst>
            <c:ext xmlns:c16="http://schemas.microsoft.com/office/drawing/2014/chart" uri="{C3380CC4-5D6E-409C-BE32-E72D297353CC}">
              <c16:uniqueId val="{00000000-3DED-4BD8-B012-A6A6A0F8A750}"/>
            </c:ext>
          </c:extLst>
        </c:ser>
        <c:dLbls>
          <c:showLegendKey val="0"/>
          <c:showVal val="0"/>
          <c:showCatName val="0"/>
          <c:showSerName val="0"/>
          <c:showPercent val="0"/>
          <c:showBubbleSize val="0"/>
        </c:dLbls>
        <c:gapWidth val="150"/>
        <c:axId val="472303528"/>
        <c:axId val="472301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101.77</c:v>
                </c:pt>
                <c:pt idx="2">
                  <c:v>103.6</c:v>
                </c:pt>
                <c:pt idx="3">
                  <c:v>106.37</c:v>
                </c:pt>
                <c:pt idx="4">
                  <c:v>106.07</c:v>
                </c:pt>
              </c:numCache>
            </c:numRef>
          </c:val>
          <c:smooth val="0"/>
          <c:extLst>
            <c:ext xmlns:c16="http://schemas.microsoft.com/office/drawing/2014/chart" uri="{C3380CC4-5D6E-409C-BE32-E72D297353CC}">
              <c16:uniqueId val="{00000001-3DED-4BD8-B012-A6A6A0F8A750}"/>
            </c:ext>
          </c:extLst>
        </c:ser>
        <c:dLbls>
          <c:showLegendKey val="0"/>
          <c:showVal val="0"/>
          <c:showCatName val="0"/>
          <c:showSerName val="0"/>
          <c:showPercent val="0"/>
          <c:showBubbleSize val="0"/>
        </c:dLbls>
        <c:marker val="1"/>
        <c:smooth val="0"/>
        <c:axId val="472303528"/>
        <c:axId val="472301960"/>
      </c:lineChart>
      <c:dateAx>
        <c:axId val="472303528"/>
        <c:scaling>
          <c:orientation val="minMax"/>
        </c:scaling>
        <c:delete val="1"/>
        <c:axPos val="b"/>
        <c:numFmt formatCode="&quot;H&quot;yy" sourceLinked="1"/>
        <c:majorTickMark val="none"/>
        <c:minorTickMark val="none"/>
        <c:tickLblPos val="none"/>
        <c:crossAx val="472301960"/>
        <c:crosses val="autoZero"/>
        <c:auto val="1"/>
        <c:lblOffset val="100"/>
        <c:baseTimeUnit val="years"/>
      </c:dateAx>
      <c:valAx>
        <c:axId val="472301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303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6.39</c:v>
                </c:pt>
                <c:pt idx="2">
                  <c:v>12.63</c:v>
                </c:pt>
                <c:pt idx="3">
                  <c:v>16.579999999999998</c:v>
                </c:pt>
                <c:pt idx="4">
                  <c:v>20.11</c:v>
                </c:pt>
              </c:numCache>
            </c:numRef>
          </c:val>
          <c:extLst>
            <c:ext xmlns:c16="http://schemas.microsoft.com/office/drawing/2014/chart" uri="{C3380CC4-5D6E-409C-BE32-E72D297353CC}">
              <c16:uniqueId val="{00000000-A32A-4430-AE5C-EC03CD0FE65B}"/>
            </c:ext>
          </c:extLst>
        </c:ser>
        <c:dLbls>
          <c:showLegendKey val="0"/>
          <c:showVal val="0"/>
          <c:showCatName val="0"/>
          <c:showSerName val="0"/>
          <c:showPercent val="0"/>
          <c:showBubbleSize val="0"/>
        </c:dLbls>
        <c:gapWidth val="150"/>
        <c:axId val="472302352"/>
        <c:axId val="472305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24.13</c:v>
                </c:pt>
                <c:pt idx="2">
                  <c:v>23.06</c:v>
                </c:pt>
                <c:pt idx="3">
                  <c:v>20.34</c:v>
                </c:pt>
                <c:pt idx="4">
                  <c:v>21.85</c:v>
                </c:pt>
              </c:numCache>
            </c:numRef>
          </c:val>
          <c:smooth val="0"/>
          <c:extLst>
            <c:ext xmlns:c16="http://schemas.microsoft.com/office/drawing/2014/chart" uri="{C3380CC4-5D6E-409C-BE32-E72D297353CC}">
              <c16:uniqueId val="{00000001-A32A-4430-AE5C-EC03CD0FE65B}"/>
            </c:ext>
          </c:extLst>
        </c:ser>
        <c:dLbls>
          <c:showLegendKey val="0"/>
          <c:showVal val="0"/>
          <c:showCatName val="0"/>
          <c:showSerName val="0"/>
          <c:showPercent val="0"/>
          <c:showBubbleSize val="0"/>
        </c:dLbls>
        <c:marker val="1"/>
        <c:smooth val="0"/>
        <c:axId val="472302352"/>
        <c:axId val="472305096"/>
      </c:lineChart>
      <c:dateAx>
        <c:axId val="472302352"/>
        <c:scaling>
          <c:orientation val="minMax"/>
        </c:scaling>
        <c:delete val="1"/>
        <c:axPos val="b"/>
        <c:numFmt formatCode="&quot;H&quot;yy" sourceLinked="1"/>
        <c:majorTickMark val="none"/>
        <c:minorTickMark val="none"/>
        <c:tickLblPos val="none"/>
        <c:crossAx val="472305096"/>
        <c:crosses val="autoZero"/>
        <c:auto val="1"/>
        <c:lblOffset val="100"/>
        <c:baseTimeUnit val="years"/>
      </c:dateAx>
      <c:valAx>
        <c:axId val="472305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30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4F2-4F25-9C94-E8729AB6D3A3}"/>
            </c:ext>
          </c:extLst>
        </c:ser>
        <c:dLbls>
          <c:showLegendKey val="0"/>
          <c:showVal val="0"/>
          <c:showCatName val="0"/>
          <c:showSerName val="0"/>
          <c:showPercent val="0"/>
          <c:showBubbleSize val="0"/>
        </c:dLbls>
        <c:gapWidth val="150"/>
        <c:axId val="472307840"/>
        <c:axId val="472307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24F2-4F25-9C94-E8729AB6D3A3}"/>
            </c:ext>
          </c:extLst>
        </c:ser>
        <c:dLbls>
          <c:showLegendKey val="0"/>
          <c:showVal val="0"/>
          <c:showCatName val="0"/>
          <c:showSerName val="0"/>
          <c:showPercent val="0"/>
          <c:showBubbleSize val="0"/>
        </c:dLbls>
        <c:marker val="1"/>
        <c:smooth val="0"/>
        <c:axId val="472307840"/>
        <c:axId val="472307056"/>
      </c:lineChart>
      <c:dateAx>
        <c:axId val="472307840"/>
        <c:scaling>
          <c:orientation val="minMax"/>
        </c:scaling>
        <c:delete val="1"/>
        <c:axPos val="b"/>
        <c:numFmt formatCode="&quot;H&quot;yy" sourceLinked="1"/>
        <c:majorTickMark val="none"/>
        <c:minorTickMark val="none"/>
        <c:tickLblPos val="none"/>
        <c:crossAx val="472307056"/>
        <c:crosses val="autoZero"/>
        <c:auto val="1"/>
        <c:lblOffset val="100"/>
        <c:baseTimeUnit val="years"/>
      </c:dateAx>
      <c:valAx>
        <c:axId val="47230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30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6ED-4025-A0E4-A6D0904B2EFC}"/>
            </c:ext>
          </c:extLst>
        </c:ser>
        <c:dLbls>
          <c:showLegendKey val="0"/>
          <c:showVal val="0"/>
          <c:showCatName val="0"/>
          <c:showSerName val="0"/>
          <c:showPercent val="0"/>
          <c:showBubbleSize val="0"/>
        </c:dLbls>
        <c:gapWidth val="150"/>
        <c:axId val="472306272"/>
        <c:axId val="472305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227.4</c:v>
                </c:pt>
                <c:pt idx="2">
                  <c:v>193.99</c:v>
                </c:pt>
                <c:pt idx="3">
                  <c:v>139.02000000000001</c:v>
                </c:pt>
                <c:pt idx="4">
                  <c:v>132.04</c:v>
                </c:pt>
              </c:numCache>
            </c:numRef>
          </c:val>
          <c:smooth val="0"/>
          <c:extLst>
            <c:ext xmlns:c16="http://schemas.microsoft.com/office/drawing/2014/chart" uri="{C3380CC4-5D6E-409C-BE32-E72D297353CC}">
              <c16:uniqueId val="{00000001-B6ED-4025-A0E4-A6D0904B2EFC}"/>
            </c:ext>
          </c:extLst>
        </c:ser>
        <c:dLbls>
          <c:showLegendKey val="0"/>
          <c:showVal val="0"/>
          <c:showCatName val="0"/>
          <c:showSerName val="0"/>
          <c:showPercent val="0"/>
          <c:showBubbleSize val="0"/>
        </c:dLbls>
        <c:marker val="1"/>
        <c:smooth val="0"/>
        <c:axId val="472306272"/>
        <c:axId val="472305488"/>
      </c:lineChart>
      <c:dateAx>
        <c:axId val="472306272"/>
        <c:scaling>
          <c:orientation val="minMax"/>
        </c:scaling>
        <c:delete val="1"/>
        <c:axPos val="b"/>
        <c:numFmt formatCode="&quot;H&quot;yy" sourceLinked="1"/>
        <c:majorTickMark val="none"/>
        <c:minorTickMark val="none"/>
        <c:tickLblPos val="none"/>
        <c:crossAx val="472305488"/>
        <c:crosses val="autoZero"/>
        <c:auto val="1"/>
        <c:lblOffset val="100"/>
        <c:baseTimeUnit val="years"/>
      </c:dateAx>
      <c:valAx>
        <c:axId val="47230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30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44.5</c:v>
                </c:pt>
                <c:pt idx="2">
                  <c:v>68.81</c:v>
                </c:pt>
                <c:pt idx="3">
                  <c:v>94.71</c:v>
                </c:pt>
                <c:pt idx="4">
                  <c:v>161.81</c:v>
                </c:pt>
              </c:numCache>
            </c:numRef>
          </c:val>
          <c:extLst>
            <c:ext xmlns:c16="http://schemas.microsoft.com/office/drawing/2014/chart" uri="{C3380CC4-5D6E-409C-BE32-E72D297353CC}">
              <c16:uniqueId val="{00000000-1062-4AC3-A7B4-0820ED29EB65}"/>
            </c:ext>
          </c:extLst>
        </c:ser>
        <c:dLbls>
          <c:showLegendKey val="0"/>
          <c:showVal val="0"/>
          <c:showCatName val="0"/>
          <c:showSerName val="0"/>
          <c:showPercent val="0"/>
          <c:showBubbleSize val="0"/>
        </c:dLbls>
        <c:gapWidth val="150"/>
        <c:axId val="472309016"/>
        <c:axId val="472304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29.54</c:v>
                </c:pt>
                <c:pt idx="2">
                  <c:v>26.99</c:v>
                </c:pt>
                <c:pt idx="3">
                  <c:v>29.13</c:v>
                </c:pt>
                <c:pt idx="4">
                  <c:v>35.69</c:v>
                </c:pt>
              </c:numCache>
            </c:numRef>
          </c:val>
          <c:smooth val="0"/>
          <c:extLst>
            <c:ext xmlns:c16="http://schemas.microsoft.com/office/drawing/2014/chart" uri="{C3380CC4-5D6E-409C-BE32-E72D297353CC}">
              <c16:uniqueId val="{00000001-1062-4AC3-A7B4-0820ED29EB65}"/>
            </c:ext>
          </c:extLst>
        </c:ser>
        <c:dLbls>
          <c:showLegendKey val="0"/>
          <c:showVal val="0"/>
          <c:showCatName val="0"/>
          <c:showSerName val="0"/>
          <c:showPercent val="0"/>
          <c:showBubbleSize val="0"/>
        </c:dLbls>
        <c:marker val="1"/>
        <c:smooth val="0"/>
        <c:axId val="472309016"/>
        <c:axId val="472304704"/>
      </c:lineChart>
      <c:dateAx>
        <c:axId val="472309016"/>
        <c:scaling>
          <c:orientation val="minMax"/>
        </c:scaling>
        <c:delete val="1"/>
        <c:axPos val="b"/>
        <c:numFmt formatCode="&quot;H&quot;yy" sourceLinked="1"/>
        <c:majorTickMark val="none"/>
        <c:minorTickMark val="none"/>
        <c:tickLblPos val="none"/>
        <c:crossAx val="472304704"/>
        <c:crosses val="autoZero"/>
        <c:auto val="1"/>
        <c:lblOffset val="100"/>
        <c:baseTimeUnit val="years"/>
      </c:dateAx>
      <c:valAx>
        <c:axId val="47230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309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formatCode="#,##0.00;&quot;△&quot;#,##0.00;&quot;-&quot;">
                  <c:v>0</c:v>
                </c:pt>
                <c:pt idx="1">
                  <c:v>0</c:v>
                </c:pt>
                <c:pt idx="2">
                  <c:v>0</c:v>
                </c:pt>
                <c:pt idx="3">
                  <c:v>0</c:v>
                </c:pt>
                <c:pt idx="4" formatCode="#,##0.00;&quot;△&quot;#,##0.00;&quot;-&quot;">
                  <c:v>0.01</c:v>
                </c:pt>
              </c:numCache>
            </c:numRef>
          </c:val>
          <c:extLst>
            <c:ext xmlns:c16="http://schemas.microsoft.com/office/drawing/2014/chart" uri="{C3380CC4-5D6E-409C-BE32-E72D297353CC}">
              <c16:uniqueId val="{00000000-45FC-4A1D-9CC7-FA760826E514}"/>
            </c:ext>
          </c:extLst>
        </c:ser>
        <c:dLbls>
          <c:showLegendKey val="0"/>
          <c:showVal val="0"/>
          <c:showCatName val="0"/>
          <c:showSerName val="0"/>
          <c:showPercent val="0"/>
          <c:showBubbleSize val="0"/>
        </c:dLbls>
        <c:gapWidth val="150"/>
        <c:axId val="472492544"/>
        <c:axId val="472492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789.46</c:v>
                </c:pt>
                <c:pt idx="2">
                  <c:v>826.83</c:v>
                </c:pt>
                <c:pt idx="3">
                  <c:v>867.83</c:v>
                </c:pt>
                <c:pt idx="4">
                  <c:v>791.76</c:v>
                </c:pt>
              </c:numCache>
            </c:numRef>
          </c:val>
          <c:smooth val="0"/>
          <c:extLst>
            <c:ext xmlns:c16="http://schemas.microsoft.com/office/drawing/2014/chart" uri="{C3380CC4-5D6E-409C-BE32-E72D297353CC}">
              <c16:uniqueId val="{00000001-45FC-4A1D-9CC7-FA760826E514}"/>
            </c:ext>
          </c:extLst>
        </c:ser>
        <c:dLbls>
          <c:showLegendKey val="0"/>
          <c:showVal val="0"/>
          <c:showCatName val="0"/>
          <c:showSerName val="0"/>
          <c:showPercent val="0"/>
          <c:showBubbleSize val="0"/>
        </c:dLbls>
        <c:marker val="1"/>
        <c:smooth val="0"/>
        <c:axId val="472492544"/>
        <c:axId val="472492936"/>
      </c:lineChart>
      <c:dateAx>
        <c:axId val="472492544"/>
        <c:scaling>
          <c:orientation val="minMax"/>
        </c:scaling>
        <c:delete val="1"/>
        <c:axPos val="b"/>
        <c:numFmt formatCode="&quot;H&quot;yy" sourceLinked="1"/>
        <c:majorTickMark val="none"/>
        <c:minorTickMark val="none"/>
        <c:tickLblPos val="none"/>
        <c:crossAx val="472492936"/>
        <c:crosses val="autoZero"/>
        <c:auto val="1"/>
        <c:lblOffset val="100"/>
        <c:baseTimeUnit val="years"/>
      </c:dateAx>
      <c:valAx>
        <c:axId val="472492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49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27.14</c:v>
                </c:pt>
                <c:pt idx="2">
                  <c:v>31.78</c:v>
                </c:pt>
                <c:pt idx="3">
                  <c:v>41.87</c:v>
                </c:pt>
                <c:pt idx="4">
                  <c:v>38.770000000000003</c:v>
                </c:pt>
              </c:numCache>
            </c:numRef>
          </c:val>
          <c:extLst>
            <c:ext xmlns:c16="http://schemas.microsoft.com/office/drawing/2014/chart" uri="{C3380CC4-5D6E-409C-BE32-E72D297353CC}">
              <c16:uniqueId val="{00000000-BCF4-4B67-A44C-59CC85D79F66}"/>
            </c:ext>
          </c:extLst>
        </c:ser>
        <c:dLbls>
          <c:showLegendKey val="0"/>
          <c:showVal val="0"/>
          <c:showCatName val="0"/>
          <c:showSerName val="0"/>
          <c:showPercent val="0"/>
          <c:showBubbleSize val="0"/>
        </c:dLbls>
        <c:gapWidth val="150"/>
        <c:axId val="472494896"/>
        <c:axId val="472493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57.77</c:v>
                </c:pt>
                <c:pt idx="2">
                  <c:v>57.31</c:v>
                </c:pt>
                <c:pt idx="3">
                  <c:v>57.08</c:v>
                </c:pt>
                <c:pt idx="4">
                  <c:v>56.26</c:v>
                </c:pt>
              </c:numCache>
            </c:numRef>
          </c:val>
          <c:smooth val="0"/>
          <c:extLst>
            <c:ext xmlns:c16="http://schemas.microsoft.com/office/drawing/2014/chart" uri="{C3380CC4-5D6E-409C-BE32-E72D297353CC}">
              <c16:uniqueId val="{00000001-BCF4-4B67-A44C-59CC85D79F66}"/>
            </c:ext>
          </c:extLst>
        </c:ser>
        <c:dLbls>
          <c:showLegendKey val="0"/>
          <c:showVal val="0"/>
          <c:showCatName val="0"/>
          <c:showSerName val="0"/>
          <c:showPercent val="0"/>
          <c:showBubbleSize val="0"/>
        </c:dLbls>
        <c:marker val="1"/>
        <c:smooth val="0"/>
        <c:axId val="472494896"/>
        <c:axId val="472493328"/>
      </c:lineChart>
      <c:dateAx>
        <c:axId val="472494896"/>
        <c:scaling>
          <c:orientation val="minMax"/>
        </c:scaling>
        <c:delete val="1"/>
        <c:axPos val="b"/>
        <c:numFmt formatCode="&quot;H&quot;yy" sourceLinked="1"/>
        <c:majorTickMark val="none"/>
        <c:minorTickMark val="none"/>
        <c:tickLblPos val="none"/>
        <c:crossAx val="472493328"/>
        <c:crosses val="autoZero"/>
        <c:auto val="1"/>
        <c:lblOffset val="100"/>
        <c:baseTimeUnit val="years"/>
      </c:dateAx>
      <c:valAx>
        <c:axId val="47249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49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761.85</c:v>
                </c:pt>
                <c:pt idx="2">
                  <c:v>644.39</c:v>
                </c:pt>
                <c:pt idx="3">
                  <c:v>510.67</c:v>
                </c:pt>
                <c:pt idx="4">
                  <c:v>554.70000000000005</c:v>
                </c:pt>
              </c:numCache>
            </c:numRef>
          </c:val>
          <c:extLst>
            <c:ext xmlns:c16="http://schemas.microsoft.com/office/drawing/2014/chart" uri="{C3380CC4-5D6E-409C-BE32-E72D297353CC}">
              <c16:uniqueId val="{00000000-BCAC-42E1-B672-C9F8330C8947}"/>
            </c:ext>
          </c:extLst>
        </c:ser>
        <c:dLbls>
          <c:showLegendKey val="0"/>
          <c:showVal val="0"/>
          <c:showCatName val="0"/>
          <c:showSerName val="0"/>
          <c:showPercent val="0"/>
          <c:showBubbleSize val="0"/>
        </c:dLbls>
        <c:gapWidth val="150"/>
        <c:axId val="472490584"/>
        <c:axId val="472489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BCAC-42E1-B672-C9F8330C8947}"/>
            </c:ext>
          </c:extLst>
        </c:ser>
        <c:dLbls>
          <c:showLegendKey val="0"/>
          <c:showVal val="0"/>
          <c:showCatName val="0"/>
          <c:showSerName val="0"/>
          <c:showPercent val="0"/>
          <c:showBubbleSize val="0"/>
        </c:dLbls>
        <c:marker val="1"/>
        <c:smooth val="0"/>
        <c:axId val="472490584"/>
        <c:axId val="472489800"/>
      </c:lineChart>
      <c:dateAx>
        <c:axId val="472490584"/>
        <c:scaling>
          <c:orientation val="minMax"/>
        </c:scaling>
        <c:delete val="1"/>
        <c:axPos val="b"/>
        <c:numFmt formatCode="&quot;H&quot;yy" sourceLinked="1"/>
        <c:majorTickMark val="none"/>
        <c:minorTickMark val="none"/>
        <c:tickLblPos val="none"/>
        <c:crossAx val="472489800"/>
        <c:crosses val="autoZero"/>
        <c:auto val="1"/>
        <c:lblOffset val="100"/>
        <c:baseTimeUnit val="years"/>
      </c:dateAx>
      <c:valAx>
        <c:axId val="472489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490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0" t="str">
        <f>データ!H6</f>
        <v>京都府　京田辺市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3"/>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81" t="s">
        <v>9</v>
      </c>
      <c r="BM7" s="82"/>
      <c r="BN7" s="82"/>
      <c r="BO7" s="82"/>
      <c r="BP7" s="82"/>
      <c r="BQ7" s="82"/>
      <c r="BR7" s="82"/>
      <c r="BS7" s="82"/>
      <c r="BT7" s="82"/>
      <c r="BU7" s="82"/>
      <c r="BV7" s="82"/>
      <c r="BW7" s="82"/>
      <c r="BX7" s="82"/>
      <c r="BY7" s="83"/>
    </row>
    <row r="8" spans="1:78" ht="18.75" customHeight="1" x14ac:dyDescent="0.2">
      <c r="A8" s="2"/>
      <c r="B8" s="77" t="str">
        <f>データ!I6</f>
        <v>法適用</v>
      </c>
      <c r="C8" s="77"/>
      <c r="D8" s="77"/>
      <c r="E8" s="77"/>
      <c r="F8" s="77"/>
      <c r="G8" s="77"/>
      <c r="H8" s="77"/>
      <c r="I8" s="77" t="str">
        <f>データ!J6</f>
        <v>下水道事業</v>
      </c>
      <c r="J8" s="77"/>
      <c r="K8" s="77"/>
      <c r="L8" s="77"/>
      <c r="M8" s="77"/>
      <c r="N8" s="77"/>
      <c r="O8" s="77"/>
      <c r="P8" s="77" t="str">
        <f>データ!K6</f>
        <v>農業集落排水</v>
      </c>
      <c r="Q8" s="77"/>
      <c r="R8" s="77"/>
      <c r="S8" s="77"/>
      <c r="T8" s="77"/>
      <c r="U8" s="77"/>
      <c r="V8" s="77"/>
      <c r="W8" s="77" t="str">
        <f>データ!L6</f>
        <v>F2</v>
      </c>
      <c r="X8" s="77"/>
      <c r="Y8" s="77"/>
      <c r="Z8" s="77"/>
      <c r="AA8" s="77"/>
      <c r="AB8" s="77"/>
      <c r="AC8" s="77"/>
      <c r="AD8" s="78" t="str">
        <f>データ!$M$6</f>
        <v>自治体職員</v>
      </c>
      <c r="AE8" s="78"/>
      <c r="AF8" s="78"/>
      <c r="AG8" s="78"/>
      <c r="AH8" s="78"/>
      <c r="AI8" s="78"/>
      <c r="AJ8" s="78"/>
      <c r="AK8" s="3"/>
      <c r="AL8" s="51">
        <f>データ!S6</f>
        <v>70848</v>
      </c>
      <c r="AM8" s="51"/>
      <c r="AN8" s="51"/>
      <c r="AO8" s="51"/>
      <c r="AP8" s="51"/>
      <c r="AQ8" s="51"/>
      <c r="AR8" s="51"/>
      <c r="AS8" s="51"/>
      <c r="AT8" s="52">
        <f>データ!T6</f>
        <v>42.92</v>
      </c>
      <c r="AU8" s="52"/>
      <c r="AV8" s="52"/>
      <c r="AW8" s="52"/>
      <c r="AX8" s="52"/>
      <c r="AY8" s="52"/>
      <c r="AZ8" s="52"/>
      <c r="BA8" s="52"/>
      <c r="BB8" s="52">
        <f>データ!U6</f>
        <v>1650.7</v>
      </c>
      <c r="BC8" s="52"/>
      <c r="BD8" s="52"/>
      <c r="BE8" s="52"/>
      <c r="BF8" s="52"/>
      <c r="BG8" s="52"/>
      <c r="BH8" s="52"/>
      <c r="BI8" s="52"/>
      <c r="BJ8" s="3"/>
      <c r="BK8" s="3"/>
      <c r="BL8" s="73" t="s">
        <v>10</v>
      </c>
      <c r="BM8" s="74"/>
      <c r="BN8" s="75" t="s">
        <v>11</v>
      </c>
      <c r="BO8" s="75"/>
      <c r="BP8" s="75"/>
      <c r="BQ8" s="75"/>
      <c r="BR8" s="75"/>
      <c r="BS8" s="75"/>
      <c r="BT8" s="75"/>
      <c r="BU8" s="75"/>
      <c r="BV8" s="75"/>
      <c r="BW8" s="75"/>
      <c r="BX8" s="75"/>
      <c r="BY8" s="76"/>
    </row>
    <row r="9" spans="1:78" ht="18.75" customHeight="1" x14ac:dyDescent="0.2">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57" t="s">
        <v>16</v>
      </c>
      <c r="AE9" s="57"/>
      <c r="AF9" s="57"/>
      <c r="AG9" s="57"/>
      <c r="AH9" s="57"/>
      <c r="AI9" s="57"/>
      <c r="AJ9" s="57"/>
      <c r="AK9" s="3"/>
      <c r="AL9" s="57" t="s">
        <v>17</v>
      </c>
      <c r="AM9" s="57"/>
      <c r="AN9" s="57"/>
      <c r="AO9" s="57"/>
      <c r="AP9" s="57"/>
      <c r="AQ9" s="57"/>
      <c r="AR9" s="57"/>
      <c r="AS9" s="57"/>
      <c r="AT9" s="57" t="s">
        <v>18</v>
      </c>
      <c r="AU9" s="57"/>
      <c r="AV9" s="57"/>
      <c r="AW9" s="57"/>
      <c r="AX9" s="57"/>
      <c r="AY9" s="57"/>
      <c r="AZ9" s="57"/>
      <c r="BA9" s="57"/>
      <c r="BB9" s="57" t="s">
        <v>19</v>
      </c>
      <c r="BC9" s="57"/>
      <c r="BD9" s="57"/>
      <c r="BE9" s="57"/>
      <c r="BF9" s="57"/>
      <c r="BG9" s="57"/>
      <c r="BH9" s="57"/>
      <c r="BI9" s="57"/>
      <c r="BJ9" s="3"/>
      <c r="BK9" s="3"/>
      <c r="BL9" s="58" t="s">
        <v>20</v>
      </c>
      <c r="BM9" s="59"/>
      <c r="BN9" s="60" t="s">
        <v>21</v>
      </c>
      <c r="BO9" s="60"/>
      <c r="BP9" s="60"/>
      <c r="BQ9" s="60"/>
      <c r="BR9" s="60"/>
      <c r="BS9" s="60"/>
      <c r="BT9" s="60"/>
      <c r="BU9" s="60"/>
      <c r="BV9" s="60"/>
      <c r="BW9" s="60"/>
      <c r="BX9" s="60"/>
      <c r="BY9" s="61"/>
    </row>
    <row r="10" spans="1:78" ht="18.75" customHeight="1" x14ac:dyDescent="0.2">
      <c r="A10" s="2"/>
      <c r="B10" s="52" t="str">
        <f>データ!N6</f>
        <v>-</v>
      </c>
      <c r="C10" s="52"/>
      <c r="D10" s="52"/>
      <c r="E10" s="52"/>
      <c r="F10" s="52"/>
      <c r="G10" s="52"/>
      <c r="H10" s="52"/>
      <c r="I10" s="52">
        <f>データ!O6</f>
        <v>75.88</v>
      </c>
      <c r="J10" s="52"/>
      <c r="K10" s="52"/>
      <c r="L10" s="52"/>
      <c r="M10" s="52"/>
      <c r="N10" s="52"/>
      <c r="O10" s="52"/>
      <c r="P10" s="52">
        <f>データ!P6</f>
        <v>0.77</v>
      </c>
      <c r="Q10" s="52"/>
      <c r="R10" s="52"/>
      <c r="S10" s="52"/>
      <c r="T10" s="52"/>
      <c r="U10" s="52"/>
      <c r="V10" s="52"/>
      <c r="W10" s="52">
        <f>データ!Q6</f>
        <v>100</v>
      </c>
      <c r="X10" s="52"/>
      <c r="Y10" s="52"/>
      <c r="Z10" s="52"/>
      <c r="AA10" s="52"/>
      <c r="AB10" s="52"/>
      <c r="AC10" s="52"/>
      <c r="AD10" s="51">
        <f>データ!R6</f>
        <v>4300</v>
      </c>
      <c r="AE10" s="51"/>
      <c r="AF10" s="51"/>
      <c r="AG10" s="51"/>
      <c r="AH10" s="51"/>
      <c r="AI10" s="51"/>
      <c r="AJ10" s="51"/>
      <c r="AK10" s="2"/>
      <c r="AL10" s="51">
        <f>データ!V6</f>
        <v>543</v>
      </c>
      <c r="AM10" s="51"/>
      <c r="AN10" s="51"/>
      <c r="AO10" s="51"/>
      <c r="AP10" s="51"/>
      <c r="AQ10" s="51"/>
      <c r="AR10" s="51"/>
      <c r="AS10" s="51"/>
      <c r="AT10" s="52">
        <f>データ!W6</f>
        <v>0.18</v>
      </c>
      <c r="AU10" s="52"/>
      <c r="AV10" s="52"/>
      <c r="AW10" s="52"/>
      <c r="AX10" s="52"/>
      <c r="AY10" s="52"/>
      <c r="AZ10" s="52"/>
      <c r="BA10" s="52"/>
      <c r="BB10" s="52">
        <f>データ!X6</f>
        <v>3016.67</v>
      </c>
      <c r="BC10" s="52"/>
      <c r="BD10" s="52"/>
      <c r="BE10" s="52"/>
      <c r="BF10" s="52"/>
      <c r="BG10" s="52"/>
      <c r="BH10" s="52"/>
      <c r="BI10" s="52"/>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2">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7" t="s">
        <v>117</v>
      </c>
      <c r="BM16" s="68"/>
      <c r="BN16" s="68"/>
      <c r="BO16" s="68"/>
      <c r="BP16" s="68"/>
      <c r="BQ16" s="68"/>
      <c r="BR16" s="68"/>
      <c r="BS16" s="68"/>
      <c r="BT16" s="68"/>
      <c r="BU16" s="68"/>
      <c r="BV16" s="68"/>
      <c r="BW16" s="68"/>
      <c r="BX16" s="68"/>
      <c r="BY16" s="68"/>
      <c r="BZ16" s="6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7"/>
      <c r="BM17" s="68"/>
      <c r="BN17" s="68"/>
      <c r="BO17" s="68"/>
      <c r="BP17" s="68"/>
      <c r="BQ17" s="68"/>
      <c r="BR17" s="68"/>
      <c r="BS17" s="68"/>
      <c r="BT17" s="68"/>
      <c r="BU17" s="68"/>
      <c r="BV17" s="68"/>
      <c r="BW17" s="68"/>
      <c r="BX17" s="68"/>
      <c r="BY17" s="68"/>
      <c r="BZ17" s="6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7"/>
      <c r="BM18" s="68"/>
      <c r="BN18" s="68"/>
      <c r="BO18" s="68"/>
      <c r="BP18" s="68"/>
      <c r="BQ18" s="68"/>
      <c r="BR18" s="68"/>
      <c r="BS18" s="68"/>
      <c r="BT18" s="68"/>
      <c r="BU18" s="68"/>
      <c r="BV18" s="68"/>
      <c r="BW18" s="68"/>
      <c r="BX18" s="68"/>
      <c r="BY18" s="68"/>
      <c r="BZ18" s="6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7"/>
      <c r="BM19" s="68"/>
      <c r="BN19" s="68"/>
      <c r="BO19" s="68"/>
      <c r="BP19" s="68"/>
      <c r="BQ19" s="68"/>
      <c r="BR19" s="68"/>
      <c r="BS19" s="68"/>
      <c r="BT19" s="68"/>
      <c r="BU19" s="68"/>
      <c r="BV19" s="68"/>
      <c r="BW19" s="68"/>
      <c r="BX19" s="68"/>
      <c r="BY19" s="68"/>
      <c r="BZ19" s="6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7"/>
      <c r="BM20" s="68"/>
      <c r="BN20" s="68"/>
      <c r="BO20" s="68"/>
      <c r="BP20" s="68"/>
      <c r="BQ20" s="68"/>
      <c r="BR20" s="68"/>
      <c r="BS20" s="68"/>
      <c r="BT20" s="68"/>
      <c r="BU20" s="68"/>
      <c r="BV20" s="68"/>
      <c r="BW20" s="68"/>
      <c r="BX20" s="68"/>
      <c r="BY20" s="68"/>
      <c r="BZ20" s="6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7"/>
      <c r="BM21" s="68"/>
      <c r="BN21" s="68"/>
      <c r="BO21" s="68"/>
      <c r="BP21" s="68"/>
      <c r="BQ21" s="68"/>
      <c r="BR21" s="68"/>
      <c r="BS21" s="68"/>
      <c r="BT21" s="68"/>
      <c r="BU21" s="68"/>
      <c r="BV21" s="68"/>
      <c r="BW21" s="68"/>
      <c r="BX21" s="68"/>
      <c r="BY21" s="68"/>
      <c r="BZ21" s="6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7"/>
      <c r="BM22" s="68"/>
      <c r="BN22" s="68"/>
      <c r="BO22" s="68"/>
      <c r="BP22" s="68"/>
      <c r="BQ22" s="68"/>
      <c r="BR22" s="68"/>
      <c r="BS22" s="68"/>
      <c r="BT22" s="68"/>
      <c r="BU22" s="68"/>
      <c r="BV22" s="68"/>
      <c r="BW22" s="68"/>
      <c r="BX22" s="68"/>
      <c r="BY22" s="68"/>
      <c r="BZ22" s="6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7"/>
      <c r="BM23" s="68"/>
      <c r="BN23" s="68"/>
      <c r="BO23" s="68"/>
      <c r="BP23" s="68"/>
      <c r="BQ23" s="68"/>
      <c r="BR23" s="68"/>
      <c r="BS23" s="68"/>
      <c r="BT23" s="68"/>
      <c r="BU23" s="68"/>
      <c r="BV23" s="68"/>
      <c r="BW23" s="68"/>
      <c r="BX23" s="68"/>
      <c r="BY23" s="68"/>
      <c r="BZ23" s="6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7"/>
      <c r="BM24" s="68"/>
      <c r="BN24" s="68"/>
      <c r="BO24" s="68"/>
      <c r="BP24" s="68"/>
      <c r="BQ24" s="68"/>
      <c r="BR24" s="68"/>
      <c r="BS24" s="68"/>
      <c r="BT24" s="68"/>
      <c r="BU24" s="68"/>
      <c r="BV24" s="68"/>
      <c r="BW24" s="68"/>
      <c r="BX24" s="68"/>
      <c r="BY24" s="68"/>
      <c r="BZ24" s="6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7"/>
      <c r="BM25" s="68"/>
      <c r="BN25" s="68"/>
      <c r="BO25" s="68"/>
      <c r="BP25" s="68"/>
      <c r="BQ25" s="68"/>
      <c r="BR25" s="68"/>
      <c r="BS25" s="68"/>
      <c r="BT25" s="68"/>
      <c r="BU25" s="68"/>
      <c r="BV25" s="68"/>
      <c r="BW25" s="68"/>
      <c r="BX25" s="68"/>
      <c r="BY25" s="68"/>
      <c r="BZ25" s="6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7"/>
      <c r="BM26" s="68"/>
      <c r="BN26" s="68"/>
      <c r="BO26" s="68"/>
      <c r="BP26" s="68"/>
      <c r="BQ26" s="68"/>
      <c r="BR26" s="68"/>
      <c r="BS26" s="68"/>
      <c r="BT26" s="68"/>
      <c r="BU26" s="68"/>
      <c r="BV26" s="68"/>
      <c r="BW26" s="68"/>
      <c r="BX26" s="68"/>
      <c r="BY26" s="68"/>
      <c r="BZ26" s="6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7"/>
      <c r="BM27" s="68"/>
      <c r="BN27" s="68"/>
      <c r="BO27" s="68"/>
      <c r="BP27" s="68"/>
      <c r="BQ27" s="68"/>
      <c r="BR27" s="68"/>
      <c r="BS27" s="68"/>
      <c r="BT27" s="68"/>
      <c r="BU27" s="68"/>
      <c r="BV27" s="68"/>
      <c r="BW27" s="68"/>
      <c r="BX27" s="68"/>
      <c r="BY27" s="68"/>
      <c r="BZ27" s="6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7"/>
      <c r="BM28" s="68"/>
      <c r="BN28" s="68"/>
      <c r="BO28" s="68"/>
      <c r="BP28" s="68"/>
      <c r="BQ28" s="68"/>
      <c r="BR28" s="68"/>
      <c r="BS28" s="68"/>
      <c r="BT28" s="68"/>
      <c r="BU28" s="68"/>
      <c r="BV28" s="68"/>
      <c r="BW28" s="68"/>
      <c r="BX28" s="68"/>
      <c r="BY28" s="68"/>
      <c r="BZ28" s="6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7"/>
      <c r="BM29" s="68"/>
      <c r="BN29" s="68"/>
      <c r="BO29" s="68"/>
      <c r="BP29" s="68"/>
      <c r="BQ29" s="68"/>
      <c r="BR29" s="68"/>
      <c r="BS29" s="68"/>
      <c r="BT29" s="68"/>
      <c r="BU29" s="68"/>
      <c r="BV29" s="68"/>
      <c r="BW29" s="68"/>
      <c r="BX29" s="68"/>
      <c r="BY29" s="68"/>
      <c r="BZ29" s="6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7"/>
      <c r="BM30" s="68"/>
      <c r="BN30" s="68"/>
      <c r="BO30" s="68"/>
      <c r="BP30" s="68"/>
      <c r="BQ30" s="68"/>
      <c r="BR30" s="68"/>
      <c r="BS30" s="68"/>
      <c r="BT30" s="68"/>
      <c r="BU30" s="68"/>
      <c r="BV30" s="68"/>
      <c r="BW30" s="68"/>
      <c r="BX30" s="68"/>
      <c r="BY30" s="68"/>
      <c r="BZ30" s="6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7"/>
      <c r="BM31" s="68"/>
      <c r="BN31" s="68"/>
      <c r="BO31" s="68"/>
      <c r="BP31" s="68"/>
      <c r="BQ31" s="68"/>
      <c r="BR31" s="68"/>
      <c r="BS31" s="68"/>
      <c r="BT31" s="68"/>
      <c r="BU31" s="68"/>
      <c r="BV31" s="68"/>
      <c r="BW31" s="68"/>
      <c r="BX31" s="68"/>
      <c r="BY31" s="68"/>
      <c r="BZ31" s="6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7"/>
      <c r="BM32" s="68"/>
      <c r="BN32" s="68"/>
      <c r="BO32" s="68"/>
      <c r="BP32" s="68"/>
      <c r="BQ32" s="68"/>
      <c r="BR32" s="68"/>
      <c r="BS32" s="68"/>
      <c r="BT32" s="68"/>
      <c r="BU32" s="68"/>
      <c r="BV32" s="68"/>
      <c r="BW32" s="68"/>
      <c r="BX32" s="68"/>
      <c r="BY32" s="68"/>
      <c r="BZ32" s="6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7"/>
      <c r="BM33" s="68"/>
      <c r="BN33" s="68"/>
      <c r="BO33" s="68"/>
      <c r="BP33" s="68"/>
      <c r="BQ33" s="68"/>
      <c r="BR33" s="68"/>
      <c r="BS33" s="68"/>
      <c r="BT33" s="68"/>
      <c r="BU33" s="68"/>
      <c r="BV33" s="68"/>
      <c r="BW33" s="68"/>
      <c r="BX33" s="68"/>
      <c r="BY33" s="68"/>
      <c r="BZ33" s="6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7"/>
      <c r="BM34" s="68"/>
      <c r="BN34" s="68"/>
      <c r="BO34" s="68"/>
      <c r="BP34" s="68"/>
      <c r="BQ34" s="68"/>
      <c r="BR34" s="68"/>
      <c r="BS34" s="68"/>
      <c r="BT34" s="68"/>
      <c r="BU34" s="68"/>
      <c r="BV34" s="68"/>
      <c r="BW34" s="68"/>
      <c r="BX34" s="68"/>
      <c r="BY34" s="68"/>
      <c r="BZ34" s="6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7"/>
      <c r="BM35" s="68"/>
      <c r="BN35" s="68"/>
      <c r="BO35" s="68"/>
      <c r="BP35" s="68"/>
      <c r="BQ35" s="68"/>
      <c r="BR35" s="68"/>
      <c r="BS35" s="68"/>
      <c r="BT35" s="68"/>
      <c r="BU35" s="68"/>
      <c r="BV35" s="68"/>
      <c r="BW35" s="68"/>
      <c r="BX35" s="68"/>
      <c r="BY35" s="68"/>
      <c r="BZ35" s="6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7"/>
      <c r="BM36" s="68"/>
      <c r="BN36" s="68"/>
      <c r="BO36" s="68"/>
      <c r="BP36" s="68"/>
      <c r="BQ36" s="68"/>
      <c r="BR36" s="68"/>
      <c r="BS36" s="68"/>
      <c r="BT36" s="68"/>
      <c r="BU36" s="68"/>
      <c r="BV36" s="68"/>
      <c r="BW36" s="68"/>
      <c r="BX36" s="68"/>
      <c r="BY36" s="68"/>
      <c r="BZ36" s="6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7"/>
      <c r="BM37" s="68"/>
      <c r="BN37" s="68"/>
      <c r="BO37" s="68"/>
      <c r="BP37" s="68"/>
      <c r="BQ37" s="68"/>
      <c r="BR37" s="68"/>
      <c r="BS37" s="68"/>
      <c r="BT37" s="68"/>
      <c r="BU37" s="68"/>
      <c r="BV37" s="68"/>
      <c r="BW37" s="68"/>
      <c r="BX37" s="68"/>
      <c r="BY37" s="68"/>
      <c r="BZ37" s="6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7"/>
      <c r="BM38" s="68"/>
      <c r="BN38" s="68"/>
      <c r="BO38" s="68"/>
      <c r="BP38" s="68"/>
      <c r="BQ38" s="68"/>
      <c r="BR38" s="68"/>
      <c r="BS38" s="68"/>
      <c r="BT38" s="68"/>
      <c r="BU38" s="68"/>
      <c r="BV38" s="68"/>
      <c r="BW38" s="68"/>
      <c r="BX38" s="68"/>
      <c r="BY38" s="68"/>
      <c r="BZ38" s="6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7"/>
      <c r="BM39" s="68"/>
      <c r="BN39" s="68"/>
      <c r="BO39" s="68"/>
      <c r="BP39" s="68"/>
      <c r="BQ39" s="68"/>
      <c r="BR39" s="68"/>
      <c r="BS39" s="68"/>
      <c r="BT39" s="68"/>
      <c r="BU39" s="68"/>
      <c r="BV39" s="68"/>
      <c r="BW39" s="68"/>
      <c r="BX39" s="68"/>
      <c r="BY39" s="68"/>
      <c r="BZ39" s="6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7"/>
      <c r="BM40" s="68"/>
      <c r="BN40" s="68"/>
      <c r="BO40" s="68"/>
      <c r="BP40" s="68"/>
      <c r="BQ40" s="68"/>
      <c r="BR40" s="68"/>
      <c r="BS40" s="68"/>
      <c r="BT40" s="68"/>
      <c r="BU40" s="68"/>
      <c r="BV40" s="68"/>
      <c r="BW40" s="68"/>
      <c r="BX40" s="68"/>
      <c r="BY40" s="68"/>
      <c r="BZ40" s="6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7"/>
      <c r="BM41" s="68"/>
      <c r="BN41" s="68"/>
      <c r="BO41" s="68"/>
      <c r="BP41" s="68"/>
      <c r="BQ41" s="68"/>
      <c r="BR41" s="68"/>
      <c r="BS41" s="68"/>
      <c r="BT41" s="68"/>
      <c r="BU41" s="68"/>
      <c r="BV41" s="68"/>
      <c r="BW41" s="68"/>
      <c r="BX41" s="68"/>
      <c r="BY41" s="68"/>
      <c r="BZ41" s="6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7"/>
      <c r="BM42" s="68"/>
      <c r="BN42" s="68"/>
      <c r="BO42" s="68"/>
      <c r="BP42" s="68"/>
      <c r="BQ42" s="68"/>
      <c r="BR42" s="68"/>
      <c r="BS42" s="68"/>
      <c r="BT42" s="68"/>
      <c r="BU42" s="68"/>
      <c r="BV42" s="68"/>
      <c r="BW42" s="68"/>
      <c r="BX42" s="68"/>
      <c r="BY42" s="68"/>
      <c r="BZ42" s="6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7"/>
      <c r="BM43" s="68"/>
      <c r="BN43" s="68"/>
      <c r="BO43" s="68"/>
      <c r="BP43" s="68"/>
      <c r="BQ43" s="68"/>
      <c r="BR43" s="68"/>
      <c r="BS43" s="68"/>
      <c r="BT43" s="68"/>
      <c r="BU43" s="68"/>
      <c r="BV43" s="68"/>
      <c r="BW43" s="68"/>
      <c r="BX43" s="68"/>
      <c r="BY43" s="68"/>
      <c r="BZ43" s="6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0"/>
      <c r="BM44" s="71"/>
      <c r="BN44" s="71"/>
      <c r="BO44" s="71"/>
      <c r="BP44" s="71"/>
      <c r="BQ44" s="71"/>
      <c r="BR44" s="71"/>
      <c r="BS44" s="71"/>
      <c r="BT44" s="71"/>
      <c r="BU44" s="71"/>
      <c r="BV44" s="71"/>
      <c r="BW44" s="71"/>
      <c r="BX44" s="71"/>
      <c r="BY44" s="71"/>
      <c r="BZ44" s="7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116</v>
      </c>
      <c r="BM66" s="45"/>
      <c r="BN66" s="45"/>
      <c r="BO66" s="45"/>
      <c r="BP66" s="45"/>
      <c r="BQ66" s="45"/>
      <c r="BR66" s="45"/>
      <c r="BS66" s="45"/>
      <c r="BT66" s="45"/>
      <c r="BU66" s="45"/>
      <c r="BV66" s="45"/>
      <c r="BW66" s="45"/>
      <c r="BX66" s="45"/>
      <c r="BY66" s="45"/>
      <c r="BZ66" s="4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2">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gqKi6GdcgS73ZFRwAwjdCAf3vvYRgf7Vtp4YlV43lO5pDtXbD2juYXrqbBB+a8A4ibX/8eN6vU69/NHWOdyUqw==" saltValue="Sg88ViA97QEl8dH1ApRNw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85" t="s">
        <v>52</v>
      </c>
      <c r="I3" s="86"/>
      <c r="J3" s="86"/>
      <c r="K3" s="86"/>
      <c r="L3" s="86"/>
      <c r="M3" s="86"/>
      <c r="N3" s="86"/>
      <c r="O3" s="86"/>
      <c r="P3" s="86"/>
      <c r="Q3" s="86"/>
      <c r="R3" s="86"/>
      <c r="S3" s="86"/>
      <c r="T3" s="86"/>
      <c r="U3" s="86"/>
      <c r="V3" s="86"/>
      <c r="W3" s="86"/>
      <c r="X3" s="87"/>
      <c r="Y3" s="91" t="s">
        <v>53</v>
      </c>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t="s">
        <v>54</v>
      </c>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row>
    <row r="4" spans="1:148" x14ac:dyDescent="0.2">
      <c r="A4" s="14" t="s">
        <v>55</v>
      </c>
      <c r="B4" s="16"/>
      <c r="C4" s="16"/>
      <c r="D4" s="16"/>
      <c r="E4" s="16"/>
      <c r="F4" s="16"/>
      <c r="G4" s="16"/>
      <c r="H4" s="88"/>
      <c r="I4" s="89"/>
      <c r="J4" s="89"/>
      <c r="K4" s="89"/>
      <c r="L4" s="89"/>
      <c r="M4" s="89"/>
      <c r="N4" s="89"/>
      <c r="O4" s="89"/>
      <c r="P4" s="89"/>
      <c r="Q4" s="89"/>
      <c r="R4" s="89"/>
      <c r="S4" s="89"/>
      <c r="T4" s="89"/>
      <c r="U4" s="89"/>
      <c r="V4" s="89"/>
      <c r="W4" s="89"/>
      <c r="X4" s="90"/>
      <c r="Y4" s="84" t="s">
        <v>56</v>
      </c>
      <c r="Z4" s="84"/>
      <c r="AA4" s="84"/>
      <c r="AB4" s="84"/>
      <c r="AC4" s="84"/>
      <c r="AD4" s="84"/>
      <c r="AE4" s="84"/>
      <c r="AF4" s="84"/>
      <c r="AG4" s="84"/>
      <c r="AH4" s="84"/>
      <c r="AI4" s="84"/>
      <c r="AJ4" s="84" t="s">
        <v>57</v>
      </c>
      <c r="AK4" s="84"/>
      <c r="AL4" s="84"/>
      <c r="AM4" s="84"/>
      <c r="AN4" s="84"/>
      <c r="AO4" s="84"/>
      <c r="AP4" s="84"/>
      <c r="AQ4" s="84"/>
      <c r="AR4" s="84"/>
      <c r="AS4" s="84"/>
      <c r="AT4" s="84"/>
      <c r="AU4" s="84" t="s">
        <v>58</v>
      </c>
      <c r="AV4" s="84"/>
      <c r="AW4" s="84"/>
      <c r="AX4" s="84"/>
      <c r="AY4" s="84"/>
      <c r="AZ4" s="84"/>
      <c r="BA4" s="84"/>
      <c r="BB4" s="84"/>
      <c r="BC4" s="84"/>
      <c r="BD4" s="84"/>
      <c r="BE4" s="84"/>
      <c r="BF4" s="84" t="s">
        <v>59</v>
      </c>
      <c r="BG4" s="84"/>
      <c r="BH4" s="84"/>
      <c r="BI4" s="84"/>
      <c r="BJ4" s="84"/>
      <c r="BK4" s="84"/>
      <c r="BL4" s="84"/>
      <c r="BM4" s="84"/>
      <c r="BN4" s="84"/>
      <c r="BO4" s="84"/>
      <c r="BP4" s="84"/>
      <c r="BQ4" s="84" t="s">
        <v>60</v>
      </c>
      <c r="BR4" s="84"/>
      <c r="BS4" s="84"/>
      <c r="BT4" s="84"/>
      <c r="BU4" s="84"/>
      <c r="BV4" s="84"/>
      <c r="BW4" s="84"/>
      <c r="BX4" s="84"/>
      <c r="BY4" s="84"/>
      <c r="BZ4" s="84"/>
      <c r="CA4" s="84"/>
      <c r="CB4" s="84" t="s">
        <v>61</v>
      </c>
      <c r="CC4" s="84"/>
      <c r="CD4" s="84"/>
      <c r="CE4" s="84"/>
      <c r="CF4" s="84"/>
      <c r="CG4" s="84"/>
      <c r="CH4" s="84"/>
      <c r="CI4" s="84"/>
      <c r="CJ4" s="84"/>
      <c r="CK4" s="84"/>
      <c r="CL4" s="84"/>
      <c r="CM4" s="84" t="s">
        <v>62</v>
      </c>
      <c r="CN4" s="84"/>
      <c r="CO4" s="84"/>
      <c r="CP4" s="84"/>
      <c r="CQ4" s="84"/>
      <c r="CR4" s="84"/>
      <c r="CS4" s="84"/>
      <c r="CT4" s="84"/>
      <c r="CU4" s="84"/>
      <c r="CV4" s="84"/>
      <c r="CW4" s="84"/>
      <c r="CX4" s="84" t="s">
        <v>63</v>
      </c>
      <c r="CY4" s="84"/>
      <c r="CZ4" s="84"/>
      <c r="DA4" s="84"/>
      <c r="DB4" s="84"/>
      <c r="DC4" s="84"/>
      <c r="DD4" s="84"/>
      <c r="DE4" s="84"/>
      <c r="DF4" s="84"/>
      <c r="DG4" s="84"/>
      <c r="DH4" s="84"/>
      <c r="DI4" s="84" t="s">
        <v>64</v>
      </c>
      <c r="DJ4" s="84"/>
      <c r="DK4" s="84"/>
      <c r="DL4" s="84"/>
      <c r="DM4" s="84"/>
      <c r="DN4" s="84"/>
      <c r="DO4" s="84"/>
      <c r="DP4" s="84"/>
      <c r="DQ4" s="84"/>
      <c r="DR4" s="84"/>
      <c r="DS4" s="84"/>
      <c r="DT4" s="84" t="s">
        <v>65</v>
      </c>
      <c r="DU4" s="84"/>
      <c r="DV4" s="84"/>
      <c r="DW4" s="84"/>
      <c r="DX4" s="84"/>
      <c r="DY4" s="84"/>
      <c r="DZ4" s="84"/>
      <c r="EA4" s="84"/>
      <c r="EB4" s="84"/>
      <c r="EC4" s="84"/>
      <c r="ED4" s="84"/>
      <c r="EE4" s="84" t="s">
        <v>66</v>
      </c>
      <c r="EF4" s="84"/>
      <c r="EG4" s="84"/>
      <c r="EH4" s="84"/>
      <c r="EI4" s="84"/>
      <c r="EJ4" s="84"/>
      <c r="EK4" s="84"/>
      <c r="EL4" s="84"/>
      <c r="EM4" s="84"/>
      <c r="EN4" s="84"/>
      <c r="EO4" s="84"/>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262111</v>
      </c>
      <c r="D6" s="19">
        <f t="shared" si="3"/>
        <v>46</v>
      </c>
      <c r="E6" s="19">
        <f t="shared" si="3"/>
        <v>17</v>
      </c>
      <c r="F6" s="19">
        <f t="shared" si="3"/>
        <v>5</v>
      </c>
      <c r="G6" s="19">
        <f t="shared" si="3"/>
        <v>0</v>
      </c>
      <c r="H6" s="19" t="str">
        <f t="shared" si="3"/>
        <v>京都府　京田辺市</v>
      </c>
      <c r="I6" s="19" t="str">
        <f t="shared" si="3"/>
        <v>法適用</v>
      </c>
      <c r="J6" s="19" t="str">
        <f t="shared" si="3"/>
        <v>下水道事業</v>
      </c>
      <c r="K6" s="19" t="str">
        <f t="shared" si="3"/>
        <v>農業集落排水</v>
      </c>
      <c r="L6" s="19" t="str">
        <f t="shared" si="3"/>
        <v>F2</v>
      </c>
      <c r="M6" s="19" t="str">
        <f t="shared" si="3"/>
        <v>自治体職員</v>
      </c>
      <c r="N6" s="20" t="str">
        <f t="shared" si="3"/>
        <v>-</v>
      </c>
      <c r="O6" s="20">
        <f t="shared" si="3"/>
        <v>75.88</v>
      </c>
      <c r="P6" s="20">
        <f t="shared" si="3"/>
        <v>0.77</v>
      </c>
      <c r="Q6" s="20">
        <f t="shared" si="3"/>
        <v>100</v>
      </c>
      <c r="R6" s="20">
        <f t="shared" si="3"/>
        <v>4300</v>
      </c>
      <c r="S6" s="20">
        <f t="shared" si="3"/>
        <v>70848</v>
      </c>
      <c r="T6" s="20">
        <f t="shared" si="3"/>
        <v>42.92</v>
      </c>
      <c r="U6" s="20">
        <f t="shared" si="3"/>
        <v>1650.7</v>
      </c>
      <c r="V6" s="20">
        <f t="shared" si="3"/>
        <v>543</v>
      </c>
      <c r="W6" s="20">
        <f t="shared" si="3"/>
        <v>0.18</v>
      </c>
      <c r="X6" s="20">
        <f t="shared" si="3"/>
        <v>3016.67</v>
      </c>
      <c r="Y6" s="21" t="str">
        <f>IF(Y7="",NA(),Y7)</f>
        <v>-</v>
      </c>
      <c r="Z6" s="21">
        <f t="shared" ref="Z6:AH6" si="4">IF(Z7="",NA(),Z7)</f>
        <v>101.96</v>
      </c>
      <c r="AA6" s="21">
        <f t="shared" si="4"/>
        <v>100.08</v>
      </c>
      <c r="AB6" s="21">
        <f t="shared" si="4"/>
        <v>100.05</v>
      </c>
      <c r="AC6" s="21">
        <f t="shared" si="4"/>
        <v>100.01</v>
      </c>
      <c r="AD6" s="21" t="str">
        <f t="shared" si="4"/>
        <v>-</v>
      </c>
      <c r="AE6" s="21">
        <f t="shared" si="4"/>
        <v>101.77</v>
      </c>
      <c r="AF6" s="21">
        <f t="shared" si="4"/>
        <v>103.6</v>
      </c>
      <c r="AG6" s="21">
        <f t="shared" si="4"/>
        <v>106.37</v>
      </c>
      <c r="AH6" s="21">
        <f t="shared" si="4"/>
        <v>106.07</v>
      </c>
      <c r="AI6" s="20" t="str">
        <f>IF(AI7="","",IF(AI7="-","【-】","【"&amp;SUBSTITUTE(TEXT(AI7,"#,##0.00"),"-","△")&amp;"】"))</f>
        <v>【104.16】</v>
      </c>
      <c r="AJ6" s="21" t="str">
        <f>IF(AJ7="",NA(),AJ7)</f>
        <v>-</v>
      </c>
      <c r="AK6" s="20">
        <f t="shared" ref="AK6:AS6" si="5">IF(AK7="",NA(),AK7)</f>
        <v>0</v>
      </c>
      <c r="AL6" s="20">
        <f t="shared" si="5"/>
        <v>0</v>
      </c>
      <c r="AM6" s="20">
        <f t="shared" si="5"/>
        <v>0</v>
      </c>
      <c r="AN6" s="20">
        <f t="shared" si="5"/>
        <v>0</v>
      </c>
      <c r="AO6" s="21" t="str">
        <f t="shared" si="5"/>
        <v>-</v>
      </c>
      <c r="AP6" s="21">
        <f t="shared" si="5"/>
        <v>227.4</v>
      </c>
      <c r="AQ6" s="21">
        <f t="shared" si="5"/>
        <v>193.99</v>
      </c>
      <c r="AR6" s="21">
        <f t="shared" si="5"/>
        <v>139.02000000000001</v>
      </c>
      <c r="AS6" s="21">
        <f t="shared" si="5"/>
        <v>132.04</v>
      </c>
      <c r="AT6" s="20" t="str">
        <f>IF(AT7="","",IF(AT7="-","【-】","【"&amp;SUBSTITUTE(TEXT(AT7,"#,##0.00"),"-","△")&amp;"】"))</f>
        <v>【128.23】</v>
      </c>
      <c r="AU6" s="21" t="str">
        <f>IF(AU7="",NA(),AU7)</f>
        <v>-</v>
      </c>
      <c r="AV6" s="21">
        <f t="shared" ref="AV6:BD6" si="6">IF(AV7="",NA(),AV7)</f>
        <v>44.5</v>
      </c>
      <c r="AW6" s="21">
        <f t="shared" si="6"/>
        <v>68.81</v>
      </c>
      <c r="AX6" s="21">
        <f t="shared" si="6"/>
        <v>94.71</v>
      </c>
      <c r="AY6" s="21">
        <f t="shared" si="6"/>
        <v>161.81</v>
      </c>
      <c r="AZ6" s="21" t="str">
        <f t="shared" si="6"/>
        <v>-</v>
      </c>
      <c r="BA6" s="21">
        <f t="shared" si="6"/>
        <v>29.54</v>
      </c>
      <c r="BB6" s="21">
        <f t="shared" si="6"/>
        <v>26.99</v>
      </c>
      <c r="BC6" s="21">
        <f t="shared" si="6"/>
        <v>29.13</v>
      </c>
      <c r="BD6" s="21">
        <f t="shared" si="6"/>
        <v>35.69</v>
      </c>
      <c r="BE6" s="20" t="str">
        <f>IF(BE7="","",IF(BE7="-","【-】","【"&amp;SUBSTITUTE(TEXT(BE7,"#,##0.00"),"-","△")&amp;"】"))</f>
        <v>【34.77】</v>
      </c>
      <c r="BF6" s="21" t="str">
        <f>IF(BF7="",NA(),BF7)</f>
        <v>-</v>
      </c>
      <c r="BG6" s="20">
        <f t="shared" ref="BG6:BO6" si="7">IF(BG7="",NA(),BG7)</f>
        <v>0</v>
      </c>
      <c r="BH6" s="20">
        <f t="shared" si="7"/>
        <v>0</v>
      </c>
      <c r="BI6" s="20">
        <f t="shared" si="7"/>
        <v>0</v>
      </c>
      <c r="BJ6" s="21">
        <f t="shared" si="7"/>
        <v>0.01</v>
      </c>
      <c r="BK6" s="21" t="str">
        <f t="shared" si="7"/>
        <v>-</v>
      </c>
      <c r="BL6" s="21">
        <f t="shared" si="7"/>
        <v>789.46</v>
      </c>
      <c r="BM6" s="21">
        <f t="shared" si="7"/>
        <v>826.83</v>
      </c>
      <c r="BN6" s="21">
        <f t="shared" si="7"/>
        <v>867.83</v>
      </c>
      <c r="BO6" s="21">
        <f t="shared" si="7"/>
        <v>791.76</v>
      </c>
      <c r="BP6" s="20" t="str">
        <f>IF(BP7="","",IF(BP7="-","【-】","【"&amp;SUBSTITUTE(TEXT(BP7,"#,##0.00"),"-","△")&amp;"】"))</f>
        <v>【786.37】</v>
      </c>
      <c r="BQ6" s="21" t="str">
        <f>IF(BQ7="",NA(),BQ7)</f>
        <v>-</v>
      </c>
      <c r="BR6" s="21">
        <f t="shared" ref="BR6:BZ6" si="8">IF(BR7="",NA(),BR7)</f>
        <v>27.14</v>
      </c>
      <c r="BS6" s="21">
        <f t="shared" si="8"/>
        <v>31.78</v>
      </c>
      <c r="BT6" s="21">
        <f t="shared" si="8"/>
        <v>41.87</v>
      </c>
      <c r="BU6" s="21">
        <f t="shared" si="8"/>
        <v>38.770000000000003</v>
      </c>
      <c r="BV6" s="21" t="str">
        <f t="shared" si="8"/>
        <v>-</v>
      </c>
      <c r="BW6" s="21">
        <f t="shared" si="8"/>
        <v>57.77</v>
      </c>
      <c r="BX6" s="21">
        <f t="shared" si="8"/>
        <v>57.31</v>
      </c>
      <c r="BY6" s="21">
        <f t="shared" si="8"/>
        <v>57.08</v>
      </c>
      <c r="BZ6" s="21">
        <f t="shared" si="8"/>
        <v>56.26</v>
      </c>
      <c r="CA6" s="20" t="str">
        <f>IF(CA7="","",IF(CA7="-","【-】","【"&amp;SUBSTITUTE(TEXT(CA7,"#,##0.00"),"-","△")&amp;"】"))</f>
        <v>【60.65】</v>
      </c>
      <c r="CB6" s="21" t="str">
        <f>IF(CB7="",NA(),CB7)</f>
        <v>-</v>
      </c>
      <c r="CC6" s="21">
        <f t="shared" ref="CC6:CK6" si="9">IF(CC7="",NA(),CC7)</f>
        <v>761.85</v>
      </c>
      <c r="CD6" s="21">
        <f t="shared" si="9"/>
        <v>644.39</v>
      </c>
      <c r="CE6" s="21">
        <f t="shared" si="9"/>
        <v>510.67</v>
      </c>
      <c r="CF6" s="21">
        <f t="shared" si="9"/>
        <v>554.70000000000005</v>
      </c>
      <c r="CG6" s="21" t="str">
        <f t="shared" si="9"/>
        <v>-</v>
      </c>
      <c r="CH6" s="21">
        <f t="shared" si="9"/>
        <v>274.35000000000002</v>
      </c>
      <c r="CI6" s="21">
        <f t="shared" si="9"/>
        <v>273.52</v>
      </c>
      <c r="CJ6" s="21">
        <f t="shared" si="9"/>
        <v>274.99</v>
      </c>
      <c r="CK6" s="21">
        <f t="shared" si="9"/>
        <v>282.08999999999997</v>
      </c>
      <c r="CL6" s="20" t="str">
        <f>IF(CL7="","",IF(CL7="-","【-】","【"&amp;SUBSTITUTE(TEXT(CL7,"#,##0.00"),"-","△")&amp;"】"))</f>
        <v>【256.97】</v>
      </c>
      <c r="CM6" s="21" t="str">
        <f>IF(CM7="",NA(),CM7)</f>
        <v>-</v>
      </c>
      <c r="CN6" s="21">
        <f t="shared" ref="CN6:CV6" si="10">IF(CN7="",NA(),CN7)</f>
        <v>35.54</v>
      </c>
      <c r="CO6" s="21">
        <f t="shared" si="10"/>
        <v>34.44</v>
      </c>
      <c r="CP6" s="21">
        <f t="shared" si="10"/>
        <v>35.81</v>
      </c>
      <c r="CQ6" s="21">
        <f t="shared" si="10"/>
        <v>35.26</v>
      </c>
      <c r="CR6" s="21" t="str">
        <f t="shared" si="10"/>
        <v>-</v>
      </c>
      <c r="CS6" s="21">
        <f t="shared" si="10"/>
        <v>50.68</v>
      </c>
      <c r="CT6" s="21">
        <f t="shared" si="10"/>
        <v>50.14</v>
      </c>
      <c r="CU6" s="21">
        <f t="shared" si="10"/>
        <v>54.83</v>
      </c>
      <c r="CV6" s="21">
        <f t="shared" si="10"/>
        <v>66.53</v>
      </c>
      <c r="CW6" s="20" t="str">
        <f>IF(CW7="","",IF(CW7="-","【-】","【"&amp;SUBSTITUTE(TEXT(CW7,"#,##0.00"),"-","△")&amp;"】"))</f>
        <v>【61.14】</v>
      </c>
      <c r="CX6" s="21" t="str">
        <f>IF(CX7="",NA(),CX7)</f>
        <v>-</v>
      </c>
      <c r="CY6" s="21">
        <f t="shared" ref="CY6:DG6" si="11">IF(CY7="",NA(),CY7)</f>
        <v>96.08</v>
      </c>
      <c r="CZ6" s="21">
        <f t="shared" si="11"/>
        <v>96.29</v>
      </c>
      <c r="DA6" s="21">
        <f t="shared" si="11"/>
        <v>96.15</v>
      </c>
      <c r="DB6" s="21">
        <f t="shared" si="11"/>
        <v>96.13</v>
      </c>
      <c r="DC6" s="21" t="str">
        <f t="shared" si="11"/>
        <v>-</v>
      </c>
      <c r="DD6" s="21">
        <f t="shared" si="11"/>
        <v>84.86</v>
      </c>
      <c r="DE6" s="21">
        <f t="shared" si="11"/>
        <v>84.98</v>
      </c>
      <c r="DF6" s="21">
        <f t="shared" si="11"/>
        <v>84.7</v>
      </c>
      <c r="DG6" s="21">
        <f t="shared" si="11"/>
        <v>84.67</v>
      </c>
      <c r="DH6" s="20" t="str">
        <f>IF(DH7="","",IF(DH7="-","【-】","【"&amp;SUBSTITUTE(TEXT(DH7,"#,##0.00"),"-","△")&amp;"】"))</f>
        <v>【86.91】</v>
      </c>
      <c r="DI6" s="21" t="str">
        <f>IF(DI7="",NA(),DI7)</f>
        <v>-</v>
      </c>
      <c r="DJ6" s="21">
        <f t="shared" ref="DJ6:DR6" si="12">IF(DJ7="",NA(),DJ7)</f>
        <v>6.39</v>
      </c>
      <c r="DK6" s="21">
        <f t="shared" si="12"/>
        <v>12.63</v>
      </c>
      <c r="DL6" s="21">
        <f t="shared" si="12"/>
        <v>16.579999999999998</v>
      </c>
      <c r="DM6" s="21">
        <f t="shared" si="12"/>
        <v>20.11</v>
      </c>
      <c r="DN6" s="21" t="str">
        <f t="shared" si="12"/>
        <v>-</v>
      </c>
      <c r="DO6" s="21">
        <f t="shared" si="12"/>
        <v>24.13</v>
      </c>
      <c r="DP6" s="21">
        <f t="shared" si="12"/>
        <v>23.06</v>
      </c>
      <c r="DQ6" s="21">
        <f t="shared" si="12"/>
        <v>20.34</v>
      </c>
      <c r="DR6" s="21">
        <f t="shared" si="12"/>
        <v>21.85</v>
      </c>
      <c r="DS6" s="20" t="str">
        <f>IF(DS7="","",IF(DS7="-","【-】","【"&amp;SUBSTITUTE(TEXT(DS7,"#,##0.00"),"-","△")&amp;"】"))</f>
        <v>【24.95】</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【0.00】</v>
      </c>
      <c r="EE6" s="21" t="str">
        <f>IF(EE7="",NA(),EE7)</f>
        <v>-</v>
      </c>
      <c r="EF6" s="20">
        <f t="shared" ref="EF6:EN6" si="14">IF(EF7="",NA(),EF7)</f>
        <v>0</v>
      </c>
      <c r="EG6" s="20">
        <f t="shared" si="14"/>
        <v>0</v>
      </c>
      <c r="EH6" s="20">
        <f t="shared" si="14"/>
        <v>0</v>
      </c>
      <c r="EI6" s="20">
        <f t="shared" si="14"/>
        <v>0</v>
      </c>
      <c r="EJ6" s="21" t="str">
        <f t="shared" si="14"/>
        <v>-</v>
      </c>
      <c r="EK6" s="21">
        <f t="shared" si="14"/>
        <v>0.01</v>
      </c>
      <c r="EL6" s="21">
        <f t="shared" si="14"/>
        <v>0.02</v>
      </c>
      <c r="EM6" s="21">
        <f t="shared" si="14"/>
        <v>0.25</v>
      </c>
      <c r="EN6" s="21">
        <f t="shared" si="14"/>
        <v>0.05</v>
      </c>
      <c r="EO6" s="20" t="str">
        <f>IF(EO7="","",IF(EO7="-","【-】","【"&amp;SUBSTITUTE(TEXT(EO7,"#,##0.00"),"-","△")&amp;"】"))</f>
        <v>【0.03】</v>
      </c>
    </row>
    <row r="7" spans="1:148" s="22" customFormat="1" x14ac:dyDescent="0.2">
      <c r="A7" s="14"/>
      <c r="B7" s="23">
        <v>2021</v>
      </c>
      <c r="C7" s="23">
        <v>262111</v>
      </c>
      <c r="D7" s="23">
        <v>46</v>
      </c>
      <c r="E7" s="23">
        <v>17</v>
      </c>
      <c r="F7" s="23">
        <v>5</v>
      </c>
      <c r="G7" s="23">
        <v>0</v>
      </c>
      <c r="H7" s="23" t="s">
        <v>96</v>
      </c>
      <c r="I7" s="23" t="s">
        <v>97</v>
      </c>
      <c r="J7" s="23" t="s">
        <v>98</v>
      </c>
      <c r="K7" s="23" t="s">
        <v>99</v>
      </c>
      <c r="L7" s="23" t="s">
        <v>100</v>
      </c>
      <c r="M7" s="23" t="s">
        <v>101</v>
      </c>
      <c r="N7" s="24" t="s">
        <v>102</v>
      </c>
      <c r="O7" s="24">
        <v>75.88</v>
      </c>
      <c r="P7" s="24">
        <v>0.77</v>
      </c>
      <c r="Q7" s="24">
        <v>100</v>
      </c>
      <c r="R7" s="24">
        <v>4300</v>
      </c>
      <c r="S7" s="24">
        <v>70848</v>
      </c>
      <c r="T7" s="24">
        <v>42.92</v>
      </c>
      <c r="U7" s="24">
        <v>1650.7</v>
      </c>
      <c r="V7" s="24">
        <v>543</v>
      </c>
      <c r="W7" s="24">
        <v>0.18</v>
      </c>
      <c r="X7" s="24">
        <v>3016.67</v>
      </c>
      <c r="Y7" s="24" t="s">
        <v>102</v>
      </c>
      <c r="Z7" s="24">
        <v>101.96</v>
      </c>
      <c r="AA7" s="24">
        <v>100.08</v>
      </c>
      <c r="AB7" s="24">
        <v>100.05</v>
      </c>
      <c r="AC7" s="24">
        <v>100.01</v>
      </c>
      <c r="AD7" s="24" t="s">
        <v>102</v>
      </c>
      <c r="AE7" s="24">
        <v>101.77</v>
      </c>
      <c r="AF7" s="24">
        <v>103.6</v>
      </c>
      <c r="AG7" s="24">
        <v>106.37</v>
      </c>
      <c r="AH7" s="24">
        <v>106.07</v>
      </c>
      <c r="AI7" s="24">
        <v>104.16</v>
      </c>
      <c r="AJ7" s="24" t="s">
        <v>102</v>
      </c>
      <c r="AK7" s="24">
        <v>0</v>
      </c>
      <c r="AL7" s="24">
        <v>0</v>
      </c>
      <c r="AM7" s="24">
        <v>0</v>
      </c>
      <c r="AN7" s="24">
        <v>0</v>
      </c>
      <c r="AO7" s="24" t="s">
        <v>102</v>
      </c>
      <c r="AP7" s="24">
        <v>227.4</v>
      </c>
      <c r="AQ7" s="24">
        <v>193.99</v>
      </c>
      <c r="AR7" s="24">
        <v>139.02000000000001</v>
      </c>
      <c r="AS7" s="24">
        <v>132.04</v>
      </c>
      <c r="AT7" s="24">
        <v>128.22999999999999</v>
      </c>
      <c r="AU7" s="24" t="s">
        <v>102</v>
      </c>
      <c r="AV7" s="24">
        <v>44.5</v>
      </c>
      <c r="AW7" s="24">
        <v>68.81</v>
      </c>
      <c r="AX7" s="24">
        <v>94.71</v>
      </c>
      <c r="AY7" s="24">
        <v>161.81</v>
      </c>
      <c r="AZ7" s="24" t="s">
        <v>102</v>
      </c>
      <c r="BA7" s="24">
        <v>29.54</v>
      </c>
      <c r="BB7" s="24">
        <v>26.99</v>
      </c>
      <c r="BC7" s="24">
        <v>29.13</v>
      </c>
      <c r="BD7" s="24">
        <v>35.69</v>
      </c>
      <c r="BE7" s="24">
        <v>34.770000000000003</v>
      </c>
      <c r="BF7" s="24" t="s">
        <v>102</v>
      </c>
      <c r="BG7" s="24">
        <v>0</v>
      </c>
      <c r="BH7" s="24">
        <v>0</v>
      </c>
      <c r="BI7" s="24">
        <v>0</v>
      </c>
      <c r="BJ7" s="24">
        <v>0.01</v>
      </c>
      <c r="BK7" s="24" t="s">
        <v>102</v>
      </c>
      <c r="BL7" s="24">
        <v>789.46</v>
      </c>
      <c r="BM7" s="24">
        <v>826.83</v>
      </c>
      <c r="BN7" s="24">
        <v>867.83</v>
      </c>
      <c r="BO7" s="24">
        <v>791.76</v>
      </c>
      <c r="BP7" s="24">
        <v>786.37</v>
      </c>
      <c r="BQ7" s="24" t="s">
        <v>102</v>
      </c>
      <c r="BR7" s="24">
        <v>27.14</v>
      </c>
      <c r="BS7" s="24">
        <v>31.78</v>
      </c>
      <c r="BT7" s="24">
        <v>41.87</v>
      </c>
      <c r="BU7" s="24">
        <v>38.770000000000003</v>
      </c>
      <c r="BV7" s="24" t="s">
        <v>102</v>
      </c>
      <c r="BW7" s="24">
        <v>57.77</v>
      </c>
      <c r="BX7" s="24">
        <v>57.31</v>
      </c>
      <c r="BY7" s="24">
        <v>57.08</v>
      </c>
      <c r="BZ7" s="24">
        <v>56.26</v>
      </c>
      <c r="CA7" s="24">
        <v>60.65</v>
      </c>
      <c r="CB7" s="24" t="s">
        <v>102</v>
      </c>
      <c r="CC7" s="24">
        <v>761.85</v>
      </c>
      <c r="CD7" s="24">
        <v>644.39</v>
      </c>
      <c r="CE7" s="24">
        <v>510.67</v>
      </c>
      <c r="CF7" s="24">
        <v>554.70000000000005</v>
      </c>
      <c r="CG7" s="24" t="s">
        <v>102</v>
      </c>
      <c r="CH7" s="24">
        <v>274.35000000000002</v>
      </c>
      <c r="CI7" s="24">
        <v>273.52</v>
      </c>
      <c r="CJ7" s="24">
        <v>274.99</v>
      </c>
      <c r="CK7" s="24">
        <v>282.08999999999997</v>
      </c>
      <c r="CL7" s="24">
        <v>256.97000000000003</v>
      </c>
      <c r="CM7" s="24" t="s">
        <v>102</v>
      </c>
      <c r="CN7" s="24">
        <v>35.54</v>
      </c>
      <c r="CO7" s="24">
        <v>34.44</v>
      </c>
      <c r="CP7" s="24">
        <v>35.81</v>
      </c>
      <c r="CQ7" s="24">
        <v>35.26</v>
      </c>
      <c r="CR7" s="24" t="s">
        <v>102</v>
      </c>
      <c r="CS7" s="24">
        <v>50.68</v>
      </c>
      <c r="CT7" s="24">
        <v>50.14</v>
      </c>
      <c r="CU7" s="24">
        <v>54.83</v>
      </c>
      <c r="CV7" s="24">
        <v>66.53</v>
      </c>
      <c r="CW7" s="24">
        <v>61.14</v>
      </c>
      <c r="CX7" s="24" t="s">
        <v>102</v>
      </c>
      <c r="CY7" s="24">
        <v>96.08</v>
      </c>
      <c r="CZ7" s="24">
        <v>96.29</v>
      </c>
      <c r="DA7" s="24">
        <v>96.15</v>
      </c>
      <c r="DB7" s="24">
        <v>96.13</v>
      </c>
      <c r="DC7" s="24" t="s">
        <v>102</v>
      </c>
      <c r="DD7" s="24">
        <v>84.86</v>
      </c>
      <c r="DE7" s="24">
        <v>84.98</v>
      </c>
      <c r="DF7" s="24">
        <v>84.7</v>
      </c>
      <c r="DG7" s="24">
        <v>84.67</v>
      </c>
      <c r="DH7" s="24">
        <v>86.91</v>
      </c>
      <c r="DI7" s="24" t="s">
        <v>102</v>
      </c>
      <c r="DJ7" s="24">
        <v>6.39</v>
      </c>
      <c r="DK7" s="24">
        <v>12.63</v>
      </c>
      <c r="DL7" s="24">
        <v>16.579999999999998</v>
      </c>
      <c r="DM7" s="24">
        <v>20.11</v>
      </c>
      <c r="DN7" s="24" t="s">
        <v>102</v>
      </c>
      <c r="DO7" s="24">
        <v>24.13</v>
      </c>
      <c r="DP7" s="24">
        <v>23.06</v>
      </c>
      <c r="DQ7" s="24">
        <v>20.34</v>
      </c>
      <c r="DR7" s="24">
        <v>21.85</v>
      </c>
      <c r="DS7" s="24">
        <v>24.95</v>
      </c>
      <c r="DT7" s="24" t="s">
        <v>102</v>
      </c>
      <c r="DU7" s="24">
        <v>0</v>
      </c>
      <c r="DV7" s="24">
        <v>0</v>
      </c>
      <c r="DW7" s="24">
        <v>0</v>
      </c>
      <c r="DX7" s="24">
        <v>0</v>
      </c>
      <c r="DY7" s="24" t="s">
        <v>102</v>
      </c>
      <c r="DZ7" s="24">
        <v>0</v>
      </c>
      <c r="EA7" s="24">
        <v>0</v>
      </c>
      <c r="EB7" s="24">
        <v>0</v>
      </c>
      <c r="EC7" s="24">
        <v>0</v>
      </c>
      <c r="ED7" s="24">
        <v>0</v>
      </c>
      <c r="EE7" s="24" t="s">
        <v>102</v>
      </c>
      <c r="EF7" s="24">
        <v>0</v>
      </c>
      <c r="EG7" s="24">
        <v>0</v>
      </c>
      <c r="EH7" s="24">
        <v>0</v>
      </c>
      <c r="EI7" s="24">
        <v>0</v>
      </c>
      <c r="EJ7" s="24" t="s">
        <v>102</v>
      </c>
      <c r="EK7" s="24">
        <v>0.01</v>
      </c>
      <c r="EL7" s="24">
        <v>0.02</v>
      </c>
      <c r="EM7" s="24">
        <v>0.25</v>
      </c>
      <c r="EN7" s="24">
        <v>0.05</v>
      </c>
      <c r="EO7" s="24">
        <v>0.03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日下部　安彦</cp:lastModifiedBy>
  <cp:lastPrinted>2023-02-13T02:39:54Z</cp:lastPrinted>
  <dcterms:created xsi:type="dcterms:W3CDTF">2022-12-01T01:35:57Z</dcterms:created>
  <dcterms:modified xsi:type="dcterms:W3CDTF">2023-02-13T02:39:55Z</dcterms:modified>
  <cp:category/>
</cp:coreProperties>
</file>