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L:\011_決算統計\R3年度決算統計\5.1.11 【京都府自治振興課】公営企業に係る「経営比較分析表」（令和３年度決算）の分析等について\"/>
    </mc:Choice>
  </mc:AlternateContent>
  <xr:revisionPtr revIDLastSave="0" documentId="13_ncr:1_{CC984457-66DB-4530-8722-83DCEC1E2604}" xr6:coauthVersionLast="36" xr6:coauthVersionMax="36" xr10:uidLastSave="{00000000-0000-0000-0000-000000000000}"/>
  <workbookProtection workbookAlgorithmName="SHA-512" workbookHashValue="uXiEn30kSEh4CUbt0aq5MnosUkNS8+REPfzKJO4Wj0sg5fcDO+0xkMs9o+DVMVbznuPYTMtKcSuxxFJGuUbqtA==" workbookSaltValue="iJ0H22mu2npoiYdvCsKSAg==" workbookSpinCount="100000" lockStructure="1"/>
  <bookViews>
    <workbookView xWindow="0" yWindow="0" windowWidth="27420" windowHeight="106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<sst xmlns="http://schemas.openxmlformats.org/spreadsheetml/2006/main" count="228" uniqueCount="114">
  <si>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</si>
  <si>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</si>
  <si>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</si>
  <si>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</si>
  <si>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</si>
  <si>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</si>
  <si>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</si>
  <si>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</si>
  <si>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</si>
  <si>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</si>
  <si>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</si>
  <si>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</si>
  <si>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</si>
  <si>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</si>
  <si>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</si>
  <si>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</si>
  <si>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</si>
  <si>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</si>
  <si>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</si>
  <si>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</si>
  <si>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</si>
  <si>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</si>
  <si>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</si>
  <si>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</si>
  <si>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</si>
  <si>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</si>
  <si>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</si>
  <si>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</si>
  <si>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</si>
  <si>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</si>
  <si>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</si>
  <si>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</si>
  <si>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</si>
  <si>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</si>
  <si>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</si>
  <si>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</si>
  <si>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</si>
  <si>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</si>
  <si>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</si>
  <si>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</si>
  <si>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</si>
  <si>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</si>
  <si>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</si>
  <si>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</si>
  <si>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</si>
  <si>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</si>
  <si>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</si>
  <si>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</si>
  <si>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</si>
  <si>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</si>
  <si>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</si>
  <si>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</si>
  <si>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</si>
  <si>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</si>
  <si>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</si>
  <si>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</si>
  <si>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</si>
  <si>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</si>
  <si>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</si>
  <si>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</si>
  <si>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</si>
  <si>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</si>
  <si>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</si>
  <si>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</si>
  <si>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</si>
  <si>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</si>
  <si>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</si>
  <si>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</si>
  <si>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</si>
  <si>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</si>
  <si>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</si>
  <si>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</si>
  <si>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</si>
  <si>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</si>
  <si>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</si>
  <si>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</si>
  <si>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</si>
  <si>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</si>
  <si>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</si>
  <si>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</si>
  <si>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</si>
  <si>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</si>
  <si>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</si>
  <si>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</si>
  <si>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</si>
  <si>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</si>
  <si>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</si>
  <si>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</si>
  <si>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</si>
  <si>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</si>
  <si>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</si>
  <si>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</si>
  <si>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</si>
  <si>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八幡市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</si>
  <si>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</si>
  <si>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</si>
  <si>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</si>
  <si>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</si>
  <si>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</si>
  <si>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</si>
  <si>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</si>
  <si>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</si>
  <si>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</si>
  <si>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</si>
  <si>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</si>
  <si>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</si>
  <si>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</si>
  <si>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</si>
  <si>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</si>
  <si>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</si>
  <si>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</si>
  <si>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や管路経年化率は毎年上昇しており、これらの法定耐用年数を基準とした指標は今後も上昇していく見通しである。これは、将来の施設更新等の必要性が高まっていることを示している。本市では、令和2年度に策定した八幡市水道ビジョンにおいて、法定耐用年数とは別に、適切な維持管理を前提とした独自の更新基準年数を設定し、更新を進めることとしている。
　管路更新率については、引き続き類似団体を上回っているが、今後も計画的な事業の執行とそのための財源確保が必要である。</t>
    <rPh sb="68" eb="70">
      <t>ショウライ</t>
    </rPh>
    <rPh sb="71" eb="73">
      <t>シセツ</t>
    </rPh>
    <rPh sb="73" eb="75">
      <t>コウシン</t>
    </rPh>
    <rPh sb="75" eb="76">
      <t>トウ</t>
    </rPh>
    <rPh sb="77" eb="80">
      <t>ヒツヨウセイ</t>
    </rPh>
    <rPh sb="81" eb="82">
      <t>タカ</t>
    </rPh>
    <rPh sb="90" eb="91">
      <t>シメ</t>
    </rPh>
    <rPh sb="96" eb="98">
      <t>ホンシ</t>
    </rPh>
    <rPh sb="125" eb="131">
      <t>ホウテイタイヨウネンスウ</t>
    </rPh>
    <rPh sb="133" eb="134">
      <t>ベツ</t>
    </rPh>
    <rPh sb="136" eb="138">
      <t>テキセツ</t>
    </rPh>
    <rPh sb="139" eb="141">
      <t>イジ</t>
    </rPh>
    <rPh sb="141" eb="143">
      <t>カンリ</t>
    </rPh>
    <rPh sb="144" eb="146">
      <t>ゼンテイ</t>
    </rPh>
    <rPh sb="149" eb="151">
      <t>ドクジ</t>
    </rPh>
    <rPh sb="159" eb="161">
      <t>セッテイ</t>
    </rPh>
    <rPh sb="166" eb="167">
      <t>スス</t>
    </rPh>
    <phoneticPr fontId="4"/>
  </si>
  <si>
    <t>　経常収支比率については、固定資産除却費や企業債利息の減少により費用の減少が収益の減少を上回ったため、わずかに上昇した。
　また、累積欠損金比率も、同様の理由により純利益を計上し、0％を維持している。
　流動比率については、管路更新費用増加等により未払金が増加し、前年度より減少している。
　企業債残高対給水収益比率については、償還が進み企業債残高が減少しているため、前年度より減少しているが、依然として平均値より高い水準にある。
　料金回収率については、前年度同様、新型コロナウイルス感染症に係る水道料金減免を実施し、ほぼ横ばいとなっている。そのほか、下水道使用料調定等事務受託料や加入金等の給水収益以外の収益で費用を賄っていることから、100％を下回っている。
　給水原価について、経常費用、有収水量ともに減少したが、経常費用の減少率が有収水量の減少率を下回ったため、前年度より高くなっている。今後も有収水量の減少が見込まれるため、経常費用を抑えていく必要がある。
　施設利用率は、水需要の低下の影響で、配水量が減少し、低下している。
　有収率については、高い数値を維持しているが、逓減傾向にあるため、老朽管の更新を計画的に進め、漏水等の発生を防止していくことが必要である。</t>
    <rPh sb="13" eb="15">
      <t>コテイ</t>
    </rPh>
    <rPh sb="15" eb="17">
      <t>シサン</t>
    </rPh>
    <rPh sb="17" eb="19">
      <t>ジョキャク</t>
    </rPh>
    <rPh sb="19" eb="20">
      <t>ヒ</t>
    </rPh>
    <rPh sb="21" eb="23">
      <t>キギョウ</t>
    </rPh>
    <rPh sb="23" eb="24">
      <t>サイ</t>
    </rPh>
    <rPh sb="24" eb="26">
      <t>リソク</t>
    </rPh>
    <rPh sb="27" eb="29">
      <t>ゲンショウ</t>
    </rPh>
    <rPh sb="32" eb="34">
      <t>ヒヨウ</t>
    </rPh>
    <rPh sb="35" eb="37">
      <t>ゲンショウ</t>
    </rPh>
    <rPh sb="38" eb="40">
      <t>シュウエキ</t>
    </rPh>
    <rPh sb="41" eb="43">
      <t>ゲンショウ</t>
    </rPh>
    <rPh sb="44" eb="46">
      <t>ウワマワ</t>
    </rPh>
    <rPh sb="74" eb="76">
      <t>ドウヨウ</t>
    </rPh>
    <rPh sb="77" eb="79">
      <t>リユウ</t>
    </rPh>
    <rPh sb="82" eb="85">
      <t>ジュンリエキ</t>
    </rPh>
    <rPh sb="86" eb="88">
      <t>ケイジョウ</t>
    </rPh>
    <rPh sb="93" eb="95">
      <t>イジ</t>
    </rPh>
    <rPh sb="102" eb="104">
      <t>リュウドウ</t>
    </rPh>
    <rPh sb="104" eb="106">
      <t>ヒリツ</t>
    </rPh>
    <rPh sb="112" eb="114">
      <t>カンロ</t>
    </rPh>
    <rPh sb="114" eb="116">
      <t>コウシン</t>
    </rPh>
    <rPh sb="116" eb="118">
      <t>ヒヨウ</t>
    </rPh>
    <rPh sb="118" eb="120">
      <t>ゾウカ</t>
    </rPh>
    <rPh sb="120" eb="121">
      <t>トウ</t>
    </rPh>
    <rPh sb="124" eb="127">
      <t>ミハライキン</t>
    </rPh>
    <rPh sb="128" eb="130">
      <t>ゾウカ</t>
    </rPh>
    <rPh sb="132" eb="135">
      <t>ゼンネンド</t>
    </rPh>
    <rPh sb="137" eb="139">
      <t>ゲンショウ</t>
    </rPh>
    <rPh sb="164" eb="166">
      <t>ショウカン</t>
    </rPh>
    <rPh sb="167" eb="168">
      <t>スス</t>
    </rPh>
    <rPh sb="169" eb="171">
      <t>キギョウ</t>
    </rPh>
    <rPh sb="171" eb="172">
      <t>サイ</t>
    </rPh>
    <rPh sb="172" eb="174">
      <t>ザンダカ</t>
    </rPh>
    <rPh sb="175" eb="177">
      <t>ゲンショウ</t>
    </rPh>
    <rPh sb="184" eb="187">
      <t>ゼンネンド</t>
    </rPh>
    <rPh sb="189" eb="191">
      <t>ゲンショウ</t>
    </rPh>
    <rPh sb="197" eb="199">
      <t>イゼン</t>
    </rPh>
    <rPh sb="202" eb="205">
      <t>ヘイキンチ</t>
    </rPh>
    <rPh sb="207" eb="208">
      <t>タカ</t>
    </rPh>
    <rPh sb="209" eb="211">
      <t>スイジュン</t>
    </rPh>
    <rPh sb="228" eb="231">
      <t>ゼンネンド</t>
    </rPh>
    <rPh sb="231" eb="233">
      <t>ドウヨウ</t>
    </rPh>
    <rPh sb="256" eb="258">
      <t>ジッシ</t>
    </rPh>
    <rPh sb="262" eb="263">
      <t>ヨコ</t>
    </rPh>
    <rPh sb="332" eb="334">
      <t>キュウスイ</t>
    </rPh>
    <rPh sb="334" eb="336">
      <t>ゲンカ</t>
    </rPh>
    <rPh sb="341" eb="343">
      <t>ケイジョウ</t>
    </rPh>
    <rPh sb="343" eb="345">
      <t>ヒヨウ</t>
    </rPh>
    <rPh sb="353" eb="355">
      <t>ゲンショウ</t>
    </rPh>
    <rPh sb="359" eb="361">
      <t>ケイジョウ</t>
    </rPh>
    <rPh sb="361" eb="363">
      <t>ヒヨウ</t>
    </rPh>
    <rPh sb="364" eb="366">
      <t>ゲンショウ</t>
    </rPh>
    <rPh sb="366" eb="367">
      <t>リツ</t>
    </rPh>
    <rPh sb="368" eb="372">
      <t>ユウシュウスイリョウ</t>
    </rPh>
    <rPh sb="373" eb="375">
      <t>ゲンショウ</t>
    </rPh>
    <rPh sb="375" eb="376">
      <t>リツ</t>
    </rPh>
    <rPh sb="377" eb="378">
      <t>シタ</t>
    </rPh>
    <rPh sb="384" eb="386">
      <t>ゼンネン</t>
    </rPh>
    <rPh sb="386" eb="387">
      <t>ド</t>
    </rPh>
    <rPh sb="389" eb="390">
      <t>タカ</t>
    </rPh>
    <rPh sb="397" eb="399">
      <t>コンゴ</t>
    </rPh>
    <rPh sb="400" eb="402">
      <t>ユウシュウ</t>
    </rPh>
    <rPh sb="402" eb="404">
      <t>スイリョウ</t>
    </rPh>
    <rPh sb="405" eb="407">
      <t>ゲンショウ</t>
    </rPh>
    <rPh sb="408" eb="410">
      <t>ミコ</t>
    </rPh>
    <rPh sb="416" eb="418">
      <t>ケイジョウ</t>
    </rPh>
    <rPh sb="418" eb="420">
      <t>ヒヨウ</t>
    </rPh>
    <rPh sb="421" eb="422">
      <t>オサ</t>
    </rPh>
    <rPh sb="426" eb="428">
      <t>ヒツヨウ</t>
    </rPh>
    <rPh sb="434" eb="436">
      <t>シセツ</t>
    </rPh>
    <rPh sb="436" eb="438">
      <t>リヨウ</t>
    </rPh>
    <rPh sb="438" eb="439">
      <t>リツ</t>
    </rPh>
    <rPh sb="441" eb="442">
      <t>ミズ</t>
    </rPh>
    <rPh sb="442" eb="444">
      <t>ジュヨウ</t>
    </rPh>
    <rPh sb="445" eb="447">
      <t>テイカ</t>
    </rPh>
    <rPh sb="448" eb="450">
      <t>エイキョウ</t>
    </rPh>
    <rPh sb="452" eb="454">
      <t>ハイスイ</t>
    </rPh>
    <rPh sb="454" eb="455">
      <t>リョウ</t>
    </rPh>
    <rPh sb="456" eb="458">
      <t>ゲンショウ</t>
    </rPh>
    <rPh sb="460" eb="462">
      <t>テイカ</t>
    </rPh>
    <rPh sb="469" eb="472">
      <t>ユウシュウリツ</t>
    </rPh>
    <rPh sb="478" eb="479">
      <t>タカ</t>
    </rPh>
    <rPh sb="480" eb="482">
      <t>スウチ</t>
    </rPh>
    <rPh sb="483" eb="485">
      <t>イジ</t>
    </rPh>
    <rPh sb="491" eb="493">
      <t>テイゲン</t>
    </rPh>
    <rPh sb="493" eb="495">
      <t>ケイコウ</t>
    </rPh>
    <rPh sb="501" eb="503">
      <t>ロウキュウ</t>
    </rPh>
    <rPh sb="503" eb="504">
      <t>カン</t>
    </rPh>
    <rPh sb="505" eb="507">
      <t>コウシン</t>
    </rPh>
    <rPh sb="508" eb="510">
      <t>ケイカク</t>
    </rPh>
    <rPh sb="510" eb="511">
      <t>テキ</t>
    </rPh>
    <rPh sb="512" eb="513">
      <t>スス</t>
    </rPh>
    <rPh sb="515" eb="517">
      <t>ロウスイ</t>
    </rPh>
    <rPh sb="517" eb="518">
      <t>トウ</t>
    </rPh>
    <rPh sb="519" eb="521">
      <t>ハッセイ</t>
    </rPh>
    <rPh sb="522" eb="524">
      <t>ボウシ</t>
    </rPh>
    <rPh sb="531" eb="533">
      <t>ヒツヨウ</t>
    </rPh>
    <phoneticPr fontId="4"/>
  </si>
  <si>
    <t>　令和3年度について、前年度に引き続き新型コロナウイルス感染症に係る減免措置を行ったため、給水収益が減少し、減収分については、一般会計からの繰入による補填を行った。
　今後の給水収益は、令和5年4月に予定している料金改定により増加するが、人口減少等により有収水量が減少し、将来的には減少していく見込みである。
　また、老朽化した水道施設や管路の更新費用が増加するため、国庫補助金等を活用した財源確保や、八幡市水道ビジョンで定めた計画に基づく適切な企業債の借入れを行う必要がある。</t>
    <rPh sb="1" eb="3">
      <t>レイワ</t>
    </rPh>
    <rPh sb="4" eb="6">
      <t>ネンド</t>
    </rPh>
    <rPh sb="11" eb="14">
      <t>ゼンネンド</t>
    </rPh>
    <rPh sb="15" eb="16">
      <t>ヒ</t>
    </rPh>
    <rPh sb="17" eb="18">
      <t>ツヅ</t>
    </rPh>
    <rPh sb="19" eb="21">
      <t>シンガタ</t>
    </rPh>
    <rPh sb="28" eb="31">
      <t>カンセンショウ</t>
    </rPh>
    <rPh sb="32" eb="33">
      <t>カカ</t>
    </rPh>
    <rPh sb="34" eb="36">
      <t>ゲンメン</t>
    </rPh>
    <rPh sb="36" eb="38">
      <t>ソチ</t>
    </rPh>
    <rPh sb="39" eb="40">
      <t>オコナ</t>
    </rPh>
    <rPh sb="45" eb="49">
      <t>キュウスイシュウエキ</t>
    </rPh>
    <rPh sb="50" eb="52">
      <t>ゲンショウ</t>
    </rPh>
    <rPh sb="54" eb="57">
      <t>ゲンシュウブン</t>
    </rPh>
    <rPh sb="63" eb="65">
      <t>イッパン</t>
    </rPh>
    <rPh sb="65" eb="67">
      <t>カイケイ</t>
    </rPh>
    <rPh sb="70" eb="72">
      <t>クリイレ</t>
    </rPh>
    <rPh sb="75" eb="77">
      <t>ホテン</t>
    </rPh>
    <rPh sb="78" eb="79">
      <t>オコナ</t>
    </rPh>
    <rPh sb="84" eb="86">
      <t>コンゴ</t>
    </rPh>
    <rPh sb="87" eb="91">
      <t>キュウスイシュウエキ</t>
    </rPh>
    <rPh sb="93" eb="95">
      <t>レイワ</t>
    </rPh>
    <rPh sb="96" eb="97">
      <t>ネン</t>
    </rPh>
    <rPh sb="98" eb="99">
      <t>ガツ</t>
    </rPh>
    <rPh sb="100" eb="102">
      <t>ヨテイ</t>
    </rPh>
    <rPh sb="106" eb="108">
      <t>リョウキン</t>
    </rPh>
    <rPh sb="108" eb="110">
      <t>カイテイ</t>
    </rPh>
    <rPh sb="113" eb="115">
      <t>ゾウカ</t>
    </rPh>
    <rPh sb="119" eb="123">
      <t>ジンコウゲンショウ</t>
    </rPh>
    <rPh sb="123" eb="124">
      <t>トウ</t>
    </rPh>
    <rPh sb="127" eb="129">
      <t>ユウシュウ</t>
    </rPh>
    <rPh sb="129" eb="131">
      <t>スイリョウ</t>
    </rPh>
    <rPh sb="132" eb="134">
      <t>ゲンショウ</t>
    </rPh>
    <rPh sb="136" eb="139">
      <t>ショウライテキ</t>
    </rPh>
    <rPh sb="141" eb="143">
      <t>ゲンショウ</t>
    </rPh>
    <rPh sb="147" eb="149">
      <t>ミコ</t>
    </rPh>
    <rPh sb="159" eb="162">
      <t>ロウキュウカ</t>
    </rPh>
    <rPh sb="164" eb="166">
      <t>スイドウ</t>
    </rPh>
    <rPh sb="166" eb="168">
      <t>シセツ</t>
    </rPh>
    <rPh sb="169" eb="171">
      <t>カンロ</t>
    </rPh>
    <rPh sb="172" eb="174">
      <t>コウシン</t>
    </rPh>
    <rPh sb="174" eb="176">
      <t>ヒヨウ</t>
    </rPh>
    <rPh sb="177" eb="179">
      <t>ゾウカ</t>
    </rPh>
    <rPh sb="184" eb="189">
      <t>コッコホジョキン</t>
    </rPh>
    <rPh sb="189" eb="190">
      <t>トウ</t>
    </rPh>
    <rPh sb="191" eb="193">
      <t>カツヨウ</t>
    </rPh>
    <rPh sb="195" eb="197">
      <t>ザイゲン</t>
    </rPh>
    <rPh sb="197" eb="199">
      <t>カクホ</t>
    </rPh>
    <rPh sb="201" eb="204">
      <t>ヤワタシ</t>
    </rPh>
    <rPh sb="204" eb="206">
      <t>スイドウ</t>
    </rPh>
    <rPh sb="211" eb="212">
      <t>サダ</t>
    </rPh>
    <rPh sb="214" eb="216">
      <t>ケイカク</t>
    </rPh>
    <rPh sb="217" eb="218">
      <t>モト</t>
    </rPh>
    <rPh sb="220" eb="222">
      <t>テキセツ</t>
    </rPh>
    <rPh sb="223" eb="225">
      <t>キギョウ</t>
    </rPh>
    <rPh sb="225" eb="226">
      <t>サイ</t>
    </rPh>
    <rPh sb="227" eb="229">
      <t>カリイ</t>
    </rPh>
    <rPh sb="231" eb="232">
      <t>オコナ</t>
    </rPh>
    <rPh sb="233" eb="2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</si>
</sst>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0.53</c:v>
                </c:pt>
                <c:pt idx="1">
                  <c:v>0.38</c:v>
                </c:pt>
                <c:pt idx="2">
                  <c:v>1.0900000000000001</c:v>
                </c:pt>
                <c:pt idx="3">
                  <c:v>0.73</c:v>
                </c:pt>
                <c:pt idx="4">
                  <c:v>0.91</c:v>
                </c:pt>
              </c:numCache>
            </c:numRef>
          </c:val>
          <c:extLst>
            <c:ext xmlns:c16="http://schemas.microsoft.com/office/drawing/2014/chart" uri="{C3380CC4-5D6E-409C-BE32-E72D297353CC}">
              <c16:uniqueId val="{00000000-E6DE-43C8-A073-BEB24F20559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E6DE-43C8-A073-BEB24F20559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57.33</c:v>
                </c:pt>
                <c:pt idx="1">
                  <c:v>57.01</c:v>
                </c:pt>
                <c:pt idx="2">
                  <c:v>56.01</c:v>
                </c:pt>
                <c:pt idx="3">
                  <c:v>57.52</c:v>
                </c:pt>
                <c:pt idx="4">
                  <c:v>56.68</c:v>
                </c:pt>
              </c:numCache>
            </c:numRef>
          </c:val>
          <c:extLst>
            <c:ext xmlns:c16="http://schemas.microsoft.com/office/drawing/2014/chart" uri="{C3380CC4-5D6E-409C-BE32-E72D297353CC}">
              <c16:uniqueId val="{00000000-4D98-44DE-B6DA-F23E9376AF3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4D98-44DE-B6DA-F23E9376AF3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97.94</c:v>
                </c:pt>
                <c:pt idx="1">
                  <c:v>97.03</c:v>
                </c:pt>
                <c:pt idx="2">
                  <c:v>97.03</c:v>
                </c:pt>
                <c:pt idx="3">
                  <c:v>96.07</c:v>
                </c:pt>
                <c:pt idx="4">
                  <c:v>96.54</c:v>
                </c:pt>
              </c:numCache>
            </c:numRef>
          </c:val>
          <c:extLst>
            <c:ext xmlns:c16="http://schemas.microsoft.com/office/drawing/2014/chart" uri="{C3380CC4-5D6E-409C-BE32-E72D297353CC}">
              <c16:uniqueId val="{00000000-A753-4197-9136-75E0C6A9D91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A753-4197-9136-75E0C6A9D91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95.4</c:v>
                </c:pt>
                <c:pt idx="1">
                  <c:v>98.22</c:v>
                </c:pt>
                <c:pt idx="2">
                  <c:v>99.64</c:v>
                </c:pt>
                <c:pt idx="3">
                  <c:v>102.64</c:v>
                </c:pt>
                <c:pt idx="4">
                  <c:v>102.74</c:v>
                </c:pt>
              </c:numCache>
            </c:numRef>
          </c:val>
          <c:extLst>
            <c:ext xmlns:c16="http://schemas.microsoft.com/office/drawing/2014/chart" uri="{C3380CC4-5D6E-409C-BE32-E72D297353CC}">
              <c16:uniqueId val="{00000000-A867-4AB8-ACC7-CF19B20C9D0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A867-4AB8-ACC7-CF19B20C9D0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47.88</c:v>
                </c:pt>
                <c:pt idx="1">
                  <c:v>49.59</c:v>
                </c:pt>
                <c:pt idx="2">
                  <c:v>51.37</c:v>
                </c:pt>
                <c:pt idx="3">
                  <c:v>53.07</c:v>
                </c:pt>
                <c:pt idx="4">
                  <c:v>54.63</c:v>
                </c:pt>
              </c:numCache>
            </c:numRef>
          </c:val>
          <c:extLst>
            <c:ext xmlns:c16="http://schemas.microsoft.com/office/drawing/2014/chart" uri="{C3380CC4-5D6E-409C-BE32-E72D297353CC}">
              <c16:uniqueId val="{00000000-FDDC-43D9-BE05-12663B9040F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FDDC-43D9-BE05-12663B9040F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21.17</c:v>
                </c:pt>
                <c:pt idx="1">
                  <c:v>24.64</c:v>
                </c:pt>
                <c:pt idx="2">
                  <c:v>25.26</c:v>
                </c:pt>
                <c:pt idx="3">
                  <c:v>25.27</c:v>
                </c:pt>
                <c:pt idx="4">
                  <c:v>27.78</c:v>
                </c:pt>
              </c:numCache>
            </c:numRef>
          </c:val>
          <c:extLst>
            <c:ext xmlns:c16="http://schemas.microsoft.com/office/drawing/2014/chart" uri="{C3380CC4-5D6E-409C-BE32-E72D297353CC}">
              <c16:uniqueId val="{00000000-5209-4031-B768-C62BF70AE18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5209-4031-B768-C62BF70AE18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6.92</c:v>
                </c:pt>
                <c:pt idx="1">
                  <c:v>4.17</c:v>
                </c:pt>
                <c:pt idx="2">
                  <c:v>4.7699999999999996</c:v>
                </c:pt>
                <c:pt idx="3" formatCode="#,##0.00;&quot;△&quot;#,##0.00">
                  <c:v>0</c:v>
                </c:pt>
                <c:pt idx="4" formatCode="#,##0.00;&quot;△&quot;#,##0.00">
                  <c:v>0</c:v>
                </c:pt>
              </c:numCache>
            </c:numRef>
          </c:val>
          <c:extLst>
            <c:ext xmlns:c16="http://schemas.microsoft.com/office/drawing/2014/chart" uri="{C3380CC4-5D6E-409C-BE32-E72D297353CC}">
              <c16:uniqueId val="{00000000-5968-4275-983D-111A7CC71CD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5968-4275-983D-111A7CC71CD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167.12</c:v>
                </c:pt>
                <c:pt idx="1">
                  <c:v>211.23</c:v>
                </c:pt>
                <c:pt idx="2">
                  <c:v>242.54</c:v>
                </c:pt>
                <c:pt idx="3">
                  <c:v>244.94</c:v>
                </c:pt>
                <c:pt idx="4">
                  <c:v>212.87</c:v>
                </c:pt>
              </c:numCache>
            </c:numRef>
          </c:val>
          <c:extLst>
            <c:ext xmlns:c16="http://schemas.microsoft.com/office/drawing/2014/chart" uri="{C3380CC4-5D6E-409C-BE32-E72D297353CC}">
              <c16:uniqueId val="{00000000-DA19-4536-8C03-C8081333908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DA19-4536-8C03-C8081333908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394.05</c:v>
                </c:pt>
                <c:pt idx="1">
                  <c:v>340.44</c:v>
                </c:pt>
                <c:pt idx="2">
                  <c:v>331.72</c:v>
                </c:pt>
                <c:pt idx="3">
                  <c:v>349.32</c:v>
                </c:pt>
                <c:pt idx="4">
                  <c:v>343.36</c:v>
                </c:pt>
              </c:numCache>
            </c:numRef>
          </c:val>
          <c:extLst>
            <c:ext xmlns:c16="http://schemas.microsoft.com/office/drawing/2014/chart" uri="{C3380CC4-5D6E-409C-BE32-E72D297353CC}">
              <c16:uniqueId val="{00000000-C310-46BA-88C5-9E223B06AD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C310-46BA-88C5-9E223B06AD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85.48</c:v>
                </c:pt>
                <c:pt idx="1">
                  <c:v>90.64</c:v>
                </c:pt>
                <c:pt idx="2">
                  <c:v>90.62</c:v>
                </c:pt>
                <c:pt idx="3">
                  <c:v>86.3</c:v>
                </c:pt>
                <c:pt idx="4">
                  <c:v>86.59</c:v>
                </c:pt>
              </c:numCache>
            </c:numRef>
          </c:val>
          <c:extLst>
            <c:ext xmlns:c16="http://schemas.microsoft.com/office/drawing/2014/chart" uri="{C3380CC4-5D6E-409C-BE32-E72D297353CC}">
              <c16:uniqueId val="{00000000-86F6-4AC5-B21F-83FD7F8F946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86F6-4AC5-B21F-83FD7F8F946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168.82</c:v>
                </c:pt>
                <c:pt idx="1">
                  <c:v>181.77</c:v>
                </c:pt>
                <c:pt idx="2">
                  <c:v>185.26</c:v>
                </c:pt>
                <c:pt idx="3">
                  <c:v>177.16</c:v>
                </c:pt>
                <c:pt idx="4">
                  <c:v>177.27</c:v>
                </c:pt>
              </c:numCache>
            </c:numRef>
          </c:val>
          <c:extLst>
            <c:ext xmlns:c16="http://schemas.microsoft.com/office/drawing/2014/chart" uri="{C3380CC4-5D6E-409C-BE32-E72D297353CC}">
              <c16:uniqueId val="{00000000-BE63-4BA3-B517-800C40B051D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BE63-4BA3-B517-800C40B051D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京都府　八幡市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69952</v>
      </c>
      <c r="AM8" s="45"/>
      <c r="AN8" s="45"/>
      <c r="AO8" s="45"/>
      <c r="AP8" s="45"/>
      <c r="AQ8" s="45"/>
      <c r="AR8" s="45"/>
      <c r="AS8" s="45"/>
      <c r="AT8" s="46">
        <f>データ!$S$6</f>
        <v>24.35</v>
      </c>
      <c r="AU8" s="47"/>
      <c r="AV8" s="47"/>
      <c r="AW8" s="47"/>
      <c r="AX8" s="47"/>
      <c r="AY8" s="47"/>
      <c r="AZ8" s="47"/>
      <c r="BA8" s="47"/>
      <c r="BB8" s="48">
        <f>データ!$T$6</f>
        <v>2872.77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63.03</v>
      </c>
      <c r="J10" s="47"/>
      <c r="K10" s="47"/>
      <c r="L10" s="47"/>
      <c r="M10" s="47"/>
      <c r="N10" s="47"/>
      <c r="O10" s="81"/>
      <c r="P10" s="48">
        <f>データ!$P$6</f>
        <v>99.99</v>
      </c>
      <c r="Q10" s="48"/>
      <c r="R10" s="48"/>
      <c r="S10" s="48"/>
      <c r="T10" s="48"/>
      <c r="U10" s="48"/>
      <c r="V10" s="48"/>
      <c r="W10" s="45">
        <f>データ!$Q$6</f>
        <v>3187</v>
      </c>
      <c r="X10" s="45"/>
      <c r="Y10" s="45"/>
      <c r="Z10" s="45"/>
      <c r="AA10" s="45"/>
      <c r="AB10" s="45"/>
      <c r="AC10" s="45"/>
      <c r="AD10" s="2"/>
      <c r="AE10" s="2"/>
      <c r="AF10" s="2"/>
      <c r="AG10" s="2"/>
      <c r="AH10" s="2"/>
      <c r="AI10" s="2"/>
      <c r="AJ10" s="2"/>
      <c r="AK10" s="2"/>
      <c r="AL10" s="45">
        <f>データ!$U$6</f>
        <v>69747</v>
      </c>
      <c r="AM10" s="45"/>
      <c r="AN10" s="45"/>
      <c r="AO10" s="45"/>
      <c r="AP10" s="45"/>
      <c r="AQ10" s="45"/>
      <c r="AR10" s="45"/>
      <c r="AS10" s="45"/>
      <c r="AT10" s="46">
        <f>データ!$V$6</f>
        <v>15.85</v>
      </c>
      <c r="AU10" s="47"/>
      <c r="AV10" s="47"/>
      <c r="AW10" s="47"/>
      <c r="AX10" s="47"/>
      <c r="AY10" s="47"/>
      <c r="AZ10" s="47"/>
      <c r="BA10" s="47"/>
      <c r="BB10" s="48">
        <f>データ!$W$6</f>
        <v>4400.4399999999996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ROnmX7PCL3P34Axo3U5aW+XCD/OcpwypTVoUKPMFVIkdXH15KKfBCeFznjC31ebKeaAEXcE3zjZYXxGLMaq5w==" saltValue="TR8dXrIdlUj0QKOy2V3lV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262102</v>
      </c>
      <c r="D6" s="20">
        <f t="shared" si="3"/>
        <v>46</v>
      </c>
      <c r="E6" s="20">
        <f t="shared" si="3"/>
        <v>1</v>
      </c>
      <c r="F6" s="20">
        <f t="shared" si="3"/>
        <v>0</v>
      </c>
      <c r="G6" s="20">
        <f t="shared" si="3"/>
        <v>1</v>
      </c>
      <c r="H6" s="20" t="str">
        <f t="shared" si="3"/>
        <v>京都府　八幡市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63.03</v>
      </c>
      <c r="P6" s="21">
        <f t="shared" si="3"/>
        <v>99.99</v>
      </c>
      <c r="Q6" s="21">
        <f t="shared" si="3"/>
        <v>3187</v>
      </c>
      <c r="R6" s="21">
        <f t="shared" si="3"/>
        <v>69952</v>
      </c>
      <c r="S6" s="21">
        <f t="shared" si="3"/>
        <v>24.35</v>
      </c>
      <c r="T6" s="21">
        <f t="shared" si="3"/>
        <v>2872.77</v>
      </c>
      <c r="U6" s="21">
        <f t="shared" si="3"/>
        <v>69747</v>
      </c>
      <c r="V6" s="21">
        <f t="shared" si="3"/>
        <v>15.85</v>
      </c>
      <c r="W6" s="21">
        <f t="shared" si="3"/>
        <v>4400.4399999999996</v>
      </c>
      <c r="X6" s="22">
        <f>IF(X7="",NA(),X7)</f>
        <v>95.4</v>
      </c>
      <c r="Y6" s="22">
        <f t="shared" ref="Y6:AG6" si="4">IF(Y7="",NA(),Y7)</f>
        <v>98.22</v>
      </c>
      <c r="Z6" s="22">
        <f t="shared" si="4"/>
        <v>99.64</v>
      </c>
      <c r="AA6" s="22">
        <f t="shared" si="4"/>
        <v>102.64</v>
      </c>
      <c r="AB6" s="22">
        <f t="shared" si="4"/>
        <v>102.74</v>
      </c>
      <c r="AC6" s="22">
        <f t="shared" si="4"/>
        <v>112.15</v>
      </c>
      <c r="AD6" s="22">
        <f t="shared" si="4"/>
        <v>111.44</v>
      </c>
      <c r="AE6" s="22">
        <f t="shared" si="4"/>
        <v>111.17</v>
      </c>
      <c r="AF6" s="22">
        <f t="shared" si="4"/>
        <v>110.91</v>
      </c>
      <c r="AG6" s="22">
        <f t="shared" si="4"/>
        <v>111.49</v>
      </c>
      <c r="AH6" s="21" t="str">
        <f>IF(AH7="","",IF(AH7="-","【-】","【"&amp;SUBSTITUTE(TEXT(AH7,"#,##0.00"),"-","△")&amp;"】"))</f>
        <v>【111.39】</v>
      </c>
      <c r="AI6" s="22">
        <f>IF(AI7="",NA(),AI7)</f>
        <v>6.92</v>
      </c>
      <c r="AJ6" s="22">
        <f t="shared" ref="AJ6:AR6" si="5">IF(AJ7="",NA(),AJ7)</f>
        <v>4.17</v>
      </c>
      <c r="AK6" s="22">
        <f t="shared" si="5"/>
        <v>4.7699999999999996</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167.12</v>
      </c>
      <c r="AU6" s="22">
        <f t="shared" ref="AU6:BC6" si="6">IF(AU7="",NA(),AU7)</f>
        <v>211.23</v>
      </c>
      <c r="AV6" s="22">
        <f t="shared" si="6"/>
        <v>242.54</v>
      </c>
      <c r="AW6" s="22">
        <f t="shared" si="6"/>
        <v>244.94</v>
      </c>
      <c r="AX6" s="22">
        <f t="shared" si="6"/>
        <v>212.87</v>
      </c>
      <c r="AY6" s="22">
        <f t="shared" si="6"/>
        <v>355.5</v>
      </c>
      <c r="AZ6" s="22">
        <f t="shared" si="6"/>
        <v>349.83</v>
      </c>
      <c r="BA6" s="22">
        <f t="shared" si="6"/>
        <v>360.86</v>
      </c>
      <c r="BB6" s="22">
        <f t="shared" si="6"/>
        <v>350.79</v>
      </c>
      <c r="BC6" s="22">
        <f t="shared" si="6"/>
        <v>354.57</v>
      </c>
      <c r="BD6" s="21" t="str">
        <f>IF(BD7="","",IF(BD7="-","【-】","【"&amp;SUBSTITUTE(TEXT(BD7,"#,##0.00"),"-","△")&amp;"】"))</f>
        <v>【261.51】</v>
      </c>
      <c r="BE6" s="22">
        <f>IF(BE7="",NA(),BE7)</f>
        <v>394.05</v>
      </c>
      <c r="BF6" s="22">
        <f t="shared" ref="BF6:BN6" si="7">IF(BF7="",NA(),BF7)</f>
        <v>340.44</v>
      </c>
      <c r="BG6" s="22">
        <f t="shared" si="7"/>
        <v>331.72</v>
      </c>
      <c r="BH6" s="22">
        <f t="shared" si="7"/>
        <v>349.32</v>
      </c>
      <c r="BI6" s="22">
        <f t="shared" si="7"/>
        <v>343.36</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85.48</v>
      </c>
      <c r="BQ6" s="22">
        <f t="shared" ref="BQ6:BY6" si="8">IF(BQ7="",NA(),BQ7)</f>
        <v>90.64</v>
      </c>
      <c r="BR6" s="22">
        <f t="shared" si="8"/>
        <v>90.62</v>
      </c>
      <c r="BS6" s="22">
        <f t="shared" si="8"/>
        <v>86.3</v>
      </c>
      <c r="BT6" s="22">
        <f t="shared" si="8"/>
        <v>86.59</v>
      </c>
      <c r="BU6" s="22">
        <f t="shared" si="8"/>
        <v>104.57</v>
      </c>
      <c r="BV6" s="22">
        <f t="shared" si="8"/>
        <v>103.54</v>
      </c>
      <c r="BW6" s="22">
        <f t="shared" si="8"/>
        <v>103.32</v>
      </c>
      <c r="BX6" s="22">
        <f t="shared" si="8"/>
        <v>100.85</v>
      </c>
      <c r="BY6" s="22">
        <f t="shared" si="8"/>
        <v>103.79</v>
      </c>
      <c r="BZ6" s="21" t="str">
        <f>IF(BZ7="","",IF(BZ7="-","【-】","【"&amp;SUBSTITUTE(TEXT(BZ7,"#,##0.00"),"-","△")&amp;"】"))</f>
        <v>【102.35】</v>
      </c>
      <c r="CA6" s="22">
        <f>IF(CA7="",NA(),CA7)</f>
        <v>168.82</v>
      </c>
      <c r="CB6" s="22">
        <f t="shared" ref="CB6:CJ6" si="9">IF(CB7="",NA(),CB7)</f>
        <v>181.77</v>
      </c>
      <c r="CC6" s="22">
        <f t="shared" si="9"/>
        <v>185.26</v>
      </c>
      <c r="CD6" s="22">
        <f t="shared" si="9"/>
        <v>177.16</v>
      </c>
      <c r="CE6" s="22">
        <f t="shared" si="9"/>
        <v>177.27</v>
      </c>
      <c r="CF6" s="22">
        <f t="shared" si="9"/>
        <v>165.47</v>
      </c>
      <c r="CG6" s="22">
        <f t="shared" si="9"/>
        <v>167.46</v>
      </c>
      <c r="CH6" s="22">
        <f t="shared" si="9"/>
        <v>168.56</v>
      </c>
      <c r="CI6" s="22">
        <f t="shared" si="9"/>
        <v>167.1</v>
      </c>
      <c r="CJ6" s="22">
        <f t="shared" si="9"/>
        <v>167.86</v>
      </c>
      <c r="CK6" s="21" t="str">
        <f>IF(CK7="","",IF(CK7="-","【-】","【"&amp;SUBSTITUTE(TEXT(CK7,"#,##0.00"),"-","△")&amp;"】"))</f>
        <v>【167.74】</v>
      </c>
      <c r="CL6" s="22">
        <f>IF(CL7="",NA(),CL7)</f>
        <v>57.33</v>
      </c>
      <c r="CM6" s="22">
        <f t="shared" ref="CM6:CU6" si="10">IF(CM7="",NA(),CM7)</f>
        <v>57.01</v>
      </c>
      <c r="CN6" s="22">
        <f t="shared" si="10"/>
        <v>56.01</v>
      </c>
      <c r="CO6" s="22">
        <f t="shared" si="10"/>
        <v>57.52</v>
      </c>
      <c r="CP6" s="22">
        <f t="shared" si="10"/>
        <v>56.68</v>
      </c>
      <c r="CQ6" s="22">
        <f t="shared" si="10"/>
        <v>59.74</v>
      </c>
      <c r="CR6" s="22">
        <f t="shared" si="10"/>
        <v>59.46</v>
      </c>
      <c r="CS6" s="22">
        <f t="shared" si="10"/>
        <v>59.51</v>
      </c>
      <c r="CT6" s="22">
        <f t="shared" si="10"/>
        <v>59.91</v>
      </c>
      <c r="CU6" s="22">
        <f t="shared" si="10"/>
        <v>59.4</v>
      </c>
      <c r="CV6" s="21" t="str">
        <f>IF(CV7="","",IF(CV7="-","【-】","【"&amp;SUBSTITUTE(TEXT(CV7,"#,##0.00"),"-","△")&amp;"】"))</f>
        <v>【60.29】</v>
      </c>
      <c r="CW6" s="22">
        <f>IF(CW7="",NA(),CW7)</f>
        <v>97.94</v>
      </c>
      <c r="CX6" s="22">
        <f t="shared" ref="CX6:DF6" si="11">IF(CX7="",NA(),CX7)</f>
        <v>97.03</v>
      </c>
      <c r="CY6" s="22">
        <f t="shared" si="11"/>
        <v>97.03</v>
      </c>
      <c r="CZ6" s="22">
        <f t="shared" si="11"/>
        <v>96.07</v>
      </c>
      <c r="DA6" s="22">
        <f t="shared" si="11"/>
        <v>96.54</v>
      </c>
      <c r="DB6" s="22">
        <f t="shared" si="11"/>
        <v>87.28</v>
      </c>
      <c r="DC6" s="22">
        <f t="shared" si="11"/>
        <v>87.41</v>
      </c>
      <c r="DD6" s="22">
        <f t="shared" si="11"/>
        <v>87.08</v>
      </c>
      <c r="DE6" s="22">
        <f t="shared" si="11"/>
        <v>87.26</v>
      </c>
      <c r="DF6" s="22">
        <f t="shared" si="11"/>
        <v>87.57</v>
      </c>
      <c r="DG6" s="21" t="str">
        <f>IF(DG7="","",IF(DG7="-","【-】","【"&amp;SUBSTITUTE(TEXT(DG7,"#,##0.00"),"-","△")&amp;"】"))</f>
        <v>【90.12】</v>
      </c>
      <c r="DH6" s="22">
        <f>IF(DH7="",NA(),DH7)</f>
        <v>47.88</v>
      </c>
      <c r="DI6" s="22">
        <f t="shared" ref="DI6:DQ6" si="12">IF(DI7="",NA(),DI7)</f>
        <v>49.59</v>
      </c>
      <c r="DJ6" s="22">
        <f t="shared" si="12"/>
        <v>51.37</v>
      </c>
      <c r="DK6" s="22">
        <f t="shared" si="12"/>
        <v>53.07</v>
      </c>
      <c r="DL6" s="22">
        <f t="shared" si="12"/>
        <v>54.63</v>
      </c>
      <c r="DM6" s="22">
        <f t="shared" si="12"/>
        <v>46.94</v>
      </c>
      <c r="DN6" s="22">
        <f t="shared" si="12"/>
        <v>47.62</v>
      </c>
      <c r="DO6" s="22">
        <f t="shared" si="12"/>
        <v>48.55</v>
      </c>
      <c r="DP6" s="22">
        <f t="shared" si="12"/>
        <v>49.2</v>
      </c>
      <c r="DQ6" s="22">
        <f t="shared" si="12"/>
        <v>50.01</v>
      </c>
      <c r="DR6" s="21" t="str">
        <f>IF(DR7="","",IF(DR7="-","【-】","【"&amp;SUBSTITUTE(TEXT(DR7,"#,##0.00"),"-","△")&amp;"】"))</f>
        <v>【50.88】</v>
      </c>
      <c r="DS6" s="22">
        <f>IF(DS7="",NA(),DS7)</f>
        <v>21.17</v>
      </c>
      <c r="DT6" s="22">
        <f t="shared" ref="DT6:EB6" si="13">IF(DT7="",NA(),DT7)</f>
        <v>24.64</v>
      </c>
      <c r="DU6" s="22">
        <f t="shared" si="13"/>
        <v>25.26</v>
      </c>
      <c r="DV6" s="22">
        <f t="shared" si="13"/>
        <v>25.27</v>
      </c>
      <c r="DW6" s="22">
        <f t="shared" si="13"/>
        <v>27.78</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0.53</v>
      </c>
      <c r="EE6" s="22">
        <f t="shared" ref="EE6:EM6" si="14">IF(EE7="",NA(),EE7)</f>
        <v>0.38</v>
      </c>
      <c r="EF6" s="22">
        <f t="shared" si="14"/>
        <v>1.0900000000000001</v>
      </c>
      <c r="EG6" s="22">
        <f t="shared" si="14"/>
        <v>0.73</v>
      </c>
      <c r="EH6" s="22">
        <f t="shared" si="14"/>
        <v>0.91</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262102</v>
      </c>
      <c r="D7" s="24">
        <v>46</v>
      </c>
      <c r="E7" s="24">
        <v>1</v>
      </c>
      <c r="F7" s="24">
        <v>0</v>
      </c>
      <c r="G7" s="24">
        <v>1</v>
      </c>
      <c r="H7" s="24" t="s">
        <v>93</v>
      </c>
      <c r="I7" s="24" t="s">
        <v>94</v>
      </c>
      <c r="J7" s="24" t="s">
        <v>95</v>
      </c>
      <c r="K7" s="24" t="s">
        <v>96</v>
      </c>
      <c r="L7" s="24" t="s">
        <v>97</v>
      </c>
      <c r="M7" s="24" t="s">
        <v>98</v>
      </c>
      <c r="N7" s="25" t="s">
        <v>99</v>
      </c>
      <c r="O7" s="25">
        <v>63.03</v>
      </c>
      <c r="P7" s="25">
        <v>99.99</v>
      </c>
      <c r="Q7" s="25">
        <v>3187</v>
      </c>
      <c r="R7" s="25">
        <v>69952</v>
      </c>
      <c r="S7" s="25">
        <v>24.35</v>
      </c>
      <c r="T7" s="25">
        <v>2872.77</v>
      </c>
      <c r="U7" s="25">
        <v>69747</v>
      </c>
      <c r="V7" s="25">
        <v>15.85</v>
      </c>
      <c r="W7" s="25">
        <v>4400.4399999999996</v>
      </c>
      <c r="X7" s="25">
        <v>95.4</v>
      </c>
      <c r="Y7" s="25">
        <v>98.22</v>
      </c>
      <c r="Z7" s="25">
        <v>99.64</v>
      </c>
      <c r="AA7" s="25">
        <v>102.64</v>
      </c>
      <c r="AB7" s="25">
        <v>102.74</v>
      </c>
      <c r="AC7" s="25">
        <v>112.15</v>
      </c>
      <c r="AD7" s="25">
        <v>111.44</v>
      </c>
      <c r="AE7" s="25">
        <v>111.17</v>
      </c>
      <c r="AF7" s="25">
        <v>110.91</v>
      </c>
      <c r="AG7" s="25">
        <v>111.49</v>
      </c>
      <c r="AH7" s="25">
        <v>111.39</v>
      </c>
      <c r="AI7" s="25">
        <v>6.92</v>
      </c>
      <c r="AJ7" s="25">
        <v>4.17</v>
      </c>
      <c r="AK7" s="25">
        <v>4.7699999999999996</v>
      </c>
      <c r="AL7" s="25">
        <v>0</v>
      </c>
      <c r="AM7" s="25">
        <v>0</v>
      </c>
      <c r="AN7" s="25">
        <v>1</v>
      </c>
      <c r="AO7" s="25">
        <v>1.03</v>
      </c>
      <c r="AP7" s="25">
        <v>0.78</v>
      </c>
      <c r="AQ7" s="25">
        <v>0.92</v>
      </c>
      <c r="AR7" s="25">
        <v>0.87</v>
      </c>
      <c r="AS7" s="25">
        <v>1.3</v>
      </c>
      <c r="AT7" s="25">
        <v>167.12</v>
      </c>
      <c r="AU7" s="25">
        <v>211.23</v>
      </c>
      <c r="AV7" s="25">
        <v>242.54</v>
      </c>
      <c r="AW7" s="25">
        <v>244.94</v>
      </c>
      <c r="AX7" s="25">
        <v>212.87</v>
      </c>
      <c r="AY7" s="25">
        <v>355.5</v>
      </c>
      <c r="AZ7" s="25">
        <v>349.83</v>
      </c>
      <c r="BA7" s="25">
        <v>360.86</v>
      </c>
      <c r="BB7" s="25">
        <v>350.79</v>
      </c>
      <c r="BC7" s="25">
        <v>354.57</v>
      </c>
      <c r="BD7" s="25">
        <v>261.51</v>
      </c>
      <c r="BE7" s="25">
        <v>394.05</v>
      </c>
      <c r="BF7" s="25">
        <v>340.44</v>
      </c>
      <c r="BG7" s="25">
        <v>331.72</v>
      </c>
      <c r="BH7" s="25">
        <v>349.32</v>
      </c>
      <c r="BI7" s="25">
        <v>343.36</v>
      </c>
      <c r="BJ7" s="25">
        <v>312.58</v>
      </c>
      <c r="BK7" s="25">
        <v>314.87</v>
      </c>
      <c r="BL7" s="25">
        <v>309.27999999999997</v>
      </c>
      <c r="BM7" s="25">
        <v>322.92</v>
      </c>
      <c r="BN7" s="25">
        <v>303.45999999999998</v>
      </c>
      <c r="BO7" s="25">
        <v>265.16000000000003</v>
      </c>
      <c r="BP7" s="25">
        <v>85.48</v>
      </c>
      <c r="BQ7" s="25">
        <v>90.64</v>
      </c>
      <c r="BR7" s="25">
        <v>90.62</v>
      </c>
      <c r="BS7" s="25">
        <v>86.3</v>
      </c>
      <c r="BT7" s="25">
        <v>86.59</v>
      </c>
      <c r="BU7" s="25">
        <v>104.57</v>
      </c>
      <c r="BV7" s="25">
        <v>103.54</v>
      </c>
      <c r="BW7" s="25">
        <v>103.32</v>
      </c>
      <c r="BX7" s="25">
        <v>100.85</v>
      </c>
      <c r="BY7" s="25">
        <v>103.79</v>
      </c>
      <c r="BZ7" s="25">
        <v>102.35</v>
      </c>
      <c r="CA7" s="25">
        <v>168.82</v>
      </c>
      <c r="CB7" s="25">
        <v>181.77</v>
      </c>
      <c r="CC7" s="25">
        <v>185.26</v>
      </c>
      <c r="CD7" s="25">
        <v>177.16</v>
      </c>
      <c r="CE7" s="25">
        <v>177.27</v>
      </c>
      <c r="CF7" s="25">
        <v>165.47</v>
      </c>
      <c r="CG7" s="25">
        <v>167.46</v>
      </c>
      <c r="CH7" s="25">
        <v>168.56</v>
      </c>
      <c r="CI7" s="25">
        <v>167.1</v>
      </c>
      <c r="CJ7" s="25">
        <v>167.86</v>
      </c>
      <c r="CK7" s="25">
        <v>167.74</v>
      </c>
      <c r="CL7" s="25">
        <v>57.33</v>
      </c>
      <c r="CM7" s="25">
        <v>57.01</v>
      </c>
      <c r="CN7" s="25">
        <v>56.01</v>
      </c>
      <c r="CO7" s="25">
        <v>57.52</v>
      </c>
      <c r="CP7" s="25">
        <v>56.68</v>
      </c>
      <c r="CQ7" s="25">
        <v>59.74</v>
      </c>
      <c r="CR7" s="25">
        <v>59.46</v>
      </c>
      <c r="CS7" s="25">
        <v>59.51</v>
      </c>
      <c r="CT7" s="25">
        <v>59.91</v>
      </c>
      <c r="CU7" s="25">
        <v>59.4</v>
      </c>
      <c r="CV7" s="25">
        <v>60.29</v>
      </c>
      <c r="CW7" s="25">
        <v>97.94</v>
      </c>
      <c r="CX7" s="25">
        <v>97.03</v>
      </c>
      <c r="CY7" s="25">
        <v>97.03</v>
      </c>
      <c r="CZ7" s="25">
        <v>96.07</v>
      </c>
      <c r="DA7" s="25">
        <v>96.54</v>
      </c>
      <c r="DB7" s="25">
        <v>87.28</v>
      </c>
      <c r="DC7" s="25">
        <v>87.41</v>
      </c>
      <c r="DD7" s="25">
        <v>87.08</v>
      </c>
      <c r="DE7" s="25">
        <v>87.26</v>
      </c>
      <c r="DF7" s="25">
        <v>87.57</v>
      </c>
      <c r="DG7" s="25">
        <v>90.12</v>
      </c>
      <c r="DH7" s="25">
        <v>47.88</v>
      </c>
      <c r="DI7" s="25">
        <v>49.59</v>
      </c>
      <c r="DJ7" s="25">
        <v>51.37</v>
      </c>
      <c r="DK7" s="25">
        <v>53.07</v>
      </c>
      <c r="DL7" s="25">
        <v>54.63</v>
      </c>
      <c r="DM7" s="25">
        <v>46.94</v>
      </c>
      <c r="DN7" s="25">
        <v>47.62</v>
      </c>
      <c r="DO7" s="25">
        <v>48.55</v>
      </c>
      <c r="DP7" s="25">
        <v>49.2</v>
      </c>
      <c r="DQ7" s="25">
        <v>50.01</v>
      </c>
      <c r="DR7" s="25">
        <v>50.88</v>
      </c>
      <c r="DS7" s="25">
        <v>21.17</v>
      </c>
      <c r="DT7" s="25">
        <v>24.64</v>
      </c>
      <c r="DU7" s="25">
        <v>25.26</v>
      </c>
      <c r="DV7" s="25">
        <v>25.27</v>
      </c>
      <c r="DW7" s="25">
        <v>27.78</v>
      </c>
      <c r="DX7" s="25">
        <v>14.48</v>
      </c>
      <c r="DY7" s="25">
        <v>16.27</v>
      </c>
      <c r="DZ7" s="25">
        <v>17.11</v>
      </c>
      <c r="EA7" s="25">
        <v>18.329999999999998</v>
      </c>
      <c r="EB7" s="25">
        <v>20.27</v>
      </c>
      <c r="EC7" s="25">
        <v>22.3</v>
      </c>
      <c r="ED7" s="25">
        <v>0.53</v>
      </c>
      <c r="EE7" s="25">
        <v>0.38</v>
      </c>
      <c r="EF7" s="25">
        <v>1.0900000000000001</v>
      </c>
      <c r="EG7" s="25">
        <v>0.73</v>
      </c>
      <c r="EH7" s="25">
        <v>0.91</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snimad26</cp:lastModifiedBy>
  <cp:lastPrinted>2023-01-27T04:57:39Z</cp:lastPrinted>
  <dcterms:created xsi:type="dcterms:W3CDTF">2022-12-01T01:01:14Z</dcterms:created>
  <dcterms:modified xsi:type="dcterms:W3CDTF">2023-02-01T01:19:15Z</dcterms:modified>
  <cp:category/>
</cp:coreProperties>
</file>