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４年度\230106公営企業に係る経営比較分析表（令和３年度決算）の分析等について\04 HPアップ版\08 城陽市\"/>
    </mc:Choice>
  </mc:AlternateContent>
  <xr:revisionPtr revIDLastSave="0" documentId="13_ncr:1_{D3DFDAEF-67BF-4369-B53E-4A581BFA2723}" xr6:coauthVersionLast="36" xr6:coauthVersionMax="36" xr10:uidLastSave="{00000000-0000-0000-0000-000000000000}"/>
  <workbookProtection workbookAlgorithmName="SHA-512" workbookHashValue="Z+TVVir1sSCWiTyqYXQW3VZk+NBK+WdZn5TTp30gElWRteAHUmU+R1y/N/Hy7DVbBq+oPl1Id017MSHbtd4gjw==" workbookSaltValue="RrPx6/xDhVhPdHYjLQVreg=="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E85" i="4"/>
  <c r="AT10" i="4"/>
  <c r="AL10" i="4"/>
  <c r="I10" i="4"/>
  <c r="AL8" i="4"/>
  <c r="P8" i="4"/>
</calcChain>
</file>

<file path=xl/sharedStrings.xml><?xml version="1.0" encoding="utf-8"?>
<sst xmlns="http://schemas.openxmlformats.org/spreadsheetml/2006/main" count="239" uniqueCount="118">
  <si>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</si>
  <si>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</si>
  <si>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</si>
  <si>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</si>
  <si>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</si>
  <si>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</si>
  <si>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</si>
  <si>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</si>
  <si>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</si>
  <si>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</si>
  <si>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</si>
  <si>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</si>
  <si>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</si>
  <si>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</si>
  <si>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</si>
  <si>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</si>
  <si>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</si>
  <si>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</si>
  <si>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</si>
  <si>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</si>
  <si>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</si>
  <si>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</si>
  <si>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</si>
  <si>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</si>
  <si>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</si>
  <si>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</si>
  <si>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</si>
  <si>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</si>
  <si>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</si>
  <si>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</si>
  <si>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</si>
  <si>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</si>
  <si>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</si>
  <si>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</si>
  <si>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</si>
  <si>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</si>
  <si>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</si>
  <si>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</si>
  <si>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</si>
  <si>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</si>
  <si>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</si>
  <si>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</si>
  <si>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</si>
  <si>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</si>
  <si>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</si>
  <si>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</si>
  <si>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</si>
  <si>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</si>
  <si>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</si>
  <si>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</si>
  <si>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</si>
  <si>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</si>
  <si>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</si>
  <si>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</si>
  <si>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</si>
  <si>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</si>
  <si>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</si>
  <si>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</si>
  <si>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</si>
  <si>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</si>
  <si>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</si>
  <si>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</si>
  <si>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</si>
  <si>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</si>
  <si>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</si>
  <si>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</si>
  <si>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</si>
  <si>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</si>
  <si>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</si>
  <si>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</si>
  <si>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</si>
  <si>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</si>
  <si>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</si>
  <si>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</si>
  <si>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</si>
  <si>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</si>
  <si>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</si>
  <si>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</si>
  <si>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</si>
  <si>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</si>
  <si>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</si>
  <si>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</si>
  <si>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</si>
  <si>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</si>
  <si>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</si>
  <si>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</si>
  <si>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</si>
  <si>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</si>
  <si>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</si>
  <si>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</si>
  <si>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</si>
  <si>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</si>
  <si>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</si>
  <si>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</si>
  <si>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</si>
  <si>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</si>
  <si>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</si>
  <si>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</si>
  <si>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下水道事業</t>
  </si>
  <si>
    <t>公共下水道</t>
  </si>
  <si>
    <t>Bb1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</si>
  <si>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</si>
  <si>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</si>
  <si>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</si>
  <si>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</si>
  <si>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</si>
  <si>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</si>
  <si>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</si>
  <si>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</si>
  <si>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</si>
  <si>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</si>
  <si>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</si>
  <si>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</si>
  <si>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</si>
  <si>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</si>
  <si>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昭和58年に事業認可され、平成２年から供用開始している。市内の下水道整備は平成10年～15年頃が最も多い。
　また、全量流域下水道へ接続しており、市単独では処理施設を有していないため、有形固定資産の99％以上は、耐用年数50年の管渠や汚水ますである。
　下水道整備は近年著しく進んだ事業であるが、短期間で整備をほぼ完了させたため、老朽度合いを示す①有形固定資産減価償却率は他団体と比べて高い水準である。
　また、管渠の耐用年数は50年であり、令和３年度現在、本市内には耐用年数を超過した管渠はなく、更新も行っていないことから、②管渠老朽化率、③管渠改善率ともに０%である。</t>
    <phoneticPr fontId="4"/>
  </si>
  <si>
    <t>　本市では、下水道の耐震化、人口減少に伴う使用料収入の減少及び経営基盤の強化などに対応するため、令和２年度から令和11年度までの事業計画である下水道事業ビジョンを策定している。
　同ビジョンに基づき、令和２年度から耐震調査を実施しており、令和11年度に重要な幹線等の耐震化を終える予定としている。
　また、令和３年度以降は一般会計繰入金を増額するとともに、令和３年10月には使用料を改定するなど、資金不足の解消に向け財政基盤の強化を図っている。
※１.経営の健全性・効率性①②③、２.老朽化の状況①②の各グラフについて、平成29年度から平成30年度は類似団体区分中、法適用（企業会計適用）事業が城陽市のみであるため、平均値が算出されていない。</t>
    <rPh sb="1" eb="2">
      <t>ホン</t>
    </rPh>
    <phoneticPr fontId="4"/>
  </si>
  <si>
    <t>　①経常収支比率は、流域下水道維持管理負担金や支払利息の減少により経常費用が減少したことや、令和３年10月から下水道使用料を改定したことにより経常収益が増加したため、令和２年度に比べ数値が良化した。②累積欠損金比率は引き続き改善しているものの、過去からの累積赤字が非常に大きく、③流動比率も低い水準で、ともに他団体と比べて低水準の数値となっている。
　また、④企業債残高対事業規模比率は、企業債残高は減少し、下水道使用料収入は使用料の改定により増加したため、令和２年度に比べて数値は改善した。
　⑥汚水処理原価については、国から示されている繰出基準等を考慮して算出しており、⑤経費回収率は、前述のとおり下水道使用料収入が増加したことにより数値は改善した。
　⑧水洗化率については着実に上昇傾向にある。</t>
    <rPh sb="55" eb="58">
      <t>ゲスイドウ</t>
    </rPh>
    <rPh sb="76" eb="78">
      <t>ゾウカ</t>
    </rPh>
    <rPh sb="91" eb="93">
      <t>スウチ</t>
    </rPh>
    <rPh sb="94" eb="96">
      <t>リョウカ</t>
    </rPh>
    <rPh sb="185" eb="186">
      <t>タイ</t>
    </rPh>
    <rPh sb="222" eb="224">
      <t>ゾウカ</t>
    </rPh>
    <rPh sb="241" eb="243">
      <t>カイゼン</t>
    </rPh>
    <rPh sb="272" eb="273">
      <t>ダ</t>
    </rPh>
    <rPh sb="311" eb="313">
      <t>ゾウカ</t>
    </rPh>
    <rPh sb="323" eb="32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</si>
</sst>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0.01</c:v>
                </c:pt>
                <c:pt idx="1">
                  <c:v>0.19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D6-45DE-A4C9-BF05411DF6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0.05</c:v>
                </c:pt>
                <c:pt idx="2">
                  <c:v>0.01</c:v>
                </c:pt>
                <c:pt idx="3">
                  <c:v>0.12</c:v>
                </c:pt>
                <c:pt idx="4">
                  <c:v>0.35</c:v>
                </c:pt>
              </c:numCache>
            </c:numRef>
          </c:val>
          <c:smooth val="0"/>
          <c:extLst>
            <c:ext xmlns:c16="http://schemas.microsoft.com/office/drawing/2014/chart" uri="{C3380CC4-5D6E-409C-BE32-E72D297353CC}">
              <c16:uniqueId val="{00000001-62D6-45DE-A4C9-BF05411DF6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BE-4B37-8F5C-781F415817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80.11</c:v>
                </c:pt>
                <c:pt idx="4">
                  <c:v>82.83</c:v>
                </c:pt>
              </c:numCache>
            </c:numRef>
          </c:val>
          <c:smooth val="0"/>
          <c:extLst>
            <c:ext xmlns:c16="http://schemas.microsoft.com/office/drawing/2014/chart" uri="{C3380CC4-5D6E-409C-BE32-E72D297353CC}">
              <c16:uniqueId val="{00000001-63BE-4B37-8F5C-781F415817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92.98</c:v>
                </c:pt>
                <c:pt idx="1">
                  <c:v>93.18</c:v>
                </c:pt>
                <c:pt idx="2">
                  <c:v>93.7</c:v>
                </c:pt>
                <c:pt idx="3">
                  <c:v>94.5</c:v>
                </c:pt>
                <c:pt idx="4">
                  <c:v>94.89</c:v>
                </c:pt>
              </c:numCache>
            </c:numRef>
          </c:val>
          <c:extLst>
            <c:ext xmlns:c16="http://schemas.microsoft.com/office/drawing/2014/chart" uri="{C3380CC4-5D6E-409C-BE32-E72D297353CC}">
              <c16:uniqueId val="{00000000-5CAC-41C4-BD6A-21DEDD9B9F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c:v>
                </c:pt>
                <c:pt idx="1">
                  <c:v>90.66</c:v>
                </c:pt>
                <c:pt idx="2">
                  <c:v>90.26</c:v>
                </c:pt>
                <c:pt idx="3">
                  <c:v>95.96</c:v>
                </c:pt>
                <c:pt idx="4">
                  <c:v>95.73</c:v>
                </c:pt>
              </c:numCache>
            </c:numRef>
          </c:val>
          <c:smooth val="0"/>
          <c:extLst>
            <c:ext xmlns:c16="http://schemas.microsoft.com/office/drawing/2014/chart" uri="{C3380CC4-5D6E-409C-BE32-E72D297353CC}">
              <c16:uniqueId val="{00000001-5CAC-41C4-BD6A-21DEDD9B9F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111.21</c:v>
                </c:pt>
                <c:pt idx="1">
                  <c:v>118.35</c:v>
                </c:pt>
                <c:pt idx="2">
                  <c:v>117.52</c:v>
                </c:pt>
                <c:pt idx="3">
                  <c:v>122.41</c:v>
                </c:pt>
                <c:pt idx="4">
                  <c:v>128.16999999999999</c:v>
                </c:pt>
              </c:numCache>
            </c:numRef>
          </c:val>
          <c:extLst>
            <c:ext xmlns:c16="http://schemas.microsoft.com/office/drawing/2014/chart" uri="{C3380CC4-5D6E-409C-BE32-E72D297353CC}">
              <c16:uniqueId val="{00000000-18A7-4A96-9F95-CE58F57E92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formatCode="#,##0.00;&quot;△&quot;#,##0.00;&quot;-&quot;">
                  <c:v>110.81</c:v>
                </c:pt>
                <c:pt idx="3" formatCode="#,##0.00;&quot;△&quot;#,##0.00;&quot;-&quot;">
                  <c:v>107.87</c:v>
                </c:pt>
                <c:pt idx="4" formatCode="#,##0.00;&quot;△&quot;#,##0.00;&quot;-&quot;">
                  <c:v>109.78</c:v>
                </c:pt>
              </c:numCache>
            </c:numRef>
          </c:val>
          <c:smooth val="0"/>
          <c:extLst>
            <c:ext xmlns:c16="http://schemas.microsoft.com/office/drawing/2014/chart" uri="{C3380CC4-5D6E-409C-BE32-E72D297353CC}">
              <c16:uniqueId val="{00000001-18A7-4A96-9F95-CE58F57E92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22.42</c:v>
                </c:pt>
                <c:pt idx="1">
                  <c:v>24.56</c:v>
                </c:pt>
                <c:pt idx="2">
                  <c:v>26.79</c:v>
                </c:pt>
                <c:pt idx="3">
                  <c:v>29.02</c:v>
                </c:pt>
                <c:pt idx="4">
                  <c:v>31.24</c:v>
                </c:pt>
              </c:numCache>
            </c:numRef>
          </c:val>
          <c:extLst>
            <c:ext xmlns:c16="http://schemas.microsoft.com/office/drawing/2014/chart" uri="{C3380CC4-5D6E-409C-BE32-E72D297353CC}">
              <c16:uniqueId val="{00000000-64CB-4F17-85EE-256C638DF2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formatCode="#,##0.00;&quot;△&quot;#,##0.00;&quot;-&quot;">
                  <c:v>14.51</c:v>
                </c:pt>
                <c:pt idx="3" formatCode="#,##0.00;&quot;△&quot;#,##0.00;&quot;-&quot;">
                  <c:v>20.23</c:v>
                </c:pt>
                <c:pt idx="4" formatCode="#,##0.00;&quot;△&quot;#,##0.00;&quot;-&quot;">
                  <c:v>22.34</c:v>
                </c:pt>
              </c:numCache>
            </c:numRef>
          </c:val>
          <c:smooth val="0"/>
          <c:extLst>
            <c:ext xmlns:c16="http://schemas.microsoft.com/office/drawing/2014/chart" uri="{C3380CC4-5D6E-409C-BE32-E72D297353CC}">
              <c16:uniqueId val="{00000001-64CB-4F17-85EE-256C638DF2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2E-4A4C-89F0-BA0A069A93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0</c:v>
                </c:pt>
                <c:pt idx="3" formatCode="#,##0.00;&quot;△&quot;#,##0.00;&quot;-&quot;">
                  <c:v>1.63</c:v>
                </c:pt>
                <c:pt idx="4" formatCode="#,##0.00;&quot;△&quot;#,##0.00;&quot;-&quot;">
                  <c:v>1.94</c:v>
                </c:pt>
              </c:numCache>
            </c:numRef>
          </c:val>
          <c:smooth val="0"/>
          <c:extLst>
            <c:ext xmlns:c16="http://schemas.microsoft.com/office/drawing/2014/chart" uri="{C3380CC4-5D6E-409C-BE32-E72D297353CC}">
              <c16:uniqueId val="{00000001-692E-4A4C-89F0-BA0A069A93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332.03</c:v>
                </c:pt>
                <c:pt idx="1">
                  <c:v>305.63</c:v>
                </c:pt>
                <c:pt idx="2">
                  <c:v>282.49</c:v>
                </c:pt>
                <c:pt idx="3">
                  <c:v>265.55</c:v>
                </c:pt>
                <c:pt idx="4">
                  <c:v>210.03</c:v>
                </c:pt>
              </c:numCache>
            </c:numRef>
          </c:val>
          <c:extLst>
            <c:ext xmlns:c16="http://schemas.microsoft.com/office/drawing/2014/chart" uri="{C3380CC4-5D6E-409C-BE32-E72D297353CC}">
              <c16:uniqueId val="{00000000-AB3E-4DCB-9635-B354200399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formatCode="#,##0.00;&quot;△&quot;#,##0.00;&quot;-&quot;">
                  <c:v>156.22</c:v>
                </c:pt>
                <c:pt idx="3" formatCode="#,##0.00;&quot;△&quot;#,##0.00;&quot;-&quot;">
                  <c:v>11.59</c:v>
                </c:pt>
                <c:pt idx="4" formatCode="#,##0.00;&quot;△&quot;#,##0.00;&quot;-&quot;">
                  <c:v>9.36</c:v>
                </c:pt>
              </c:numCache>
            </c:numRef>
          </c:val>
          <c:smooth val="0"/>
          <c:extLst>
            <c:ext xmlns:c16="http://schemas.microsoft.com/office/drawing/2014/chart" uri="{C3380CC4-5D6E-409C-BE32-E72D297353CC}">
              <c16:uniqueId val="{00000001-AB3E-4DCB-9635-B354200399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14.82</c:v>
                </c:pt>
                <c:pt idx="1">
                  <c:v>13.17</c:v>
                </c:pt>
                <c:pt idx="2">
                  <c:v>3.75</c:v>
                </c:pt>
                <c:pt idx="3">
                  <c:v>6.48</c:v>
                </c:pt>
                <c:pt idx="4">
                  <c:v>9.61</c:v>
                </c:pt>
              </c:numCache>
            </c:numRef>
          </c:val>
          <c:extLst>
            <c:ext xmlns:c16="http://schemas.microsoft.com/office/drawing/2014/chart" uri="{C3380CC4-5D6E-409C-BE32-E72D297353CC}">
              <c16:uniqueId val="{00000000-A59A-48D5-AD86-88FF8403B7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formatCode="#,##0.00;&quot;△&quot;#,##0.00;&quot;-&quot;">
                  <c:v>12.06</c:v>
                </c:pt>
                <c:pt idx="3" formatCode="#,##0.00;&quot;△&quot;#,##0.00;&quot;-&quot;">
                  <c:v>37.200000000000003</c:v>
                </c:pt>
                <c:pt idx="4" formatCode="#,##0.00;&quot;△&quot;#,##0.00;&quot;-&quot;">
                  <c:v>47.13</c:v>
                </c:pt>
              </c:numCache>
            </c:numRef>
          </c:val>
          <c:smooth val="0"/>
          <c:extLst>
            <c:ext xmlns:c16="http://schemas.microsoft.com/office/drawing/2014/chart" uri="{C3380CC4-5D6E-409C-BE32-E72D297353CC}">
              <c16:uniqueId val="{00000001-A59A-48D5-AD86-88FF8403B7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1794</c:v>
                </c:pt>
                <c:pt idx="1">
                  <c:v>1725.05</c:v>
                </c:pt>
                <c:pt idx="2">
                  <c:v>1674.02</c:v>
                </c:pt>
                <c:pt idx="3">
                  <c:v>1694.34</c:v>
                </c:pt>
                <c:pt idx="4">
                  <c:v>1515.27</c:v>
                </c:pt>
              </c:numCache>
            </c:numRef>
          </c:val>
          <c:extLst>
            <c:ext xmlns:c16="http://schemas.microsoft.com/office/drawing/2014/chart" uri="{C3380CC4-5D6E-409C-BE32-E72D297353CC}">
              <c16:uniqueId val="{00000000-FDE6-4C2C-B966-59F130D976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1367.44</c:v>
                </c:pt>
                <c:pt idx="1">
                  <c:v>1304.68</c:v>
                </c:pt>
                <c:pt idx="2">
                  <c:v>1412.42</c:v>
                </c:pt>
                <c:pt idx="3">
                  <c:v>843.72</c:v>
                </c:pt>
                <c:pt idx="4">
                  <c:v>788.62</c:v>
                </c:pt>
              </c:numCache>
            </c:numRef>
          </c:val>
          <c:smooth val="0"/>
          <c:extLst>
            <c:ext xmlns:c16="http://schemas.microsoft.com/office/drawing/2014/chart" uri="{C3380CC4-5D6E-409C-BE32-E72D297353CC}">
              <c16:uniqueId val="{00000001-FDE6-4C2C-B966-59F130D976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103.83</c:v>
                </c:pt>
                <c:pt idx="2">
                  <c:v>104.96</c:v>
                </c:pt>
                <c:pt idx="3">
                  <c:v>94.23</c:v>
                </c:pt>
                <c:pt idx="4">
                  <c:v>99.45</c:v>
                </c:pt>
              </c:numCache>
            </c:numRef>
          </c:val>
          <c:extLst>
            <c:ext xmlns:c16="http://schemas.microsoft.com/office/drawing/2014/chart" uri="{C3380CC4-5D6E-409C-BE32-E72D297353CC}">
              <c16:uniqueId val="{00000000-5504-41C1-9F0E-51BA8CC231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86.04</c:v>
                </c:pt>
                <c:pt idx="1">
                  <c:v>90.13</c:v>
                </c:pt>
                <c:pt idx="2">
                  <c:v>92.42</c:v>
                </c:pt>
                <c:pt idx="3">
                  <c:v>94.81</c:v>
                </c:pt>
                <c:pt idx="4">
                  <c:v>99.88</c:v>
                </c:pt>
              </c:numCache>
            </c:numRef>
          </c:val>
          <c:smooth val="0"/>
          <c:extLst>
            <c:ext xmlns:c16="http://schemas.microsoft.com/office/drawing/2014/chart" uri="{C3380CC4-5D6E-409C-BE32-E72D297353CC}">
              <c16:uniqueId val="{00000001-5504-41C1-9F0E-51BA8CC231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150.18</c:v>
                </c:pt>
                <c:pt idx="1">
                  <c:v>144.63</c:v>
                </c:pt>
                <c:pt idx="2">
                  <c:v>143.41999999999999</c:v>
                </c:pt>
                <c:pt idx="3">
                  <c:v>149.54</c:v>
                </c:pt>
                <c:pt idx="4">
                  <c:v>155.99</c:v>
                </c:pt>
              </c:numCache>
            </c:numRef>
          </c:val>
          <c:extLst>
            <c:ext xmlns:c16="http://schemas.microsoft.com/office/drawing/2014/chart" uri="{C3380CC4-5D6E-409C-BE32-E72D297353CC}">
              <c16:uniqueId val="{00000000-D35B-438B-B1BE-2129E01057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150.41999999999999</c:v>
                </c:pt>
                <c:pt idx="1">
                  <c:v>140.65</c:v>
                </c:pt>
                <c:pt idx="2">
                  <c:v>133.33000000000001</c:v>
                </c:pt>
                <c:pt idx="3">
                  <c:v>129.9</c:v>
                </c:pt>
                <c:pt idx="4">
                  <c:v>126.94</c:v>
                </c:pt>
              </c:numCache>
            </c:numRef>
          </c:val>
          <c:smooth val="0"/>
          <c:extLst>
            <c:ext xmlns:c16="http://schemas.microsoft.com/office/drawing/2014/chart" uri="{C3380CC4-5D6E-409C-BE32-E72D297353CC}">
              <c16:uniqueId val="{00000001-D35B-438B-B1BE-2129E01057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京都府　城陽市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自治体職員</v>
      </c>
      <c r="AE8" s="66"/>
      <c r="AF8" s="66"/>
      <c r="AG8" s="66"/>
      <c r="AH8" s="66"/>
      <c r="AI8" s="66"/>
      <c r="AJ8" s="66"/>
      <c r="AK8" s="3"/>
      <c r="AL8" s="45">
        <f>データ!S6</f>
        <v>75274</v>
      </c>
      <c r="AM8" s="45"/>
      <c r="AN8" s="45"/>
      <c r="AO8" s="45"/>
      <c r="AP8" s="45"/>
      <c r="AQ8" s="45"/>
      <c r="AR8" s="45"/>
      <c r="AS8" s="45"/>
      <c r="AT8" s="46">
        <f>データ!T6</f>
        <v>32.71</v>
      </c>
      <c r="AU8" s="46"/>
      <c r="AV8" s="46"/>
      <c r="AW8" s="46"/>
      <c r="AX8" s="46"/>
      <c r="AY8" s="46"/>
      <c r="AZ8" s="46"/>
      <c r="BA8" s="46"/>
      <c r="BB8" s="46">
        <f>データ!U6</f>
        <v>2301.25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16.309999999999999</v>
      </c>
      <c r="J10" s="46"/>
      <c r="K10" s="46"/>
      <c r="L10" s="46"/>
      <c r="M10" s="46"/>
      <c r="N10" s="46"/>
      <c r="O10" s="46"/>
      <c r="P10" s="46">
        <f>データ!P6</f>
        <v>99.51</v>
      </c>
      <c r="Q10" s="46"/>
      <c r="R10" s="46"/>
      <c r="S10" s="46"/>
      <c r="T10" s="46"/>
      <c r="U10" s="46"/>
      <c r="V10" s="46"/>
      <c r="W10" s="46">
        <f>データ!Q6</f>
        <v>96.09</v>
      </c>
      <c r="X10" s="46"/>
      <c r="Y10" s="46"/>
      <c r="Z10" s="46"/>
      <c r="AA10" s="46"/>
      <c r="AB10" s="46"/>
      <c r="AC10" s="46"/>
      <c r="AD10" s="45">
        <f>データ!R6</f>
        <v>3107</v>
      </c>
      <c r="AE10" s="45"/>
      <c r="AF10" s="45"/>
      <c r="AG10" s="45"/>
      <c r="AH10" s="45"/>
      <c r="AI10" s="45"/>
      <c r="AJ10" s="45"/>
      <c r="AK10" s="2"/>
      <c r="AL10" s="45">
        <f>データ!V6</f>
        <v>74664</v>
      </c>
      <c r="AM10" s="45"/>
      <c r="AN10" s="45"/>
      <c r="AO10" s="45"/>
      <c r="AP10" s="45"/>
      <c r="AQ10" s="45"/>
      <c r="AR10" s="45"/>
      <c r="AS10" s="45"/>
      <c r="AT10" s="46">
        <f>データ!W6</f>
        <v>9.3699999999999992</v>
      </c>
      <c r="AU10" s="46"/>
      <c r="AV10" s="46"/>
      <c r="AW10" s="46"/>
      <c r="AX10" s="46"/>
      <c r="AY10" s="46"/>
      <c r="AZ10" s="46"/>
      <c r="BA10" s="46"/>
      <c r="BB10" s="46">
        <f>データ!X6</f>
        <v>7968.41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0l09t51F1hxGr7i7fuHuNF+aH06b2rxejwlqpR/NBPHOaoI8Ye37dUJi/Xn5rxP8MSeRkfSb2H9r6BFHrZyHA==" saltValue="V43szTQ0K/40jVQ5kLax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262072</v>
      </c>
      <c r="D6" s="19">
        <f t="shared" si="3"/>
        <v>46</v>
      </c>
      <c r="E6" s="19">
        <f t="shared" si="3"/>
        <v>17</v>
      </c>
      <c r="F6" s="19">
        <f t="shared" si="3"/>
        <v>1</v>
      </c>
      <c r="G6" s="19">
        <f t="shared" si="3"/>
        <v>0</v>
      </c>
      <c r="H6" s="19" t="str">
        <f t="shared" si="3"/>
        <v>京都府　城陽市</v>
      </c>
      <c r="I6" s="19" t="str">
        <f t="shared" si="3"/>
        <v>法適用</v>
      </c>
      <c r="J6" s="19" t="str">
        <f t="shared" si="3"/>
        <v>下水道事業</v>
      </c>
      <c r="K6" s="19" t="str">
        <f t="shared" si="3"/>
        <v>公共下水道</v>
      </c>
      <c r="L6" s="19" t="str">
        <f t="shared" si="3"/>
        <v>Bb1</v>
      </c>
      <c r="M6" s="19" t="str">
        <f t="shared" si="3"/>
        <v>自治体職員</v>
      </c>
      <c r="N6" s="20" t="str">
        <f t="shared" si="3"/>
        <v>-</v>
      </c>
      <c r="O6" s="20">
        <f t="shared" si="3"/>
        <v>16.309999999999999</v>
      </c>
      <c r="P6" s="20">
        <f t="shared" si="3"/>
        <v>99.51</v>
      </c>
      <c r="Q6" s="20">
        <f t="shared" si="3"/>
        <v>96.09</v>
      </c>
      <c r="R6" s="20">
        <f t="shared" si="3"/>
        <v>3107</v>
      </c>
      <c r="S6" s="20">
        <f t="shared" si="3"/>
        <v>75274</v>
      </c>
      <c r="T6" s="20">
        <f t="shared" si="3"/>
        <v>32.71</v>
      </c>
      <c r="U6" s="20">
        <f t="shared" si="3"/>
        <v>2301.25</v>
      </c>
      <c r="V6" s="20">
        <f t="shared" si="3"/>
        <v>74664</v>
      </c>
      <c r="W6" s="20">
        <f t="shared" si="3"/>
        <v>9.3699999999999992</v>
      </c>
      <c r="X6" s="20">
        <f t="shared" si="3"/>
        <v>7968.41</v>
      </c>
      <c r="Y6" s="21">
        <f>IF(Y7="",NA(),Y7)</f>
        <v>111.21</v>
      </c>
      <c r="Z6" s="21">
        <f t="shared" ref="Z6:AH6" si="4">IF(Z7="",NA(),Z7)</f>
        <v>118.35</v>
      </c>
      <c r="AA6" s="21">
        <f t="shared" si="4"/>
        <v>117.52</v>
      </c>
      <c r="AB6" s="21">
        <f t="shared" si="4"/>
        <v>122.41</v>
      </c>
      <c r="AC6" s="21">
        <f t="shared" si="4"/>
        <v>128.16999999999999</v>
      </c>
      <c r="AD6" s="20" t="e">
        <f t="shared" si="4"/>
        <v>#N/A</v>
      </c>
      <c r="AE6" s="20" t="e">
        <f t="shared" si="4"/>
        <v>#N/A</v>
      </c>
      <c r="AF6" s="21">
        <f t="shared" si="4"/>
        <v>110.81</v>
      </c>
      <c r="AG6" s="21">
        <f t="shared" si="4"/>
        <v>107.87</v>
      </c>
      <c r="AH6" s="21">
        <f t="shared" si="4"/>
        <v>109.78</v>
      </c>
      <c r="AI6" s="20" t="str">
        <f>IF(AI7="","",IF(AI7="-","【-】","【"&amp;SUBSTITUTE(TEXT(AI7,"#,##0.00"),"-","△")&amp;"】"))</f>
        <v>【107.02】</v>
      </c>
      <c r="AJ6" s="21">
        <f>IF(AJ7="",NA(),AJ7)</f>
        <v>332.03</v>
      </c>
      <c r="AK6" s="21">
        <f t="shared" ref="AK6:AS6" si="5">IF(AK7="",NA(),AK7)</f>
        <v>305.63</v>
      </c>
      <c r="AL6" s="21">
        <f t="shared" si="5"/>
        <v>282.49</v>
      </c>
      <c r="AM6" s="21">
        <f t="shared" si="5"/>
        <v>265.55</v>
      </c>
      <c r="AN6" s="21">
        <f t="shared" si="5"/>
        <v>210.03</v>
      </c>
      <c r="AO6" s="20" t="e">
        <f t="shared" si="5"/>
        <v>#N/A</v>
      </c>
      <c r="AP6" s="20" t="e">
        <f t="shared" si="5"/>
        <v>#N/A</v>
      </c>
      <c r="AQ6" s="21">
        <f t="shared" si="5"/>
        <v>156.22</v>
      </c>
      <c r="AR6" s="21">
        <f t="shared" si="5"/>
        <v>11.59</v>
      </c>
      <c r="AS6" s="21">
        <f t="shared" si="5"/>
        <v>9.36</v>
      </c>
      <c r="AT6" s="20" t="str">
        <f>IF(AT7="","",IF(AT7="-","【-】","【"&amp;SUBSTITUTE(TEXT(AT7,"#,##0.00"),"-","△")&amp;"】"))</f>
        <v>【3.09】</v>
      </c>
      <c r="AU6" s="21">
        <f>IF(AU7="",NA(),AU7)</f>
        <v>14.82</v>
      </c>
      <c r="AV6" s="21">
        <f t="shared" ref="AV6:BD6" si="6">IF(AV7="",NA(),AV7)</f>
        <v>13.17</v>
      </c>
      <c r="AW6" s="21">
        <f t="shared" si="6"/>
        <v>3.75</v>
      </c>
      <c r="AX6" s="21">
        <f t="shared" si="6"/>
        <v>6.48</v>
      </c>
      <c r="AY6" s="21">
        <f t="shared" si="6"/>
        <v>9.61</v>
      </c>
      <c r="AZ6" s="20" t="e">
        <f t="shared" si="6"/>
        <v>#N/A</v>
      </c>
      <c r="BA6" s="20" t="e">
        <f t="shared" si="6"/>
        <v>#N/A</v>
      </c>
      <c r="BB6" s="21">
        <f t="shared" si="6"/>
        <v>12.06</v>
      </c>
      <c r="BC6" s="21">
        <f t="shared" si="6"/>
        <v>37.200000000000003</v>
      </c>
      <c r="BD6" s="21">
        <f t="shared" si="6"/>
        <v>47.13</v>
      </c>
      <c r="BE6" s="20" t="str">
        <f>IF(BE7="","",IF(BE7="-","【-】","【"&amp;SUBSTITUTE(TEXT(BE7,"#,##0.00"),"-","△")&amp;"】"))</f>
        <v>【71.39】</v>
      </c>
      <c r="BF6" s="21">
        <f>IF(BF7="",NA(),BF7)</f>
        <v>1794</v>
      </c>
      <c r="BG6" s="21">
        <f t="shared" ref="BG6:BO6" si="7">IF(BG7="",NA(),BG7)</f>
        <v>1725.05</v>
      </c>
      <c r="BH6" s="21">
        <f t="shared" si="7"/>
        <v>1674.02</v>
      </c>
      <c r="BI6" s="21">
        <f t="shared" si="7"/>
        <v>1694.34</v>
      </c>
      <c r="BJ6" s="21">
        <f t="shared" si="7"/>
        <v>1515.27</v>
      </c>
      <c r="BK6" s="21">
        <f t="shared" si="7"/>
        <v>1367.44</v>
      </c>
      <c r="BL6" s="21">
        <f t="shared" si="7"/>
        <v>1304.68</v>
      </c>
      <c r="BM6" s="21">
        <f t="shared" si="7"/>
        <v>1412.42</v>
      </c>
      <c r="BN6" s="21">
        <f t="shared" si="7"/>
        <v>843.72</v>
      </c>
      <c r="BO6" s="21">
        <f t="shared" si="7"/>
        <v>788.62</v>
      </c>
      <c r="BP6" s="20" t="str">
        <f>IF(BP7="","",IF(BP7="-","【-】","【"&amp;SUBSTITUTE(TEXT(BP7,"#,##0.00"),"-","△")&amp;"】"))</f>
        <v>【669.11】</v>
      </c>
      <c r="BQ6" s="21">
        <f>IF(BQ7="",NA(),BQ7)</f>
        <v>100</v>
      </c>
      <c r="BR6" s="21">
        <f t="shared" ref="BR6:BZ6" si="8">IF(BR7="",NA(),BR7)</f>
        <v>103.83</v>
      </c>
      <c r="BS6" s="21">
        <f t="shared" si="8"/>
        <v>104.96</v>
      </c>
      <c r="BT6" s="21">
        <f t="shared" si="8"/>
        <v>94.23</v>
      </c>
      <c r="BU6" s="21">
        <f t="shared" si="8"/>
        <v>99.45</v>
      </c>
      <c r="BV6" s="21">
        <f t="shared" si="8"/>
        <v>86.04</v>
      </c>
      <c r="BW6" s="21">
        <f t="shared" si="8"/>
        <v>90.13</v>
      </c>
      <c r="BX6" s="21">
        <f t="shared" si="8"/>
        <v>92.42</v>
      </c>
      <c r="BY6" s="21">
        <f t="shared" si="8"/>
        <v>94.81</v>
      </c>
      <c r="BZ6" s="21">
        <f t="shared" si="8"/>
        <v>99.88</v>
      </c>
      <c r="CA6" s="20" t="str">
        <f>IF(CA7="","",IF(CA7="-","【-】","【"&amp;SUBSTITUTE(TEXT(CA7,"#,##0.00"),"-","△")&amp;"】"))</f>
        <v>【99.73】</v>
      </c>
      <c r="CB6" s="21">
        <f>IF(CB7="",NA(),CB7)</f>
        <v>150.18</v>
      </c>
      <c r="CC6" s="21">
        <f t="shared" ref="CC6:CK6" si="9">IF(CC7="",NA(),CC7)</f>
        <v>144.63</v>
      </c>
      <c r="CD6" s="21">
        <f t="shared" si="9"/>
        <v>143.41999999999999</v>
      </c>
      <c r="CE6" s="21">
        <f t="shared" si="9"/>
        <v>149.54</v>
      </c>
      <c r="CF6" s="21">
        <f t="shared" si="9"/>
        <v>155.99</v>
      </c>
      <c r="CG6" s="21">
        <f t="shared" si="9"/>
        <v>150.41999999999999</v>
      </c>
      <c r="CH6" s="21">
        <f t="shared" si="9"/>
        <v>140.65</v>
      </c>
      <c r="CI6" s="21">
        <f t="shared" si="9"/>
        <v>133.33000000000001</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80.11</v>
      </c>
      <c r="CV6" s="21">
        <f t="shared" si="10"/>
        <v>82.83</v>
      </c>
      <c r="CW6" s="20" t="str">
        <f>IF(CW7="","",IF(CW7="-","【-】","【"&amp;SUBSTITUTE(TEXT(CW7,"#,##0.00"),"-","△")&amp;"】"))</f>
        <v>【59.99】</v>
      </c>
      <c r="CX6" s="21">
        <f>IF(CX7="",NA(),CX7)</f>
        <v>92.98</v>
      </c>
      <c r="CY6" s="21">
        <f t="shared" ref="CY6:DG6" si="11">IF(CY7="",NA(),CY7)</f>
        <v>93.18</v>
      </c>
      <c r="CZ6" s="21">
        <f t="shared" si="11"/>
        <v>93.7</v>
      </c>
      <c r="DA6" s="21">
        <f t="shared" si="11"/>
        <v>94.5</v>
      </c>
      <c r="DB6" s="21">
        <f t="shared" si="11"/>
        <v>94.89</v>
      </c>
      <c r="DC6" s="21">
        <f t="shared" si="11"/>
        <v>89.5</v>
      </c>
      <c r="DD6" s="21">
        <f t="shared" si="11"/>
        <v>90.66</v>
      </c>
      <c r="DE6" s="21">
        <f t="shared" si="11"/>
        <v>90.26</v>
      </c>
      <c r="DF6" s="21">
        <f t="shared" si="11"/>
        <v>95.96</v>
      </c>
      <c r="DG6" s="21">
        <f t="shared" si="11"/>
        <v>95.73</v>
      </c>
      <c r="DH6" s="20" t="str">
        <f>IF(DH7="","",IF(DH7="-","【-】","【"&amp;SUBSTITUTE(TEXT(DH7,"#,##0.00"),"-","△")&amp;"】"))</f>
        <v>【95.72】</v>
      </c>
      <c r="DI6" s="21">
        <f>IF(DI7="",NA(),DI7)</f>
        <v>22.42</v>
      </c>
      <c r="DJ6" s="21">
        <f t="shared" ref="DJ6:DR6" si="12">IF(DJ7="",NA(),DJ7)</f>
        <v>24.56</v>
      </c>
      <c r="DK6" s="21">
        <f t="shared" si="12"/>
        <v>26.79</v>
      </c>
      <c r="DL6" s="21">
        <f t="shared" si="12"/>
        <v>29.02</v>
      </c>
      <c r="DM6" s="21">
        <f t="shared" si="12"/>
        <v>31.24</v>
      </c>
      <c r="DN6" s="20" t="e">
        <f t="shared" si="12"/>
        <v>#N/A</v>
      </c>
      <c r="DO6" s="20" t="e">
        <f t="shared" si="12"/>
        <v>#N/A</v>
      </c>
      <c r="DP6" s="21">
        <f t="shared" si="12"/>
        <v>14.51</v>
      </c>
      <c r="DQ6" s="21">
        <f t="shared" si="12"/>
        <v>20.23</v>
      </c>
      <c r="DR6" s="21">
        <f t="shared" si="12"/>
        <v>22.34</v>
      </c>
      <c r="DS6" s="20" t="str">
        <f>IF(DS7="","",IF(DS7="-","【-】","【"&amp;SUBSTITUTE(TEXT(DS7,"#,##0.00"),"-","△")&amp;"】"))</f>
        <v>【38.17】</v>
      </c>
      <c r="DT6" s="20">
        <f>IF(DT7="",NA(),DT7)</f>
        <v>0</v>
      </c>
      <c r="DU6" s="20">
        <f t="shared" ref="DU6:EC6" si="13">IF(DU7="",NA(),DU7)</f>
        <v>0</v>
      </c>
      <c r="DV6" s="20">
        <f t="shared" si="13"/>
        <v>0</v>
      </c>
      <c r="DW6" s="20">
        <f t="shared" si="13"/>
        <v>0</v>
      </c>
      <c r="DX6" s="20">
        <f t="shared" si="13"/>
        <v>0</v>
      </c>
      <c r="DY6" s="20" t="e">
        <f t="shared" si="13"/>
        <v>#N/A</v>
      </c>
      <c r="DZ6" s="20" t="e">
        <f t="shared" si="13"/>
        <v>#N/A</v>
      </c>
      <c r="EA6" s="20">
        <f t="shared" si="13"/>
        <v>0</v>
      </c>
      <c r="EB6" s="21">
        <f t="shared" si="13"/>
        <v>1.63</v>
      </c>
      <c r="EC6" s="21">
        <f t="shared" si="13"/>
        <v>1.94</v>
      </c>
      <c r="ED6" s="20" t="str">
        <f>IF(ED7="","",IF(ED7="-","【-】","【"&amp;SUBSTITUTE(TEXT(ED7,"#,##0.00"),"-","△")&amp;"】"))</f>
        <v>【6.54】</v>
      </c>
      <c r="EE6" s="21">
        <f>IF(EE7="",NA(),EE7)</f>
        <v>0.01</v>
      </c>
      <c r="EF6" s="21">
        <f t="shared" ref="EF6:EN6" si="14">IF(EF7="",NA(),EF7)</f>
        <v>0.19</v>
      </c>
      <c r="EG6" s="20">
        <f t="shared" si="14"/>
        <v>0</v>
      </c>
      <c r="EH6" s="20">
        <f t="shared" si="14"/>
        <v>0</v>
      </c>
      <c r="EI6" s="20">
        <f t="shared" si="14"/>
        <v>0</v>
      </c>
      <c r="EJ6" s="21">
        <f t="shared" si="14"/>
        <v>0.08</v>
      </c>
      <c r="EK6" s="21">
        <f t="shared" si="14"/>
        <v>0.05</v>
      </c>
      <c r="EL6" s="21">
        <f t="shared" si="14"/>
        <v>0.01</v>
      </c>
      <c r="EM6" s="21">
        <f t="shared" si="14"/>
        <v>0.12</v>
      </c>
      <c r="EN6" s="21">
        <f t="shared" si="14"/>
        <v>0.35</v>
      </c>
      <c r="EO6" s="20" t="str">
        <f>IF(EO7="","",IF(EO7="-","【-】","【"&amp;SUBSTITUTE(TEXT(EO7,"#,##0.00"),"-","△")&amp;"】"))</f>
        <v>【0.24】</v>
      </c>
    </row>
    <row r="7" spans="1:148" s="22" customFormat="1" x14ac:dyDescent="0.15">
      <c r="A7" s="14"/>
      <c r="B7" s="23">
        <v>2021</v>
      </c>
      <c r="C7" s="23">
        <v>262072</v>
      </c>
      <c r="D7" s="23">
        <v>46</v>
      </c>
      <c r="E7" s="23">
        <v>17</v>
      </c>
      <c r="F7" s="23">
        <v>1</v>
      </c>
      <c r="G7" s="23">
        <v>0</v>
      </c>
      <c r="H7" s="23" t="s">
        <v>96</v>
      </c>
      <c r="I7" s="23" t="s">
        <v>97</v>
      </c>
      <c r="J7" s="23" t="s">
        <v>98</v>
      </c>
      <c r="K7" s="23" t="s">
        <v>99</v>
      </c>
      <c r="L7" s="23" t="s">
        <v>100</v>
      </c>
      <c r="M7" s="23" t="s">
        <v>101</v>
      </c>
      <c r="N7" s="24" t="s">
        <v>102</v>
      </c>
      <c r="O7" s="24">
        <v>16.309999999999999</v>
      </c>
      <c r="P7" s="24">
        <v>99.51</v>
      </c>
      <c r="Q7" s="24">
        <v>96.09</v>
      </c>
      <c r="R7" s="24">
        <v>3107</v>
      </c>
      <c r="S7" s="24">
        <v>75274</v>
      </c>
      <c r="T7" s="24">
        <v>32.71</v>
      </c>
      <c r="U7" s="24">
        <v>2301.25</v>
      </c>
      <c r="V7" s="24">
        <v>74664</v>
      </c>
      <c r="W7" s="24">
        <v>9.3699999999999992</v>
      </c>
      <c r="X7" s="24">
        <v>7968.41</v>
      </c>
      <c r="Y7" s="24">
        <v>111.21</v>
      </c>
      <c r="Z7" s="24">
        <v>118.35</v>
      </c>
      <c r="AA7" s="24">
        <v>117.52</v>
      </c>
      <c r="AB7" s="24">
        <v>122.41</v>
      </c>
      <c r="AC7" s="24">
        <v>128.16999999999999</v>
      </c>
      <c r="AD7" s="24"/>
      <c r="AE7" s="24"/>
      <c r="AF7" s="24">
        <v>110.81</v>
      </c>
      <c r="AG7" s="24">
        <v>107.87</v>
      </c>
      <c r="AH7" s="24">
        <v>109.78</v>
      </c>
      <c r="AI7" s="24">
        <v>107.02</v>
      </c>
      <c r="AJ7" s="24">
        <v>332.03</v>
      </c>
      <c r="AK7" s="24">
        <v>305.63</v>
      </c>
      <c r="AL7" s="24">
        <v>282.49</v>
      </c>
      <c r="AM7" s="24">
        <v>265.55</v>
      </c>
      <c r="AN7" s="24">
        <v>210.03</v>
      </c>
      <c r="AO7" s="24"/>
      <c r="AP7" s="24"/>
      <c r="AQ7" s="24">
        <v>156.22</v>
      </c>
      <c r="AR7" s="24">
        <v>11.59</v>
      </c>
      <c r="AS7" s="24">
        <v>9.36</v>
      </c>
      <c r="AT7" s="24">
        <v>3.09</v>
      </c>
      <c r="AU7" s="24">
        <v>14.82</v>
      </c>
      <c r="AV7" s="24">
        <v>13.17</v>
      </c>
      <c r="AW7" s="24">
        <v>3.75</v>
      </c>
      <c r="AX7" s="24">
        <v>6.48</v>
      </c>
      <c r="AY7" s="24">
        <v>9.61</v>
      </c>
      <c r="AZ7" s="24"/>
      <c r="BA7" s="24"/>
      <c r="BB7" s="24">
        <v>12.06</v>
      </c>
      <c r="BC7" s="24">
        <v>37.200000000000003</v>
      </c>
      <c r="BD7" s="24">
        <v>47.13</v>
      </c>
      <c r="BE7" s="24">
        <v>71.39</v>
      </c>
      <c r="BF7" s="24">
        <v>1794</v>
      </c>
      <c r="BG7" s="24">
        <v>1725.05</v>
      </c>
      <c r="BH7" s="24">
        <v>1674.02</v>
      </c>
      <c r="BI7" s="24">
        <v>1694.34</v>
      </c>
      <c r="BJ7" s="24">
        <v>1515.27</v>
      </c>
      <c r="BK7" s="24">
        <v>1367.44</v>
      </c>
      <c r="BL7" s="24">
        <v>1304.68</v>
      </c>
      <c r="BM7" s="24">
        <v>1412.42</v>
      </c>
      <c r="BN7" s="24">
        <v>843.72</v>
      </c>
      <c r="BO7" s="24">
        <v>788.62</v>
      </c>
      <c r="BP7" s="24">
        <v>669.11</v>
      </c>
      <c r="BQ7" s="24">
        <v>100</v>
      </c>
      <c r="BR7" s="24">
        <v>103.83</v>
      </c>
      <c r="BS7" s="24">
        <v>104.96</v>
      </c>
      <c r="BT7" s="24">
        <v>94.23</v>
      </c>
      <c r="BU7" s="24">
        <v>99.45</v>
      </c>
      <c r="BV7" s="24">
        <v>86.04</v>
      </c>
      <c r="BW7" s="24">
        <v>90.13</v>
      </c>
      <c r="BX7" s="24">
        <v>92.42</v>
      </c>
      <c r="BY7" s="24">
        <v>94.81</v>
      </c>
      <c r="BZ7" s="24">
        <v>99.88</v>
      </c>
      <c r="CA7" s="24">
        <v>99.73</v>
      </c>
      <c r="CB7" s="24">
        <v>150.18</v>
      </c>
      <c r="CC7" s="24">
        <v>144.63</v>
      </c>
      <c r="CD7" s="24">
        <v>143.41999999999999</v>
      </c>
      <c r="CE7" s="24">
        <v>149.54</v>
      </c>
      <c r="CF7" s="24">
        <v>155.99</v>
      </c>
      <c r="CG7" s="24">
        <v>150.41999999999999</v>
      </c>
      <c r="CH7" s="24">
        <v>140.65</v>
      </c>
      <c r="CI7" s="24">
        <v>133.33000000000001</v>
      </c>
      <c r="CJ7" s="24">
        <v>129.9</v>
      </c>
      <c r="CK7" s="24">
        <v>126.94</v>
      </c>
      <c r="CL7" s="24">
        <v>134.97999999999999</v>
      </c>
      <c r="CM7" s="24" t="s">
        <v>102</v>
      </c>
      <c r="CN7" s="24" t="s">
        <v>102</v>
      </c>
      <c r="CO7" s="24" t="s">
        <v>102</v>
      </c>
      <c r="CP7" s="24" t="s">
        <v>102</v>
      </c>
      <c r="CQ7" s="24" t="s">
        <v>102</v>
      </c>
      <c r="CR7" s="24" t="s">
        <v>102</v>
      </c>
      <c r="CS7" s="24" t="s">
        <v>102</v>
      </c>
      <c r="CT7" s="24" t="s">
        <v>102</v>
      </c>
      <c r="CU7" s="24">
        <v>80.11</v>
      </c>
      <c r="CV7" s="24">
        <v>82.83</v>
      </c>
      <c r="CW7" s="24">
        <v>59.99</v>
      </c>
      <c r="CX7" s="24">
        <v>92.98</v>
      </c>
      <c r="CY7" s="24">
        <v>93.18</v>
      </c>
      <c r="CZ7" s="24">
        <v>93.7</v>
      </c>
      <c r="DA7" s="24">
        <v>94.5</v>
      </c>
      <c r="DB7" s="24">
        <v>94.89</v>
      </c>
      <c r="DC7" s="24">
        <v>89.5</v>
      </c>
      <c r="DD7" s="24">
        <v>90.66</v>
      </c>
      <c r="DE7" s="24">
        <v>90.26</v>
      </c>
      <c r="DF7" s="24">
        <v>95.96</v>
      </c>
      <c r="DG7" s="24">
        <v>95.73</v>
      </c>
      <c r="DH7" s="24">
        <v>95.72</v>
      </c>
      <c r="DI7" s="24">
        <v>22.42</v>
      </c>
      <c r="DJ7" s="24">
        <v>24.56</v>
      </c>
      <c r="DK7" s="24">
        <v>26.79</v>
      </c>
      <c r="DL7" s="24">
        <v>29.02</v>
      </c>
      <c r="DM7" s="24">
        <v>31.24</v>
      </c>
      <c r="DN7" s="24"/>
      <c r="DO7" s="24"/>
      <c r="DP7" s="24">
        <v>14.51</v>
      </c>
      <c r="DQ7" s="24">
        <v>20.23</v>
      </c>
      <c r="DR7" s="24">
        <v>22.34</v>
      </c>
      <c r="DS7" s="24">
        <v>38.17</v>
      </c>
      <c r="DT7" s="24">
        <v>0</v>
      </c>
      <c r="DU7" s="24">
        <v>0</v>
      </c>
      <c r="DV7" s="24">
        <v>0</v>
      </c>
      <c r="DW7" s="24">
        <v>0</v>
      </c>
      <c r="DX7" s="24">
        <v>0</v>
      </c>
      <c r="DY7" s="24"/>
      <c r="DZ7" s="24"/>
      <c r="EA7" s="24">
        <v>0</v>
      </c>
      <c r="EB7" s="24">
        <v>1.63</v>
      </c>
      <c r="EC7" s="24">
        <v>1.94</v>
      </c>
      <c r="ED7" s="24">
        <v>6.54</v>
      </c>
      <c r="EE7" s="24">
        <v>0.01</v>
      </c>
      <c r="EF7" s="24">
        <v>0.19</v>
      </c>
      <c r="EG7" s="24">
        <v>0</v>
      </c>
      <c r="EH7" s="24">
        <v>0</v>
      </c>
      <c r="EI7" s="24">
        <v>0</v>
      </c>
      <c r="EJ7" s="24">
        <v>0.08</v>
      </c>
      <c r="EK7" s="24">
        <v>0.05</v>
      </c>
      <c r="EL7" s="24">
        <v>0.01</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康平</cp:lastModifiedBy>
  <cp:lastPrinted>2023-01-27T03:32:38Z</cp:lastPrinted>
  <dcterms:created xsi:type="dcterms:W3CDTF">2023-01-12T23:32:19Z</dcterms:created>
  <dcterms:modified xsi:type="dcterms:W3CDTF">2023-02-15T07:49:14Z</dcterms:modified>
  <cp:category/>
</cp:coreProperties>
</file>