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４年度　　公営企業に係る「経営比較分析表」（Ｒ３決算）\02 回答\R5.2.9 修正版\"/>
    </mc:Choice>
  </mc:AlternateContent>
  <xr:revisionPtr revIDLastSave="0" documentId="13_ncr:1_{409F6D45-82AF-4C80-91F6-30C47C4A446D}" xr6:coauthVersionLast="36" xr6:coauthVersionMax="36" xr10:uidLastSave="{00000000-0000-0000-0000-000000000000}"/>
  <workbookProtection workbookAlgorithmName="SHA-512" workbookHashValue="ogRhs79I2xsI6Uxl6ScJM7qEIapenrgvovPBx3mjWxGM8eSQ71t+TLtBDWXuuRPf+sSAYnvgfa/ne/vWJ3QUsw==" workbookSaltValue="jzvEi1zykjGZKA6E/WV8p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W10" i="4" s="1"/>
  <c r="P6" i="5"/>
  <c r="P10" i="4" s="1"/>
  <c r="O6" i="5"/>
  <c r="N6" i="5"/>
  <c r="B10" i="4" s="1"/>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H85" i="4"/>
  <c r="G85" i="4"/>
  <c r="F85" i="4"/>
  <c r="BB10" i="4"/>
  <c r="AT10" i="4"/>
  <c r="I10" i="4"/>
  <c r="BB8" i="4"/>
  <c r="AT8" i="4"/>
  <c r="AL8" i="4"/>
  <c r="AD8" i="4"/>
  <c r="W8" i="4"/>
  <c r="P8" i="4"/>
  <c r="B8"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<sst xmlns="http://schemas.openxmlformats.org/spreadsheetml/2006/main" count="275" uniqueCount="116">
  <si>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</si>
  <si>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</si>
  <si>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</si>
  <si>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</si>
  <si>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</si>
  <si>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</si>
  <si>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</si>
  <si>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</si>
  <si>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</si>
  <si>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</si>
  <si>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</si>
  <si>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</si>
  <si>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</si>
  <si>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</si>
  <si>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</si>
  <si>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</si>
  <si>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</si>
  <si>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</si>
  <si>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</si>
  <si>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</si>
  <si>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</si>
  <si>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</si>
  <si>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</si>
  <si>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</si>
  <si>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</si>
  <si>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</si>
  <si>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</si>
  <si>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</si>
  <si>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</si>
  <si>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</si>
  <si>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</si>
  <si>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</si>
  <si>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</si>
  <si>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</si>
  <si>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</si>
  <si>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</si>
  <si>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</si>
  <si>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</si>
  <si>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</si>
  <si>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</si>
  <si>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</si>
  <si>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</si>
  <si>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</si>
  <si>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</si>
  <si>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</si>
  <si>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</si>
  <si>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</si>
  <si>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</si>
  <si>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</si>
  <si>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</si>
  <si>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</si>
  <si>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</si>
  <si>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</si>
  <si>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</si>
  <si>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</si>
  <si>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</si>
  <si>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</si>
  <si>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</si>
  <si>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</si>
  <si>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</si>
  <si>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</si>
  <si>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</si>
  <si>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</si>
  <si>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</si>
  <si>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</si>
  <si>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</si>
  <si>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</si>
  <si>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</si>
  <si>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</si>
  <si>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</si>
  <si>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</si>
  <si>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</si>
  <si>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</si>
  <si>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</si>
  <si>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</si>
  <si>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</si>
  <si>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</si>
  <si>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</si>
  <si>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</si>
  <si>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</si>
  <si>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</si>
  <si>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</si>
  <si>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</si>
  <si>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</si>
  <si>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</si>
  <si>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</si>
  <si>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</si>
  <si>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</si>
  <si>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</si>
  <si>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</si>
  <si>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</si>
  <si>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</si>
  <si>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</si>
  <si>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</si>
  <si>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</si>
  <si>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</si>
  <si>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</si>
  <si>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</si>
  <si>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</si>
  <si>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</si>
  <si>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</si>
  <si>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</si>
  <si>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</si>
  <si>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</si>
  <si>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</si>
  <si>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</si>
  <si>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</si>
  <si>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</si>
  <si>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</si>
  <si>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</si>
  <si>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</si>
  <si>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</si>
  <si>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</si>
  <si>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減価償却が進み上昇傾向にありますが、本事業は平成14年12月の供用開始のため、法定耐用年数に基づく更新時期が到来した資産が少なく、低い水準となっています。
②管渠老朽化率
　法定耐用年数を超えた管渠は現在のところありません。
③管渠改善率
　法定耐用年数を超えた管渠はないため、特に更新・老朽化対策は実施していません。</t>
    <rPh sb="1" eb="7">
      <t>ユウケイコテイシサン</t>
    </rPh>
    <rPh sb="7" eb="12">
      <t>ゲンカショウキャクリツ</t>
    </rPh>
    <rPh sb="14" eb="16">
      <t>ゲンカ</t>
    </rPh>
    <rPh sb="16" eb="18">
      <t>ショウキャク</t>
    </rPh>
    <rPh sb="19" eb="20">
      <t>スス</t>
    </rPh>
    <rPh sb="21" eb="23">
      <t>ジョウショウ</t>
    </rPh>
    <rPh sb="23" eb="25">
      <t>ケイコウ</t>
    </rPh>
    <rPh sb="32" eb="33">
      <t>ホン</t>
    </rPh>
    <rPh sb="33" eb="35">
      <t>ジギョウ</t>
    </rPh>
    <rPh sb="36" eb="38">
      <t>ヘイセイ</t>
    </rPh>
    <rPh sb="40" eb="41">
      <t>ネン</t>
    </rPh>
    <rPh sb="43" eb="44">
      <t>ガツ</t>
    </rPh>
    <rPh sb="45" eb="49">
      <t>キョウヨウカイシ</t>
    </rPh>
    <rPh sb="53" eb="59">
      <t>ホウテイタイヨウネンスウ</t>
    </rPh>
    <rPh sb="60" eb="61">
      <t>モト</t>
    </rPh>
    <rPh sb="63" eb="65">
      <t>コウシン</t>
    </rPh>
    <rPh sb="65" eb="67">
      <t>ジキ</t>
    </rPh>
    <rPh sb="68" eb="70">
      <t>トウライ</t>
    </rPh>
    <rPh sb="72" eb="74">
      <t>シサン</t>
    </rPh>
    <rPh sb="75" eb="76">
      <t>スク</t>
    </rPh>
    <rPh sb="79" eb="80">
      <t>ヒク</t>
    </rPh>
    <rPh sb="81" eb="83">
      <t>スイジュン</t>
    </rPh>
    <rPh sb="93" eb="95">
      <t>カンキョ</t>
    </rPh>
    <rPh sb="95" eb="99">
      <t>ロウキュウカリツ</t>
    </rPh>
    <rPh sb="101" eb="107">
      <t>ホウテイタイヨウネンスウ</t>
    </rPh>
    <rPh sb="108" eb="109">
      <t>コ</t>
    </rPh>
    <rPh sb="111" eb="113">
      <t>カンキョ</t>
    </rPh>
    <rPh sb="114" eb="116">
      <t>ゲンザイ</t>
    </rPh>
    <rPh sb="128" eb="130">
      <t>カンキョ</t>
    </rPh>
    <rPh sb="130" eb="133">
      <t>カイゼンリツ</t>
    </rPh>
    <rPh sb="135" eb="141">
      <t>ホウテイタイヨウネンスウ</t>
    </rPh>
    <rPh sb="142" eb="143">
      <t>コ</t>
    </rPh>
    <rPh sb="145" eb="147">
      <t>カンキョ</t>
    </rPh>
    <rPh sb="153" eb="154">
      <t>トク</t>
    </rPh>
    <rPh sb="155" eb="157">
      <t>コウシン</t>
    </rPh>
    <rPh sb="158" eb="161">
      <t>ロウキュウカ</t>
    </rPh>
    <rPh sb="161" eb="163">
      <t>タイサク</t>
    </rPh>
    <rPh sb="164" eb="166">
      <t>ジッシ</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</si>
  <si>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削減を図ります。
　本事業に係る資産の多くは法定耐用年数に基づく更新時期が未到来ではありますが、今後の更新需要に備え、使用料収入の確保や更なる経費削減、施設統合の取組など、令和2年度に策定した「亀岡市上下水道ビジョン」に沿って行うこととしています。
　本事業は、平成31年4月1日から地方公営企業法の全部適用に併せて本市下水道事業との経営統合を行い、事業運営の更なる効率化・健全化に取り組んでいます。</t>
    <rPh sb="1" eb="6">
      <t>タンネンドシュウシ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89">
      <t>シヨウリョウ</t>
    </rPh>
    <rPh sb="89" eb="91">
      <t>シュウニュウ</t>
    </rPh>
    <rPh sb="92" eb="94">
      <t>カクホ</t>
    </rPh>
    <rPh sb="95" eb="96">
      <t>ツト</t>
    </rPh>
    <rPh sb="103" eb="105">
      <t>シセツ</t>
    </rPh>
    <rPh sb="106" eb="109">
      <t>コウリツセイ</t>
    </rPh>
    <rPh sb="110" eb="111">
      <t>タカ</t>
    </rPh>
    <rPh sb="113" eb="118">
      <t>イジカンリヒ</t>
    </rPh>
    <rPh sb="119" eb="121">
      <t>サクゲン</t>
    </rPh>
    <rPh sb="122" eb="123">
      <t>ハカ</t>
    </rPh>
    <rPh sb="129" eb="130">
      <t>ホン</t>
    </rPh>
    <rPh sb="130" eb="132">
      <t>ジギョウ</t>
    </rPh>
    <rPh sb="133" eb="134">
      <t>カカ</t>
    </rPh>
    <rPh sb="135" eb="137">
      <t>シサン</t>
    </rPh>
    <rPh sb="138" eb="139">
      <t>オオ</t>
    </rPh>
    <rPh sb="141" eb="147">
      <t>ホウテイタイヨウネンスウ</t>
    </rPh>
    <rPh sb="148" eb="149">
      <t>モト</t>
    </rPh>
    <rPh sb="151" eb="153">
      <t>コウシン</t>
    </rPh>
    <rPh sb="153" eb="155">
      <t>ジキ</t>
    </rPh>
    <rPh sb="156" eb="159">
      <t>ミトウライ</t>
    </rPh>
    <rPh sb="167" eb="169">
      <t>コンゴ</t>
    </rPh>
    <rPh sb="170" eb="174">
      <t>コウシンジュヨウ</t>
    </rPh>
    <rPh sb="175" eb="176">
      <t>ソナ</t>
    </rPh>
    <rPh sb="178" eb="183">
      <t>シヨウリョウシュウニュウ</t>
    </rPh>
    <rPh sb="184" eb="186">
      <t>カクホ</t>
    </rPh>
    <rPh sb="187" eb="188">
      <t>サラ</t>
    </rPh>
    <rPh sb="190" eb="194">
      <t>ケイヒサクゲン</t>
    </rPh>
    <rPh sb="195" eb="197">
      <t>シセツ</t>
    </rPh>
    <rPh sb="197" eb="199">
      <t>トウゴウ</t>
    </rPh>
    <rPh sb="200" eb="202">
      <t>トリクミ</t>
    </rPh>
    <rPh sb="205" eb="207">
      <t>レイワ</t>
    </rPh>
    <rPh sb="208" eb="210">
      <t>ネンド</t>
    </rPh>
    <rPh sb="211" eb="213">
      <t>サクテイ</t>
    </rPh>
    <rPh sb="216" eb="219">
      <t>カメオカシ</t>
    </rPh>
    <rPh sb="219" eb="223">
      <t>ジョウゲスイドウ</t>
    </rPh>
    <rPh sb="229" eb="230">
      <t>ソ</t>
    </rPh>
    <rPh sb="232" eb="233">
      <t>オコナ</t>
    </rPh>
    <rPh sb="245" eb="246">
      <t>ホン</t>
    </rPh>
    <rPh sb="246" eb="248">
      <t>ジギョウ</t>
    </rPh>
    <rPh sb="250" eb="252">
      <t>ヘイセイ</t>
    </rPh>
    <rPh sb="254" eb="255">
      <t>ネン</t>
    </rPh>
    <rPh sb="256" eb="257">
      <t>ガツ</t>
    </rPh>
    <rPh sb="258" eb="259">
      <t>ニチ</t>
    </rPh>
    <rPh sb="261" eb="268">
      <t>チホウコウエイキギョウホウ</t>
    </rPh>
    <rPh sb="269" eb="271">
      <t>ゼンブ</t>
    </rPh>
    <rPh sb="271" eb="273">
      <t>テキヨウ</t>
    </rPh>
    <rPh sb="274" eb="275">
      <t>アワ</t>
    </rPh>
    <rPh sb="277" eb="278">
      <t>ホン</t>
    </rPh>
    <rPh sb="278" eb="279">
      <t>シ</t>
    </rPh>
    <rPh sb="279" eb="282">
      <t>ゲスイドウ</t>
    </rPh>
    <rPh sb="282" eb="284">
      <t>ジギョウ</t>
    </rPh>
    <rPh sb="286" eb="288">
      <t>ケイエイ</t>
    </rPh>
    <rPh sb="288" eb="290">
      <t>トウゴウ</t>
    </rPh>
    <rPh sb="291" eb="292">
      <t>オコナ</t>
    </rPh>
    <rPh sb="294" eb="296">
      <t>ジギョウ</t>
    </rPh>
    <rPh sb="296" eb="298">
      <t>ウンエイ</t>
    </rPh>
    <rPh sb="299" eb="300">
      <t>サラ</t>
    </rPh>
    <rPh sb="302" eb="305">
      <t>コウリツカ</t>
    </rPh>
    <rPh sb="306" eb="309">
      <t>ケンゼンカ</t>
    </rPh>
    <rPh sb="310" eb="311">
      <t>ト</t>
    </rPh>
    <rPh sb="312" eb="313">
      <t>ク</t>
    </rPh>
    <phoneticPr fontId="4"/>
  </si>
  <si>
    <t>　特定環境保全公共下水道事業については、令和元年度から地方公営企業法を全部適用しています。
①経常収支比率
　単年度収支の黒字を示す100％以上となっており類似団体平均値も上回っています。
②累積欠損金比率
　累積欠損金は発生していません。
③流動比率
　100％を下回る水準となっていますが、現金預金が増えたことで比率が上昇しました。
④企業債残高対事業規模比率
　企業債償還金は全額一般会計負担となっているため、0％となっています。
⑤経費回収率
　類似団体に比べ、おおむね使用料で回収すべき経費を賄える使用料収入となっていますが、今後も汚水処理費の縮減に取り組む必要があります。
⑥汚水処理原価
　維持管理費の抑制などにより、類似団体に比べ低い値で推移しています。
⑦施設利用率
　類似団体に比べ低い比率となっており、施設統合等により、効率的な施設利用に努めます。
⑧水洗化率
　水洗化促進の取組により、類似団体に比べ高い水準となっています。</t>
    <rPh sb="1" eb="14">
      <t>トクテイカンキョウホゼンコウキョウゲスイドウジギョウ</t>
    </rPh>
    <rPh sb="20" eb="22">
      <t>レイワ</t>
    </rPh>
    <rPh sb="22" eb="25">
      <t>ガンネンド</t>
    </rPh>
    <rPh sb="27" eb="34">
      <t>チホウコウエイキギョウホウ</t>
    </rPh>
    <rPh sb="35" eb="37">
      <t>ゼンブ</t>
    </rPh>
    <rPh sb="37" eb="39">
      <t>テキヨウ</t>
    </rPh>
    <rPh sb="47" eb="53">
      <t>ケイジョウシュウシヒリツ</t>
    </rPh>
    <rPh sb="55" eb="58">
      <t>タンネンド</t>
    </rPh>
    <rPh sb="58" eb="60">
      <t>シュウシ</t>
    </rPh>
    <rPh sb="61" eb="63">
      <t>クロジ</t>
    </rPh>
    <rPh sb="64" eb="65">
      <t>シメ</t>
    </rPh>
    <rPh sb="70" eb="72">
      <t>イジョウ</t>
    </rPh>
    <rPh sb="78" eb="82">
      <t>ルイジダンタイ</t>
    </rPh>
    <rPh sb="82" eb="84">
      <t>ヘイキン</t>
    </rPh>
    <rPh sb="84" eb="85">
      <t>アタイ</t>
    </rPh>
    <rPh sb="86" eb="88">
      <t>ウワマワ</t>
    </rPh>
    <rPh sb="96" eb="101">
      <t>ルイセキケッソンキン</t>
    </rPh>
    <rPh sb="101" eb="103">
      <t>ヒリツ</t>
    </rPh>
    <rPh sb="147" eb="149">
      <t>ゲンキン</t>
    </rPh>
    <rPh sb="149" eb="151">
      <t>ヨキン</t>
    </rPh>
    <rPh sb="152" eb="153">
      <t>フ</t>
    </rPh>
    <rPh sb="158" eb="160">
      <t>ヒリツ</t>
    </rPh>
    <rPh sb="161" eb="163">
      <t>ジョウショウ</t>
    </rPh>
    <rPh sb="294" eb="296">
      <t>オスイ</t>
    </rPh>
    <rPh sb="296" eb="298">
      <t>ショリ</t>
    </rPh>
    <rPh sb="298" eb="300">
      <t>ゲンカ</t>
    </rPh>
    <rPh sb="302" eb="307">
      <t>イジカンリヒ</t>
    </rPh>
    <rPh sb="308" eb="310">
      <t>ヨクセイ</t>
    </rPh>
    <rPh sb="316" eb="320">
      <t>ルイジダンタイ</t>
    </rPh>
    <rPh sb="321" eb="322">
      <t>クラ</t>
    </rPh>
    <rPh sb="323" eb="324">
      <t>ヒク</t>
    </rPh>
    <rPh sb="325" eb="326">
      <t>アタイ</t>
    </rPh>
    <rPh sb="327" eb="329">
      <t>スイイ</t>
    </rPh>
    <rPh sb="387" eb="391">
      <t>スイセンカリツ</t>
    </rPh>
    <rPh sb="393" eb="396">
      <t>スイセンカ</t>
    </rPh>
    <rPh sb="396" eb="398">
      <t>ソクシン</t>
    </rPh>
    <rPh sb="399" eb="401">
      <t>トリクミ</t>
    </rPh>
    <rPh sb="405" eb="409">
      <t>ルイジダンタイ</t>
    </rPh>
    <rPh sb="410" eb="411">
      <t>クラ</t>
    </rPh>
    <rPh sb="412" eb="413">
      <t>タカ</t>
    </rPh>
    <rPh sb="414" eb="41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</si>
</sst>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4A3-4BE1-800E-D622ED4968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34A3-4BE1-800E-D622ED4968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31.92</c:v>
                </c:pt>
                <c:pt idx="3">
                  <c:v>31.92</c:v>
                </c:pt>
                <c:pt idx="4">
                  <c:v>30.46</c:v>
                </c:pt>
              </c:numCache>
            </c:numRef>
          </c:val>
          <c:extLst>
            <c:ext xmlns:c16="http://schemas.microsoft.com/office/drawing/2014/chart" uri="{C3380CC4-5D6E-409C-BE32-E72D297353CC}">
              <c16:uniqueId val="{00000000-79EF-4FED-B328-0BB2E47CAA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79EF-4FED-B328-0BB2E47CAA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95.13</c:v>
                </c:pt>
                <c:pt idx="3">
                  <c:v>95.93</c:v>
                </c:pt>
                <c:pt idx="4">
                  <c:v>96.61</c:v>
                </c:pt>
              </c:numCache>
            </c:numRef>
          </c:val>
          <c:extLst>
            <c:ext xmlns:c16="http://schemas.microsoft.com/office/drawing/2014/chart" uri="{C3380CC4-5D6E-409C-BE32-E72D297353CC}">
              <c16:uniqueId val="{00000000-3B00-4A0A-8F6C-52BEA2B9A39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3B00-4A0A-8F6C-52BEA2B9A39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124.08</c:v>
                </c:pt>
                <c:pt idx="3">
                  <c:v>112.9</c:v>
                </c:pt>
                <c:pt idx="4">
                  <c:v>113.91</c:v>
                </c:pt>
              </c:numCache>
            </c:numRef>
          </c:val>
          <c:extLst>
            <c:ext xmlns:c16="http://schemas.microsoft.com/office/drawing/2014/chart" uri="{C3380CC4-5D6E-409C-BE32-E72D297353CC}">
              <c16:uniqueId val="{00000000-08EF-4C17-969A-C50DEBAF35A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08EF-4C17-969A-C50DEBAF35A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3.59</c:v>
                </c:pt>
                <c:pt idx="3">
                  <c:v>7.19</c:v>
                </c:pt>
                <c:pt idx="4">
                  <c:v>10.78</c:v>
                </c:pt>
              </c:numCache>
            </c:numRef>
          </c:val>
          <c:extLst>
            <c:ext xmlns:c16="http://schemas.microsoft.com/office/drawing/2014/chart" uri="{C3380CC4-5D6E-409C-BE32-E72D297353CC}">
              <c16:uniqueId val="{00000000-5358-4494-A8FE-5D8DC04333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5358-4494-A8FE-5D8DC04333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C8-4229-B0A3-B1DC619DA0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02C8-4229-B0A3-B1DC619DA0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6C-471E-A7D8-209F5D80D3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036C-471E-A7D8-209F5D80D3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30.06</c:v>
                </c:pt>
                <c:pt idx="3">
                  <c:v>40.869999999999997</c:v>
                </c:pt>
                <c:pt idx="4">
                  <c:v>49.04</c:v>
                </c:pt>
              </c:numCache>
            </c:numRef>
          </c:val>
          <c:extLst>
            <c:ext xmlns:c16="http://schemas.microsoft.com/office/drawing/2014/chart" uri="{C3380CC4-5D6E-409C-BE32-E72D297353CC}">
              <c16:uniqueId val="{00000000-9717-4EF3-9A0D-CAC1578A3E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9717-4EF3-9A0D-CAC1578A3E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35-46F3-B30B-EE239313A4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F235-46F3-B30B-EE239313A4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18E3-492D-9AEC-E40CA0B3CD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18E3-492D-9AEC-E40CA0B3CD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177.31</c:v>
                </c:pt>
                <c:pt idx="3">
                  <c:v>175.65</c:v>
                </c:pt>
                <c:pt idx="4">
                  <c:v>174.55</c:v>
                </c:pt>
              </c:numCache>
            </c:numRef>
          </c:val>
          <c:extLst>
            <c:ext xmlns:c16="http://schemas.microsoft.com/office/drawing/2014/chart" uri="{C3380CC4-5D6E-409C-BE32-E72D297353CC}">
              <c16:uniqueId val="{00000000-286E-472B-B8C3-416402B5A8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286E-472B-B8C3-416402B5A8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亀岡市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7">
        <f>データ!S6</f>
        <v>87518</v>
      </c>
      <c r="AM8" s="47"/>
      <c r="AN8" s="47"/>
      <c r="AO8" s="47"/>
      <c r="AP8" s="47"/>
      <c r="AQ8" s="47"/>
      <c r="AR8" s="47"/>
      <c r="AS8" s="47"/>
      <c r="AT8" s="46">
        <f>データ!T6</f>
        <v>224.8</v>
      </c>
      <c r="AU8" s="46"/>
      <c r="AV8" s="46"/>
      <c r="AW8" s="46"/>
      <c r="AX8" s="46"/>
      <c r="AY8" s="46"/>
      <c r="AZ8" s="46"/>
      <c r="BA8" s="46"/>
      <c r="BB8" s="46">
        <f>データ!U6</f>
        <v>389.31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7" t="s">
        <v>20</v>
      </c>
      <c r="BM9" s="58"/>
      <c r="BN9" s="59" t="s">
        <v>21</v>
      </c>
      <c r="BO9" s="59"/>
      <c r="BP9" s="59"/>
      <c r="BQ9" s="59"/>
      <c r="BR9" s="59"/>
      <c r="BS9" s="59"/>
      <c r="BT9" s="59"/>
      <c r="BU9" s="59"/>
      <c r="BV9" s="59"/>
      <c r="BW9" s="59"/>
      <c r="BX9" s="59"/>
      <c r="BY9" s="60"/>
    </row>
    <row r="10" spans="1:78" ht="18.75" customHeight="1" x14ac:dyDescent="0.15">
      <c r="A10" s="2"/>
      <c r="B10" s="46" t="str">
        <f>データ!N6</f>
        <v>-</v>
      </c>
      <c r="C10" s="46"/>
      <c r="D10" s="46"/>
      <c r="E10" s="46"/>
      <c r="F10" s="46"/>
      <c r="G10" s="46"/>
      <c r="H10" s="46"/>
      <c r="I10" s="46">
        <f>データ!O6</f>
        <v>60.18</v>
      </c>
      <c r="J10" s="46"/>
      <c r="K10" s="46"/>
      <c r="L10" s="46"/>
      <c r="M10" s="46"/>
      <c r="N10" s="46"/>
      <c r="O10" s="46"/>
      <c r="P10" s="46">
        <f>データ!P6</f>
        <v>1.72</v>
      </c>
      <c r="Q10" s="46"/>
      <c r="R10" s="46"/>
      <c r="S10" s="46"/>
      <c r="T10" s="46"/>
      <c r="U10" s="46"/>
      <c r="V10" s="46"/>
      <c r="W10" s="46">
        <f>データ!Q6</f>
        <v>100.78</v>
      </c>
      <c r="X10" s="46"/>
      <c r="Y10" s="46"/>
      <c r="Z10" s="46"/>
      <c r="AA10" s="46"/>
      <c r="AB10" s="46"/>
      <c r="AC10" s="46"/>
      <c r="AD10" s="47">
        <f>データ!R6</f>
        <v>2970</v>
      </c>
      <c r="AE10" s="47"/>
      <c r="AF10" s="47"/>
      <c r="AG10" s="47"/>
      <c r="AH10" s="47"/>
      <c r="AI10" s="47"/>
      <c r="AJ10" s="47"/>
      <c r="AK10" s="2"/>
      <c r="AL10" s="47">
        <f>データ!V6</f>
        <v>1503</v>
      </c>
      <c r="AM10" s="47"/>
      <c r="AN10" s="47"/>
      <c r="AO10" s="47"/>
      <c r="AP10" s="47"/>
      <c r="AQ10" s="47"/>
      <c r="AR10" s="47"/>
      <c r="AS10" s="47"/>
      <c r="AT10" s="46">
        <f>データ!W6</f>
        <v>0.8</v>
      </c>
      <c r="AU10" s="46"/>
      <c r="AV10" s="46"/>
      <c r="AW10" s="46"/>
      <c r="AX10" s="46"/>
      <c r="AY10" s="46"/>
      <c r="AZ10" s="46"/>
      <c r="BA10" s="46"/>
      <c r="BB10" s="46">
        <f>データ!X6</f>
        <v>1878.75</v>
      </c>
      <c r="BC10" s="46"/>
      <c r="BD10" s="46"/>
      <c r="BE10" s="46"/>
      <c r="BF10" s="46"/>
      <c r="BG10" s="46"/>
      <c r="BH10" s="46"/>
      <c r="BI10" s="46"/>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115</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YAdBdF4rCDHMTMemxix9IOAwEz16TB7GGEhDuXzw6r5/h9L1EW9zukf9rWRRMESiR5oNTZid/8xiX/XYlCDCzg==" saltValue="Nt34fiGnhDfDibd07UAv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262064</v>
      </c>
      <c r="D6" s="19">
        <f t="shared" si="3"/>
        <v>46</v>
      </c>
      <c r="E6" s="19">
        <f t="shared" si="3"/>
        <v>17</v>
      </c>
      <c r="F6" s="19">
        <f t="shared" si="3"/>
        <v>4</v>
      </c>
      <c r="G6" s="19">
        <f t="shared" si="3"/>
        <v>0</v>
      </c>
      <c r="H6" s="19" t="str">
        <f t="shared" si="3"/>
        <v>京都府　亀岡市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60.18</v>
      </c>
      <c r="P6" s="20">
        <f t="shared" si="3"/>
        <v>1.72</v>
      </c>
      <c r="Q6" s="20">
        <f t="shared" si="3"/>
        <v>100.78</v>
      </c>
      <c r="R6" s="20">
        <f t="shared" si="3"/>
        <v>2970</v>
      </c>
      <c r="S6" s="20">
        <f t="shared" si="3"/>
        <v>87518</v>
      </c>
      <c r="T6" s="20">
        <f t="shared" si="3"/>
        <v>224.8</v>
      </c>
      <c r="U6" s="20">
        <f t="shared" si="3"/>
        <v>389.31</v>
      </c>
      <c r="V6" s="20">
        <f t="shared" si="3"/>
        <v>1503</v>
      </c>
      <c r="W6" s="20">
        <f t="shared" si="3"/>
        <v>0.8</v>
      </c>
      <c r="X6" s="20">
        <f t="shared" si="3"/>
        <v>1878.75</v>
      </c>
      <c r="Y6" s="21" t="str">
        <f>IF(Y7="",NA(),Y7)</f>
        <v>-</v>
      </c>
      <c r="Z6" s="21" t="str">
        <f t="shared" ref="Z6:AH6" si="4">IF(Z7="",NA(),Z7)</f>
        <v>-</v>
      </c>
      <c r="AA6" s="21">
        <f t="shared" si="4"/>
        <v>124.08</v>
      </c>
      <c r="AB6" s="21">
        <f t="shared" si="4"/>
        <v>112.9</v>
      </c>
      <c r="AC6" s="21">
        <f t="shared" si="4"/>
        <v>113.91</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30.06</v>
      </c>
      <c r="AX6" s="21">
        <f t="shared" si="6"/>
        <v>40.869999999999997</v>
      </c>
      <c r="AY6" s="21">
        <f t="shared" si="6"/>
        <v>49.04</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100</v>
      </c>
      <c r="BT6" s="21">
        <f t="shared" si="8"/>
        <v>100</v>
      </c>
      <c r="BU6" s="21">
        <f t="shared" si="8"/>
        <v>100</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177.31</v>
      </c>
      <c r="CE6" s="21">
        <f t="shared" si="9"/>
        <v>175.65</v>
      </c>
      <c r="CF6" s="21">
        <f t="shared" si="9"/>
        <v>174.55</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31.92</v>
      </c>
      <c r="CP6" s="21">
        <f t="shared" si="10"/>
        <v>31.92</v>
      </c>
      <c r="CQ6" s="21">
        <f t="shared" si="10"/>
        <v>30.46</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95.13</v>
      </c>
      <c r="DA6" s="21">
        <f t="shared" si="11"/>
        <v>95.93</v>
      </c>
      <c r="DB6" s="21">
        <f t="shared" si="11"/>
        <v>96.61</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3.59</v>
      </c>
      <c r="DL6" s="21">
        <f t="shared" si="12"/>
        <v>7.19</v>
      </c>
      <c r="DM6" s="21">
        <f t="shared" si="12"/>
        <v>10.78</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262064</v>
      </c>
      <c r="D7" s="23">
        <v>46</v>
      </c>
      <c r="E7" s="23">
        <v>17</v>
      </c>
      <c r="F7" s="23">
        <v>4</v>
      </c>
      <c r="G7" s="23">
        <v>0</v>
      </c>
      <c r="H7" s="23" t="s">
        <v>96</v>
      </c>
      <c r="I7" s="23" t="s">
        <v>97</v>
      </c>
      <c r="J7" s="23" t="s">
        <v>98</v>
      </c>
      <c r="K7" s="23" t="s">
        <v>99</v>
      </c>
      <c r="L7" s="23" t="s">
        <v>100</v>
      </c>
      <c r="M7" s="23" t="s">
        <v>101</v>
      </c>
      <c r="N7" s="24" t="s">
        <v>102</v>
      </c>
      <c r="O7" s="24">
        <v>60.18</v>
      </c>
      <c r="P7" s="24">
        <v>1.72</v>
      </c>
      <c r="Q7" s="24">
        <v>100.78</v>
      </c>
      <c r="R7" s="24">
        <v>2970</v>
      </c>
      <c r="S7" s="24">
        <v>87518</v>
      </c>
      <c r="T7" s="24">
        <v>224.8</v>
      </c>
      <c r="U7" s="24">
        <v>389.31</v>
      </c>
      <c r="V7" s="24">
        <v>1503</v>
      </c>
      <c r="W7" s="24">
        <v>0.8</v>
      </c>
      <c r="X7" s="24">
        <v>1878.75</v>
      </c>
      <c r="Y7" s="24" t="s">
        <v>102</v>
      </c>
      <c r="Z7" s="24" t="s">
        <v>102</v>
      </c>
      <c r="AA7" s="24">
        <v>124.08</v>
      </c>
      <c r="AB7" s="24">
        <v>112.9</v>
      </c>
      <c r="AC7" s="24">
        <v>113.91</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30.06</v>
      </c>
      <c r="AX7" s="24">
        <v>40.869999999999997</v>
      </c>
      <c r="AY7" s="24">
        <v>49.04</v>
      </c>
      <c r="AZ7" s="24" t="s">
        <v>102</v>
      </c>
      <c r="BA7" s="24" t="s">
        <v>102</v>
      </c>
      <c r="BB7" s="24">
        <v>47.72</v>
      </c>
      <c r="BC7" s="24">
        <v>44.24</v>
      </c>
      <c r="BD7" s="24">
        <v>43.07</v>
      </c>
      <c r="BE7" s="24">
        <v>44.07</v>
      </c>
      <c r="BF7" s="24" t="s">
        <v>102</v>
      </c>
      <c r="BG7" s="24" t="s">
        <v>102</v>
      </c>
      <c r="BH7" s="24">
        <v>0</v>
      </c>
      <c r="BI7" s="24">
        <v>0</v>
      </c>
      <c r="BJ7" s="24">
        <v>0</v>
      </c>
      <c r="BK7" s="24" t="s">
        <v>102</v>
      </c>
      <c r="BL7" s="24" t="s">
        <v>102</v>
      </c>
      <c r="BM7" s="24">
        <v>1206.79</v>
      </c>
      <c r="BN7" s="24">
        <v>1258.43</v>
      </c>
      <c r="BO7" s="24">
        <v>1163.75</v>
      </c>
      <c r="BP7" s="24">
        <v>1201.79</v>
      </c>
      <c r="BQ7" s="24" t="s">
        <v>102</v>
      </c>
      <c r="BR7" s="24" t="s">
        <v>102</v>
      </c>
      <c r="BS7" s="24">
        <v>100</v>
      </c>
      <c r="BT7" s="24">
        <v>100</v>
      </c>
      <c r="BU7" s="24">
        <v>100</v>
      </c>
      <c r="BV7" s="24" t="s">
        <v>102</v>
      </c>
      <c r="BW7" s="24" t="s">
        <v>102</v>
      </c>
      <c r="BX7" s="24">
        <v>71.84</v>
      </c>
      <c r="BY7" s="24">
        <v>73.36</v>
      </c>
      <c r="BZ7" s="24">
        <v>72.599999999999994</v>
      </c>
      <c r="CA7" s="24">
        <v>75.31</v>
      </c>
      <c r="CB7" s="24" t="s">
        <v>102</v>
      </c>
      <c r="CC7" s="24" t="s">
        <v>102</v>
      </c>
      <c r="CD7" s="24">
        <v>177.31</v>
      </c>
      <c r="CE7" s="24">
        <v>175.65</v>
      </c>
      <c r="CF7" s="24">
        <v>174.55</v>
      </c>
      <c r="CG7" s="24" t="s">
        <v>102</v>
      </c>
      <c r="CH7" s="24" t="s">
        <v>102</v>
      </c>
      <c r="CI7" s="24">
        <v>228.47</v>
      </c>
      <c r="CJ7" s="24">
        <v>224.88</v>
      </c>
      <c r="CK7" s="24">
        <v>228.64</v>
      </c>
      <c r="CL7" s="24">
        <v>216.39</v>
      </c>
      <c r="CM7" s="24" t="s">
        <v>102</v>
      </c>
      <c r="CN7" s="24" t="s">
        <v>102</v>
      </c>
      <c r="CO7" s="24">
        <v>31.92</v>
      </c>
      <c r="CP7" s="24">
        <v>31.92</v>
      </c>
      <c r="CQ7" s="24">
        <v>30.46</v>
      </c>
      <c r="CR7" s="24" t="s">
        <v>102</v>
      </c>
      <c r="CS7" s="24" t="s">
        <v>102</v>
      </c>
      <c r="CT7" s="24">
        <v>42.47</v>
      </c>
      <c r="CU7" s="24">
        <v>42.4</v>
      </c>
      <c r="CV7" s="24">
        <v>42.28</v>
      </c>
      <c r="CW7" s="24">
        <v>42.57</v>
      </c>
      <c r="CX7" s="24" t="s">
        <v>102</v>
      </c>
      <c r="CY7" s="24" t="s">
        <v>102</v>
      </c>
      <c r="CZ7" s="24">
        <v>95.13</v>
      </c>
      <c r="DA7" s="24">
        <v>95.93</v>
      </c>
      <c r="DB7" s="24">
        <v>96.61</v>
      </c>
      <c r="DC7" s="24" t="s">
        <v>102</v>
      </c>
      <c r="DD7" s="24" t="s">
        <v>102</v>
      </c>
      <c r="DE7" s="24">
        <v>83.75</v>
      </c>
      <c r="DF7" s="24">
        <v>84.19</v>
      </c>
      <c r="DG7" s="24">
        <v>84.34</v>
      </c>
      <c r="DH7" s="24">
        <v>85.24</v>
      </c>
      <c r="DI7" s="24" t="s">
        <v>102</v>
      </c>
      <c r="DJ7" s="24" t="s">
        <v>102</v>
      </c>
      <c r="DK7" s="24">
        <v>3.59</v>
      </c>
      <c r="DL7" s="24">
        <v>7.19</v>
      </c>
      <c r="DM7" s="24">
        <v>10.78</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