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Jm0026-smb1\総務部\各課専用\自治振興課\07税財政担当（地方公営企業）\経営比較分析表\令和４年度\230106公営企業に係る経営比較分析表（令和３年度決算）の分析等について\04 HPアップ版\03 舞鶴市\"/>
    </mc:Choice>
  </mc:AlternateContent>
  <xr:revisionPtr revIDLastSave="0" documentId="13_ncr:1_{4961D835-237B-43A8-A97C-B320DD57F39D}" xr6:coauthVersionLast="36" xr6:coauthVersionMax="36" xr10:uidLastSave="{00000000-0000-0000-0000-000000000000}"/>
  <workbookProtection workbookAlgorithmName="SHA-512" workbookHashValue="fUKpEjT4DAZAgDU+eU0mmo6n49MVJUMzhJCQy9yGLKD9l9VhlPq6R8q8NK09YmziQivFXA9XHp1ih1bsvNLUVA==" workbookSaltValue="llYbn2X2z99hcVWx1WW0Aw==" workbookSpinCount="100000" lockStructure="1"/>
  <bookViews>
    <workbookView xWindow="0" yWindow="0" windowWidth="19200" windowHeight="686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MA51" i="4"/>
  <c r="IT76" i="4"/>
  <c r="CS51" i="4"/>
  <c r="HJ30" i="4"/>
  <c r="CS30" i="4"/>
  <c r="C11" i="5"/>
  <c r="D11" i="5"/>
  <c r="E11" i="5"/>
  <c r="B11" i="5"/>
  <c r="BZ30" i="4" l="1"/>
  <c r="BK76" i="4"/>
  <c r="LH51" i="4"/>
  <c r="IE76" i="4"/>
  <c r="BZ51" i="4"/>
  <c r="LT76" i="4"/>
  <c r="GQ51" i="4"/>
  <c r="LH30" i="4"/>
  <c r="GQ30" i="4"/>
  <c r="BG30" i="4"/>
  <c r="KO30" i="4"/>
  <c r="HP76" i="4"/>
  <c r="BG51" i="4"/>
  <c r="FX30" i="4"/>
  <c r="AV76" i="4"/>
  <c r="KO51" i="4"/>
  <c r="LE76" i="4"/>
  <c r="FX51" i="4"/>
  <c r="HA76" i="4"/>
  <c r="AN51" i="4"/>
  <c r="FE30" i="4"/>
  <c r="JV51" i="4"/>
  <c r="AN30" i="4"/>
  <c r="JV30" i="4"/>
  <c r="AG76" i="4"/>
  <c r="KP76" i="4"/>
  <c r="FE51" i="4"/>
  <c r="KA76" i="4"/>
  <c r="EL51" i="4"/>
  <c r="JC30" i="4"/>
  <c r="U30" i="4"/>
  <c r="GL76" i="4"/>
  <c r="U51" i="4"/>
  <c r="EL30" i="4"/>
  <c r="JC51" i="4"/>
  <c r="R76" i="4"/>
</calcChain>
</file>

<file path=xl/sharedStrings.xml><?xml version="1.0" encoding="utf-8"?>
<sst xmlns="http://schemas.openxmlformats.org/spreadsheetml/2006/main" count="278" uniqueCount="147">
  <si>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</si>
  <si>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</si>
  <si>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</si>
  <si>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</si>
  <si>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</si>
  <si>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</si>
  <si>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</si>
  <si>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</si>
  <si>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</si>
  <si>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</si>
  <si>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</si>
  <si>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</si>
  <si>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</si>
  <si>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</si>
  <si>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</si>
  <si>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</si>
  <si>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</si>
  <si>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</si>
  <si>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</si>
  <si>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</si>
  <si>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</si>
  <si>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</si>
  <si>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</si>
  <si>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</si>
  <si>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</si>
  <si>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</si>
  <si>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</si>
  <si>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</si>
  <si>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</si>
  <si>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</si>
  <si>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</si>
  <si>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</si>
  <si>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</si>
  <si>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</si>
  <si>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</si>
  <si>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</si>
  <si>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</si>
  <si>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</si>
  <si>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</si>
  <si>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</si>
  <si>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</si>
  <si>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</si>
  <si>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</si>
  <si>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</si>
  <si>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</si>
  <si>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</si>
  <si>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</si>
  <si>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</si>
  <si>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</si>
  <si>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</si>
  <si>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</si>
  <si>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</si>
  <si>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</si>
  <si>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</si>
  <si>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</si>
  <si>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</si>
  <si>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</si>
  <si>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</si>
  <si>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</si>
  <si>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</si>
  <si>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</si>
  <si>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</si>
  <si>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</si>
  <si>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</si>
  <si>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</si>
  <si>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</si>
  <si>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</si>
  <si>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</si>
  <si>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</si>
  <si>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</si>
  <si>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</si>
  <si>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</si>
  <si>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</si>
  <si>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</si>
  <si>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</si>
  <si>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</si>
  <si>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</si>
  <si>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</si>
  <si>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</si>
  <si>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</si>
  <si>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</si>
  <si>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</si>
  <si>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</si>
  <si>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</si>
  <si>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</si>
  <si>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</si>
  <si>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</si>
  <si>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</si>
  <si>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</si>
  <si>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</si>
  <si>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</si>
  <si>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</si>
  <si>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</si>
  <si>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</si>
  <si>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</si>
  <si>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</si>
  <si>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</si>
  <si>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</si>
  <si>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</si>
  <si>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</si>
  <si>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</si>
  <si>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</si>
  <si>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</si>
  <si>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</si>
  <si>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</si>
  <si>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</si>
  <si>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</si>
  <si>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</si>
  <si>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当該値(N-4)</t>
    <phoneticPr fontId="5"/>
  </si>
  <si>
    <t>当該値(N-3)</t>
    <phoneticPr fontId="5"/>
  </si>
  <si>
    <t>当該値(N-1)</t>
    <phoneticPr fontId="5"/>
  </si>
  <si>
    <t>当該値(N-3)</t>
    <phoneticPr fontId="5"/>
  </si>
  <si>
    <t>当該値(N-2)</t>
    <phoneticPr fontId="5"/>
  </si>
  <si>
    <t>当該値(N-1)</t>
    <phoneticPr fontId="5"/>
  </si>
  <si>
    <t>当該値(N)</t>
    <phoneticPr fontId="5"/>
  </si>
  <si>
    <t>当該値(N-1)</t>
    <phoneticPr fontId="5"/>
  </si>
  <si>
    <t>当該値(N-4)</t>
    <phoneticPr fontId="5"/>
  </si>
  <si>
    <t>当該値(N)</t>
    <phoneticPr fontId="5"/>
  </si>
  <si>
    <t>当該値(N)</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</si>
  <si>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</si>
  <si>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</si>
  <si>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</si>
  <si>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</si>
  <si>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</si>
  <si>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</si>
  <si>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</si>
  <si>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京都府　舞鶴市</t>
  </si>
  <si>
    <t>西舞鶴駅駐車場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</si>
  <si>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</si>
  <si>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</si>
  <si>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</si>
  <si>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</si>
  <si>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</si>
  <si>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</si>
  <si>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</si>
  <si>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</si>
  <si>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</si>
  <si>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</si>
  <si>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</si>
  <si>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</si>
  <si>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</si>
  <si>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</si>
  <si>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</si>
  <si>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一定の需要があり、JRの利用促進など市の施策の一部を担っており、公共駐車場としての役割を果たしています。また、他の駐車場と比較しても最も経営が安定している施設といえます。
　令和４年度に予定している駐車場料金の変更も踏まえ、一括管理委託などにより効率的かつ健全な駐車場経営を行う必要があります。</t>
    <rPh sb="1" eb="3">
      <t>イッテイ</t>
    </rPh>
    <rPh sb="4" eb="6">
      <t>ジュヨウ</t>
    </rPh>
    <rPh sb="13" eb="15">
      <t>リヨウ</t>
    </rPh>
    <rPh sb="15" eb="17">
      <t>ソクシン</t>
    </rPh>
    <rPh sb="19" eb="20">
      <t>シ</t>
    </rPh>
    <rPh sb="21" eb="23">
      <t>シサク</t>
    </rPh>
    <rPh sb="24" eb="26">
      <t>イチブ</t>
    </rPh>
    <rPh sb="27" eb="28">
      <t>ニナ</t>
    </rPh>
    <rPh sb="33" eb="35">
      <t>コウキョウ</t>
    </rPh>
    <rPh sb="35" eb="37">
      <t>チュウシャ</t>
    </rPh>
    <rPh sb="37" eb="38">
      <t>バ</t>
    </rPh>
    <rPh sb="42" eb="44">
      <t>ヤクワリ</t>
    </rPh>
    <rPh sb="45" eb="46">
      <t>ハ</t>
    </rPh>
    <rPh sb="56" eb="57">
      <t>タ</t>
    </rPh>
    <rPh sb="58" eb="60">
      <t>チュウシャ</t>
    </rPh>
    <rPh sb="60" eb="61">
      <t>バ</t>
    </rPh>
    <rPh sb="62" eb="64">
      <t>ヒカク</t>
    </rPh>
    <rPh sb="67" eb="68">
      <t>モット</t>
    </rPh>
    <rPh sb="69" eb="71">
      <t>ケイエイ</t>
    </rPh>
    <rPh sb="72" eb="74">
      <t>アンテイ</t>
    </rPh>
    <phoneticPr fontId="5"/>
  </si>
  <si>
    <t>　近年、減少傾向にあった収益的収支比率は、回復基調が垣間見えましたが、令和２年度から続くコロナ禍の影響により、EBITDAの数値は大幅に減少しています。</t>
    <rPh sb="1" eb="3">
      <t>キンネン</t>
    </rPh>
    <rPh sb="4" eb="6">
      <t>ゲンショウ</t>
    </rPh>
    <rPh sb="6" eb="8">
      <t>ケイコウ</t>
    </rPh>
    <rPh sb="12" eb="15">
      <t>シュウエキテキ</t>
    </rPh>
    <rPh sb="15" eb="17">
      <t>シュウシ</t>
    </rPh>
    <rPh sb="17" eb="19">
      <t>ヒリツ</t>
    </rPh>
    <rPh sb="21" eb="23">
      <t>カイフク</t>
    </rPh>
    <rPh sb="23" eb="25">
      <t>キチョウ</t>
    </rPh>
    <rPh sb="26" eb="29">
      <t>カイマミ</t>
    </rPh>
    <rPh sb="35" eb="37">
      <t>レイワ</t>
    </rPh>
    <rPh sb="38" eb="40">
      <t>ネンド</t>
    </rPh>
    <rPh sb="42" eb="43">
      <t>ツヅ</t>
    </rPh>
    <rPh sb="47" eb="48">
      <t>カ</t>
    </rPh>
    <rPh sb="49" eb="51">
      <t>エイキョウ</t>
    </rPh>
    <rPh sb="62" eb="64">
      <t>スウチ</t>
    </rPh>
    <rPh sb="65" eb="67">
      <t>オオハバ</t>
    </rPh>
    <rPh sb="68" eb="70">
      <t>ゲンショウ</t>
    </rPh>
    <phoneticPr fontId="5"/>
  </si>
  <si>
    <t>　一時下落傾向にあった周辺地価は、昨今では下げ止まりの傾向にあり、市内では高い水準にあります。資産価値は高いですが、自動車が主要な交通手段である本市にとっては、駅前にある駐車場は重要であり、不可欠なものと考えています。</t>
    <rPh sb="1" eb="3">
      <t>イチジ</t>
    </rPh>
    <rPh sb="3" eb="5">
      <t>ゲラク</t>
    </rPh>
    <rPh sb="5" eb="7">
      <t>ケイコウ</t>
    </rPh>
    <rPh sb="11" eb="13">
      <t>シュウヘン</t>
    </rPh>
    <rPh sb="13" eb="15">
      <t>チカ</t>
    </rPh>
    <rPh sb="17" eb="19">
      <t>サッコン</t>
    </rPh>
    <rPh sb="21" eb="22">
      <t>サ</t>
    </rPh>
    <rPh sb="23" eb="24">
      <t>ド</t>
    </rPh>
    <rPh sb="27" eb="29">
      <t>ケイコウ</t>
    </rPh>
    <rPh sb="33" eb="35">
      <t>シナイ</t>
    </rPh>
    <rPh sb="37" eb="38">
      <t>タカ</t>
    </rPh>
    <rPh sb="39" eb="41">
      <t>スイジュン</t>
    </rPh>
    <rPh sb="47" eb="49">
      <t>シサン</t>
    </rPh>
    <rPh sb="49" eb="51">
      <t>カチ</t>
    </rPh>
    <rPh sb="52" eb="53">
      <t>タカ</t>
    </rPh>
    <rPh sb="58" eb="61">
      <t>ジドウシャ</t>
    </rPh>
    <rPh sb="62" eb="64">
      <t>シュヨウ</t>
    </rPh>
    <rPh sb="65" eb="67">
      <t>コウツウ</t>
    </rPh>
    <rPh sb="67" eb="69">
      <t>シュダン</t>
    </rPh>
    <rPh sb="72" eb="74">
      <t>ホンシ</t>
    </rPh>
    <rPh sb="80" eb="82">
      <t>エキマエ</t>
    </rPh>
    <rPh sb="85" eb="87">
      <t>チュウシャ</t>
    </rPh>
    <rPh sb="87" eb="88">
      <t>バ</t>
    </rPh>
    <rPh sb="89" eb="91">
      <t>ジュウヨウ</t>
    </rPh>
    <rPh sb="95" eb="98">
      <t>フカケツ</t>
    </rPh>
    <rPh sb="102" eb="103">
      <t>カンガ</t>
    </rPh>
    <phoneticPr fontId="5"/>
  </si>
  <si>
    <t xml:space="preserve">　本駐車場は、JR駅に隣接し、公共交通機関の利用促進を目的としています。JRやKTR、高速バスなどの利用者の多くが本駐車場を利用するため、安定した稼働率を保っていましたが、コロナ禍の影響で激減しています。
</t>
    <rPh sb="1" eb="2">
      <t>ホン</t>
    </rPh>
    <rPh sb="2" eb="4">
      <t>チュウシャ</t>
    </rPh>
    <rPh sb="4" eb="5">
      <t>バ</t>
    </rPh>
    <rPh sb="9" eb="10">
      <t>エキ</t>
    </rPh>
    <rPh sb="11" eb="13">
      <t>リンセツ</t>
    </rPh>
    <rPh sb="15" eb="17">
      <t>コウキョウ</t>
    </rPh>
    <rPh sb="17" eb="19">
      <t>コウツウ</t>
    </rPh>
    <rPh sb="19" eb="21">
      <t>キカン</t>
    </rPh>
    <rPh sb="22" eb="24">
      <t>リヨウ</t>
    </rPh>
    <rPh sb="24" eb="26">
      <t>ソクシン</t>
    </rPh>
    <rPh sb="27" eb="29">
      <t>モクテキ</t>
    </rPh>
    <rPh sb="43" eb="45">
      <t>コウソク</t>
    </rPh>
    <rPh sb="50" eb="52">
      <t>リヨウ</t>
    </rPh>
    <rPh sb="52" eb="53">
      <t>モノ</t>
    </rPh>
    <rPh sb="54" eb="55">
      <t>オオ</t>
    </rPh>
    <rPh sb="57" eb="58">
      <t>ホン</t>
    </rPh>
    <rPh sb="58" eb="60">
      <t>チュウシャ</t>
    </rPh>
    <rPh sb="60" eb="61">
      <t>バ</t>
    </rPh>
    <rPh sb="62" eb="64">
      <t>リヨウ</t>
    </rPh>
    <rPh sb="69" eb="71">
      <t>アンテイ</t>
    </rPh>
    <rPh sb="73" eb="75">
      <t>カドウ</t>
    </rPh>
    <rPh sb="75" eb="76">
      <t>リツ</t>
    </rPh>
    <rPh sb="77" eb="78">
      <t>タモ</t>
    </rPh>
    <rPh sb="89" eb="90">
      <t>カ</t>
    </rPh>
    <rPh sb="91" eb="93">
      <t>エイキョウ</t>
    </rPh>
    <rPh sb="94" eb="96">
      <t>ゲキゲン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</si>
</sst>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332</c:v>
                </c:pt>
                <c:pt idx="1">
                  <c:v>296.7</c:v>
                </c:pt>
                <c:pt idx="2">
                  <c:v>330.4</c:v>
                </c:pt>
                <c:pt idx="3">
                  <c:v>160.1</c:v>
                </c:pt>
                <c:pt idx="4">
                  <c:v>147.19999999999999</c:v>
                </c:pt>
              </c:numCache>
            </c:numRef>
          </c:val>
          <c:extLst>
            <c:ext xmlns:c16="http://schemas.microsoft.com/office/drawing/2014/chart" uri="{C3380CC4-5D6E-409C-BE32-E72D297353CC}">
              <c16:uniqueId val="{00000000-6F02-432A-8F88-0C42967555B8}"/>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F02-432A-8F88-0C42967555B8}"/>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F92-43B7-8714-8FEA9276677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F92-43B7-8714-8FEA92766779}"/>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A94E-40D0-9082-3F4715E756CB}"/>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94E-40D0-9082-3F4715E756CB}"/>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F577-47C1-ABCB-CA31E69E23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577-47C1-ABCB-CA31E69E23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94C-42C2-A908-C40AC48F30E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94C-42C2-A908-C40AC48F30E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6CB-494D-9679-E5627BE678E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36CB-494D-9679-E5627BE678E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100.8</c:v>
                </c:pt>
                <c:pt idx="1">
                  <c:v>102.4</c:v>
                </c:pt>
                <c:pt idx="2">
                  <c:v>99.2</c:v>
                </c:pt>
                <c:pt idx="3">
                  <c:v>48.8</c:v>
                </c:pt>
                <c:pt idx="4">
                  <c:v>52</c:v>
                </c:pt>
              </c:numCache>
            </c:numRef>
          </c:val>
          <c:extLst>
            <c:ext xmlns:c16="http://schemas.microsoft.com/office/drawing/2014/chart" uri="{C3380CC4-5D6E-409C-BE32-E72D297353CC}">
              <c16:uniqueId val="{00000000-A5C4-4C0C-8554-2365F669C472}"/>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A5C4-4C0C-8554-2365F669C472}"/>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58.3</c:v>
                </c:pt>
                <c:pt idx="1">
                  <c:v>60.9</c:v>
                </c:pt>
                <c:pt idx="2">
                  <c:v>63.6</c:v>
                </c:pt>
                <c:pt idx="3">
                  <c:v>22.5</c:v>
                </c:pt>
                <c:pt idx="4">
                  <c:v>31.8</c:v>
                </c:pt>
              </c:numCache>
            </c:numRef>
          </c:val>
          <c:extLst>
            <c:ext xmlns:c16="http://schemas.microsoft.com/office/drawing/2014/chart" uri="{C3380CC4-5D6E-409C-BE32-E72D297353CC}">
              <c16:uniqueId val="{00000000-4637-4403-9C3C-272AD6861190}"/>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4637-4403-9C3C-272AD6861190}"/>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13149</c:v>
                </c:pt>
                <c:pt idx="1">
                  <c:v>10454</c:v>
                </c:pt>
                <c:pt idx="2">
                  <c:v>10537</c:v>
                </c:pt>
                <c:pt idx="3">
                  <c:v>2512</c:v>
                </c:pt>
                <c:pt idx="4">
                  <c:v>2100</c:v>
                </c:pt>
              </c:numCache>
            </c:numRef>
          </c:val>
          <c:extLst>
            <c:ext xmlns:c16="http://schemas.microsoft.com/office/drawing/2014/chart" uri="{C3380CC4-5D6E-409C-BE32-E72D297353CC}">
              <c16:uniqueId val="{00000000-68D2-446C-9925-7022CDE04C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68D2-446C-9925-7022CDE04C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A10" zoomScaleNormal="100" zoomScaleSheetLayoutView="70" workbookViewId="0">
      <selection activeCell="ND65" sqref="ND65:NR65"/>
    </sheetView>
  </sheetViews>
  <sheetFormatPr defaultColWidth="2.6328125" defaultRowHeight="13" x14ac:dyDescent="0.2"/>
  <cols>
    <col min="1" max="1" width="2.6328125" customWidth="1"/>
    <col min="2" max="2" width="0.90625" customWidth="1"/>
    <col min="3" max="244" width="0.6328125" customWidth="1"/>
    <col min="245" max="245" width="0.90625" customWidth="1"/>
    <col min="246" max="366" width="0.6328125" customWidth="1"/>
    <col min="368" max="382" width="3.08984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67" t="str">
        <f>データ!H6&amp;"　"&amp;データ!I6</f>
        <v>京都府舞鶴市　西舞鶴駅駐車場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2">
      <c r="A8" s="2"/>
      <c r="B8" s="82" t="str">
        <f>データ!J7</f>
        <v>法非適用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駅</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3362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2">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2">
      <c r="A10" s="2"/>
      <c r="B10" s="104" t="str">
        <f>データ!O7</f>
        <v>該当数値なし</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134</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28</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123</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2">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2">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144</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113" t="s">
        <v>27</v>
      </c>
      <c r="K31" s="114"/>
      <c r="L31" s="114"/>
      <c r="M31" s="114"/>
      <c r="N31" s="114"/>
      <c r="O31" s="114"/>
      <c r="P31" s="114"/>
      <c r="Q31" s="114"/>
      <c r="R31" s="114"/>
      <c r="S31" s="114"/>
      <c r="T31" s="115"/>
      <c r="U31" s="116">
        <f>データ!Y7</f>
        <v>332</v>
      </c>
      <c r="V31" s="116"/>
      <c r="W31" s="116"/>
      <c r="X31" s="116"/>
      <c r="Y31" s="116"/>
      <c r="Z31" s="116"/>
      <c r="AA31" s="116"/>
      <c r="AB31" s="116"/>
      <c r="AC31" s="116"/>
      <c r="AD31" s="116"/>
      <c r="AE31" s="116"/>
      <c r="AF31" s="116"/>
      <c r="AG31" s="116"/>
      <c r="AH31" s="116"/>
      <c r="AI31" s="116"/>
      <c r="AJ31" s="116"/>
      <c r="AK31" s="116"/>
      <c r="AL31" s="116"/>
      <c r="AM31" s="116"/>
      <c r="AN31" s="116">
        <f>データ!Z7</f>
        <v>296.7</v>
      </c>
      <c r="AO31" s="116"/>
      <c r="AP31" s="116"/>
      <c r="AQ31" s="116"/>
      <c r="AR31" s="116"/>
      <c r="AS31" s="116"/>
      <c r="AT31" s="116"/>
      <c r="AU31" s="116"/>
      <c r="AV31" s="116"/>
      <c r="AW31" s="116"/>
      <c r="AX31" s="116"/>
      <c r="AY31" s="116"/>
      <c r="AZ31" s="116"/>
      <c r="BA31" s="116"/>
      <c r="BB31" s="116"/>
      <c r="BC31" s="116"/>
      <c r="BD31" s="116"/>
      <c r="BE31" s="116"/>
      <c r="BF31" s="116"/>
      <c r="BG31" s="116">
        <f>データ!AA7</f>
        <v>330.4</v>
      </c>
      <c r="BH31" s="116"/>
      <c r="BI31" s="116"/>
      <c r="BJ31" s="116"/>
      <c r="BK31" s="116"/>
      <c r="BL31" s="116"/>
      <c r="BM31" s="116"/>
      <c r="BN31" s="116"/>
      <c r="BO31" s="116"/>
      <c r="BP31" s="116"/>
      <c r="BQ31" s="116"/>
      <c r="BR31" s="116"/>
      <c r="BS31" s="116"/>
      <c r="BT31" s="116"/>
      <c r="BU31" s="116"/>
      <c r="BV31" s="116"/>
      <c r="BW31" s="116"/>
      <c r="BX31" s="116"/>
      <c r="BY31" s="116"/>
      <c r="BZ31" s="116">
        <f>データ!AB7</f>
        <v>160.1</v>
      </c>
      <c r="CA31" s="116"/>
      <c r="CB31" s="116"/>
      <c r="CC31" s="116"/>
      <c r="CD31" s="116"/>
      <c r="CE31" s="116"/>
      <c r="CF31" s="116"/>
      <c r="CG31" s="116"/>
      <c r="CH31" s="116"/>
      <c r="CI31" s="116"/>
      <c r="CJ31" s="116"/>
      <c r="CK31" s="116"/>
      <c r="CL31" s="116"/>
      <c r="CM31" s="116"/>
      <c r="CN31" s="116"/>
      <c r="CO31" s="116"/>
      <c r="CP31" s="116"/>
      <c r="CQ31" s="116"/>
      <c r="CR31" s="116"/>
      <c r="CS31" s="116">
        <f>データ!AC7</f>
        <v>147.19999999999999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100.8</v>
      </c>
      <c r="JD31" s="111"/>
      <c r="JE31" s="111"/>
      <c r="JF31" s="111"/>
      <c r="JG31" s="111"/>
      <c r="JH31" s="111"/>
      <c r="JI31" s="111"/>
      <c r="JJ31" s="111"/>
      <c r="JK31" s="111"/>
      <c r="JL31" s="111"/>
      <c r="JM31" s="111"/>
      <c r="JN31" s="111"/>
      <c r="JO31" s="111"/>
      <c r="JP31" s="111"/>
      <c r="JQ31" s="111"/>
      <c r="JR31" s="111"/>
      <c r="JS31" s="111"/>
      <c r="JT31" s="111"/>
      <c r="JU31" s="112"/>
      <c r="JV31" s="110">
        <f>データ!DL7</f>
        <v>102.4</v>
      </c>
      <c r="JW31" s="111"/>
      <c r="JX31" s="111"/>
      <c r="JY31" s="111"/>
      <c r="JZ31" s="111"/>
      <c r="KA31" s="111"/>
      <c r="KB31" s="111"/>
      <c r="KC31" s="111"/>
      <c r="KD31" s="111"/>
      <c r="KE31" s="111"/>
      <c r="KF31" s="111"/>
      <c r="KG31" s="111"/>
      <c r="KH31" s="111"/>
      <c r="KI31" s="111"/>
      <c r="KJ31" s="111"/>
      <c r="KK31" s="111"/>
      <c r="KL31" s="111"/>
      <c r="KM31" s="111"/>
      <c r="KN31" s="112"/>
      <c r="KO31" s="110">
        <f>データ!DM7</f>
        <v>99.2</v>
      </c>
      <c r="KP31" s="111"/>
      <c r="KQ31" s="111"/>
      <c r="KR31" s="111"/>
      <c r="KS31" s="111"/>
      <c r="KT31" s="111"/>
      <c r="KU31" s="111"/>
      <c r="KV31" s="111"/>
      <c r="KW31" s="111"/>
      <c r="KX31" s="111"/>
      <c r="KY31" s="111"/>
      <c r="KZ31" s="111"/>
      <c r="LA31" s="111"/>
      <c r="LB31" s="111"/>
      <c r="LC31" s="111"/>
      <c r="LD31" s="111"/>
      <c r="LE31" s="111"/>
      <c r="LF31" s="111"/>
      <c r="LG31" s="112"/>
      <c r="LH31" s="110">
        <f>データ!DN7</f>
        <v>48.8</v>
      </c>
      <c r="LI31" s="111"/>
      <c r="LJ31" s="111"/>
      <c r="LK31" s="111"/>
      <c r="LL31" s="111"/>
      <c r="LM31" s="111"/>
      <c r="LN31" s="111"/>
      <c r="LO31" s="111"/>
      <c r="LP31" s="111"/>
      <c r="LQ31" s="111"/>
      <c r="LR31" s="111"/>
      <c r="LS31" s="111"/>
      <c r="LT31" s="111"/>
      <c r="LU31" s="111"/>
      <c r="LV31" s="111"/>
      <c r="LW31" s="111"/>
      <c r="LX31" s="111"/>
      <c r="LY31" s="111"/>
      <c r="LZ31" s="112"/>
      <c r="MA31" s="110">
        <f>データ!DO7</f>
        <v>52</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2">
      <c r="A32" s="2"/>
      <c r="B32" s="11"/>
      <c r="C32" s="2"/>
      <c r="D32" s="2"/>
      <c r="E32" s="2"/>
      <c r="F32" s="2"/>
      <c r="G32" s="2"/>
      <c r="H32" s="2"/>
      <c r="I32" s="16"/>
      <c r="J32" s="113" t="s">
        <v>29</v>
      </c>
      <c r="K32" s="114"/>
      <c r="L32" s="114"/>
      <c r="M32" s="114"/>
      <c r="N32" s="114"/>
      <c r="O32" s="114"/>
      <c r="P32" s="114"/>
      <c r="Q32" s="114"/>
      <c r="R32" s="114"/>
      <c r="S32" s="114"/>
      <c r="T32" s="115"/>
      <c r="U32" s="116">
        <f>データ!AD7</f>
        <v>471.5</v>
      </c>
      <c r="V32" s="116"/>
      <c r="W32" s="116"/>
      <c r="X32" s="116"/>
      <c r="Y32" s="116"/>
      <c r="Z32" s="116"/>
      <c r="AA32" s="116"/>
      <c r="AB32" s="116"/>
      <c r="AC32" s="116"/>
      <c r="AD32" s="116"/>
      <c r="AE32" s="116"/>
      <c r="AF32" s="116"/>
      <c r="AG32" s="116"/>
      <c r="AH32" s="116"/>
      <c r="AI32" s="116"/>
      <c r="AJ32" s="116"/>
      <c r="AK32" s="116"/>
      <c r="AL32" s="116"/>
      <c r="AM32" s="116"/>
      <c r="AN32" s="116">
        <f>データ!AE7</f>
        <v>384.2</v>
      </c>
      <c r="AO32" s="116"/>
      <c r="AP32" s="116"/>
      <c r="AQ32" s="116"/>
      <c r="AR32" s="116"/>
      <c r="AS32" s="116"/>
      <c r="AT32" s="116"/>
      <c r="AU32" s="116"/>
      <c r="AV32" s="116"/>
      <c r="AW32" s="116"/>
      <c r="AX32" s="116"/>
      <c r="AY32" s="116"/>
      <c r="AZ32" s="116"/>
      <c r="BA32" s="116"/>
      <c r="BB32" s="116"/>
      <c r="BC32" s="116"/>
      <c r="BD32" s="116"/>
      <c r="BE32" s="116"/>
      <c r="BF32" s="116"/>
      <c r="BG32" s="116">
        <f>データ!AF7</f>
        <v>754.2</v>
      </c>
      <c r="BH32" s="116"/>
      <c r="BI32" s="116"/>
      <c r="BJ32" s="116"/>
      <c r="BK32" s="116"/>
      <c r="BL32" s="116"/>
      <c r="BM32" s="116"/>
      <c r="BN32" s="116"/>
      <c r="BO32" s="116"/>
      <c r="BP32" s="116"/>
      <c r="BQ32" s="116"/>
      <c r="BR32" s="116"/>
      <c r="BS32" s="116"/>
      <c r="BT32" s="116"/>
      <c r="BU32" s="116"/>
      <c r="BV32" s="116"/>
      <c r="BW32" s="116"/>
      <c r="BX32" s="116"/>
      <c r="BY32" s="116"/>
      <c r="BZ32" s="116">
        <f>データ!AG7</f>
        <v>383.4</v>
      </c>
      <c r="CA32" s="116"/>
      <c r="CB32" s="116"/>
      <c r="CC32" s="116"/>
      <c r="CD32" s="116"/>
      <c r="CE32" s="116"/>
      <c r="CF32" s="116"/>
      <c r="CG32" s="116"/>
      <c r="CH32" s="116"/>
      <c r="CI32" s="116"/>
      <c r="CJ32" s="116"/>
      <c r="CK32" s="116"/>
      <c r="CL32" s="116"/>
      <c r="CM32" s="116"/>
      <c r="CN32" s="116"/>
      <c r="CO32" s="116"/>
      <c r="CP32" s="116"/>
      <c r="CQ32" s="116"/>
      <c r="CR32" s="116"/>
      <c r="CS32" s="116">
        <f>データ!AH7</f>
        <v>338.4</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6</v>
      </c>
      <c r="EM32" s="116"/>
      <c r="EN32" s="116"/>
      <c r="EO32" s="116"/>
      <c r="EP32" s="116"/>
      <c r="EQ32" s="116"/>
      <c r="ER32" s="116"/>
      <c r="ES32" s="116"/>
      <c r="ET32" s="116"/>
      <c r="EU32" s="116"/>
      <c r="EV32" s="116"/>
      <c r="EW32" s="116"/>
      <c r="EX32" s="116"/>
      <c r="EY32" s="116"/>
      <c r="EZ32" s="116"/>
      <c r="FA32" s="116"/>
      <c r="FB32" s="116"/>
      <c r="FC32" s="116"/>
      <c r="FD32" s="116"/>
      <c r="FE32" s="116">
        <f>データ!AP7</f>
        <v>3.8</v>
      </c>
      <c r="FF32" s="116"/>
      <c r="FG32" s="116"/>
      <c r="FH32" s="116"/>
      <c r="FI32" s="116"/>
      <c r="FJ32" s="116"/>
      <c r="FK32" s="116"/>
      <c r="FL32" s="116"/>
      <c r="FM32" s="116"/>
      <c r="FN32" s="116"/>
      <c r="FO32" s="116"/>
      <c r="FP32" s="116"/>
      <c r="FQ32" s="116"/>
      <c r="FR32" s="116"/>
      <c r="FS32" s="116"/>
      <c r="FT32" s="116"/>
      <c r="FU32" s="116"/>
      <c r="FV32" s="116"/>
      <c r="FW32" s="116"/>
      <c r="FX32" s="116">
        <f>データ!AQ7</f>
        <v>2</v>
      </c>
      <c r="FY32" s="116"/>
      <c r="FZ32" s="116"/>
      <c r="GA32" s="116"/>
      <c r="GB32" s="116"/>
      <c r="GC32" s="116"/>
      <c r="GD32" s="116"/>
      <c r="GE32" s="116"/>
      <c r="GF32" s="116"/>
      <c r="GG32" s="116"/>
      <c r="GH32" s="116"/>
      <c r="GI32" s="116"/>
      <c r="GJ32" s="116"/>
      <c r="GK32" s="116"/>
      <c r="GL32" s="116"/>
      <c r="GM32" s="116"/>
      <c r="GN32" s="116"/>
      <c r="GO32" s="116"/>
      <c r="GP32" s="116"/>
      <c r="GQ32" s="116">
        <f>データ!AR7</f>
        <v>10.199999999999999</v>
      </c>
      <c r="GR32" s="116"/>
      <c r="GS32" s="116"/>
      <c r="GT32" s="116"/>
      <c r="GU32" s="116"/>
      <c r="GV32" s="116"/>
      <c r="GW32" s="116"/>
      <c r="GX32" s="116"/>
      <c r="GY32" s="116"/>
      <c r="GZ32" s="116"/>
      <c r="HA32" s="116"/>
      <c r="HB32" s="116"/>
      <c r="HC32" s="116"/>
      <c r="HD32" s="116"/>
      <c r="HE32" s="116"/>
      <c r="HF32" s="116"/>
      <c r="HG32" s="116"/>
      <c r="HH32" s="116"/>
      <c r="HI32" s="116"/>
      <c r="HJ32" s="116">
        <f>データ!AS7</f>
        <v>5.0999999999999996</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274.8</v>
      </c>
      <c r="JD32" s="111"/>
      <c r="JE32" s="111"/>
      <c r="JF32" s="111"/>
      <c r="JG32" s="111"/>
      <c r="JH32" s="111"/>
      <c r="JI32" s="111"/>
      <c r="JJ32" s="111"/>
      <c r="JK32" s="111"/>
      <c r="JL32" s="111"/>
      <c r="JM32" s="111"/>
      <c r="JN32" s="111"/>
      <c r="JO32" s="111"/>
      <c r="JP32" s="111"/>
      <c r="JQ32" s="111"/>
      <c r="JR32" s="111"/>
      <c r="JS32" s="111"/>
      <c r="JT32" s="111"/>
      <c r="JU32" s="112"/>
      <c r="JV32" s="110">
        <f>データ!DQ7</f>
        <v>279.89999999999998</v>
      </c>
      <c r="JW32" s="111"/>
      <c r="JX32" s="111"/>
      <c r="JY32" s="111"/>
      <c r="JZ32" s="111"/>
      <c r="KA32" s="111"/>
      <c r="KB32" s="111"/>
      <c r="KC32" s="111"/>
      <c r="KD32" s="111"/>
      <c r="KE32" s="111"/>
      <c r="KF32" s="111"/>
      <c r="KG32" s="111"/>
      <c r="KH32" s="111"/>
      <c r="KI32" s="111"/>
      <c r="KJ32" s="111"/>
      <c r="KK32" s="111"/>
      <c r="KL32" s="111"/>
      <c r="KM32" s="111"/>
      <c r="KN32" s="112"/>
      <c r="KO32" s="110">
        <f>データ!DR7</f>
        <v>295.5</v>
      </c>
      <c r="KP32" s="111"/>
      <c r="KQ32" s="111"/>
      <c r="KR32" s="111"/>
      <c r="KS32" s="111"/>
      <c r="KT32" s="111"/>
      <c r="KU32" s="111"/>
      <c r="KV32" s="111"/>
      <c r="KW32" s="111"/>
      <c r="KX32" s="111"/>
      <c r="KY32" s="111"/>
      <c r="KZ32" s="111"/>
      <c r="LA32" s="111"/>
      <c r="LB32" s="111"/>
      <c r="LC32" s="111"/>
      <c r="LD32" s="111"/>
      <c r="LE32" s="111"/>
      <c r="LF32" s="111"/>
      <c r="LG32" s="112"/>
      <c r="LH32" s="110">
        <f>データ!DS7</f>
        <v>224.4</v>
      </c>
      <c r="LI32" s="111"/>
      <c r="LJ32" s="111"/>
      <c r="LK32" s="111"/>
      <c r="LL32" s="111"/>
      <c r="LM32" s="111"/>
      <c r="LN32" s="111"/>
      <c r="LO32" s="111"/>
      <c r="LP32" s="111"/>
      <c r="LQ32" s="111"/>
      <c r="LR32" s="111"/>
      <c r="LS32" s="111"/>
      <c r="LT32" s="111"/>
      <c r="LU32" s="111"/>
      <c r="LV32" s="111"/>
      <c r="LW32" s="111"/>
      <c r="LX32" s="111"/>
      <c r="LY32" s="111"/>
      <c r="LZ32" s="112"/>
      <c r="MA32" s="110">
        <f>データ!DT7</f>
        <v>251.9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145</v>
      </c>
      <c r="NE32" s="101"/>
      <c r="NF32" s="101"/>
      <c r="NG32" s="101"/>
      <c r="NH32" s="101"/>
      <c r="NI32" s="101"/>
      <c r="NJ32" s="101"/>
      <c r="NK32" s="101"/>
      <c r="NL32" s="101"/>
      <c r="NM32" s="101"/>
      <c r="NN32" s="101"/>
      <c r="NO32" s="101"/>
      <c r="NP32" s="101"/>
      <c r="NQ32" s="101"/>
      <c r="NR32" s="102"/>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146</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58.3</v>
      </c>
      <c r="EM52" s="116"/>
      <c r="EN52" s="116"/>
      <c r="EO52" s="116"/>
      <c r="EP52" s="116"/>
      <c r="EQ52" s="116"/>
      <c r="ER52" s="116"/>
      <c r="ES52" s="116"/>
      <c r="ET52" s="116"/>
      <c r="EU52" s="116"/>
      <c r="EV52" s="116"/>
      <c r="EW52" s="116"/>
      <c r="EX52" s="116"/>
      <c r="EY52" s="116"/>
      <c r="EZ52" s="116"/>
      <c r="FA52" s="116"/>
      <c r="FB52" s="116"/>
      <c r="FC52" s="116"/>
      <c r="FD52" s="116"/>
      <c r="FE52" s="116">
        <f>データ!BG7</f>
        <v>60.9</v>
      </c>
      <c r="FF52" s="116"/>
      <c r="FG52" s="116"/>
      <c r="FH52" s="116"/>
      <c r="FI52" s="116"/>
      <c r="FJ52" s="116"/>
      <c r="FK52" s="116"/>
      <c r="FL52" s="116"/>
      <c r="FM52" s="116"/>
      <c r="FN52" s="116"/>
      <c r="FO52" s="116"/>
      <c r="FP52" s="116"/>
      <c r="FQ52" s="116"/>
      <c r="FR52" s="116"/>
      <c r="FS52" s="116"/>
      <c r="FT52" s="116"/>
      <c r="FU52" s="116"/>
      <c r="FV52" s="116"/>
      <c r="FW52" s="116"/>
      <c r="FX52" s="116">
        <f>データ!BH7</f>
        <v>63.6</v>
      </c>
      <c r="FY52" s="116"/>
      <c r="FZ52" s="116"/>
      <c r="GA52" s="116"/>
      <c r="GB52" s="116"/>
      <c r="GC52" s="116"/>
      <c r="GD52" s="116"/>
      <c r="GE52" s="116"/>
      <c r="GF52" s="116"/>
      <c r="GG52" s="116"/>
      <c r="GH52" s="116"/>
      <c r="GI52" s="116"/>
      <c r="GJ52" s="116"/>
      <c r="GK52" s="116"/>
      <c r="GL52" s="116"/>
      <c r="GM52" s="116"/>
      <c r="GN52" s="116"/>
      <c r="GO52" s="116"/>
      <c r="GP52" s="116"/>
      <c r="GQ52" s="116">
        <f>データ!BI7</f>
        <v>22.5</v>
      </c>
      <c r="GR52" s="116"/>
      <c r="GS52" s="116"/>
      <c r="GT52" s="116"/>
      <c r="GU52" s="116"/>
      <c r="GV52" s="116"/>
      <c r="GW52" s="116"/>
      <c r="GX52" s="116"/>
      <c r="GY52" s="116"/>
      <c r="GZ52" s="116"/>
      <c r="HA52" s="116"/>
      <c r="HB52" s="116"/>
      <c r="HC52" s="116"/>
      <c r="HD52" s="116"/>
      <c r="HE52" s="116"/>
      <c r="HF52" s="116"/>
      <c r="HG52" s="116"/>
      <c r="HH52" s="116"/>
      <c r="HI52" s="116"/>
      <c r="HJ52" s="116">
        <f>データ!BJ7</f>
        <v>31.8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13149</v>
      </c>
      <c r="JD52" s="120"/>
      <c r="JE52" s="120"/>
      <c r="JF52" s="120"/>
      <c r="JG52" s="120"/>
      <c r="JH52" s="120"/>
      <c r="JI52" s="120"/>
      <c r="JJ52" s="120"/>
      <c r="JK52" s="120"/>
      <c r="JL52" s="120"/>
      <c r="JM52" s="120"/>
      <c r="JN52" s="120"/>
      <c r="JO52" s="120"/>
      <c r="JP52" s="120"/>
      <c r="JQ52" s="120"/>
      <c r="JR52" s="120"/>
      <c r="JS52" s="120"/>
      <c r="JT52" s="120"/>
      <c r="JU52" s="120"/>
      <c r="JV52" s="120">
        <f>データ!BR7</f>
        <v>10454</v>
      </c>
      <c r="JW52" s="120"/>
      <c r="JX52" s="120"/>
      <c r="JY52" s="120"/>
      <c r="JZ52" s="120"/>
      <c r="KA52" s="120"/>
      <c r="KB52" s="120"/>
      <c r="KC52" s="120"/>
      <c r="KD52" s="120"/>
      <c r="KE52" s="120"/>
      <c r="KF52" s="120"/>
      <c r="KG52" s="120"/>
      <c r="KH52" s="120"/>
      <c r="KI52" s="120"/>
      <c r="KJ52" s="120"/>
      <c r="KK52" s="120"/>
      <c r="KL52" s="120"/>
      <c r="KM52" s="120"/>
      <c r="KN52" s="120"/>
      <c r="KO52" s="120">
        <f>データ!BS7</f>
        <v>10537</v>
      </c>
      <c r="KP52" s="120"/>
      <c r="KQ52" s="120"/>
      <c r="KR52" s="120"/>
      <c r="KS52" s="120"/>
      <c r="KT52" s="120"/>
      <c r="KU52" s="120"/>
      <c r="KV52" s="120"/>
      <c r="KW52" s="120"/>
      <c r="KX52" s="120"/>
      <c r="KY52" s="120"/>
      <c r="KZ52" s="120"/>
      <c r="LA52" s="120"/>
      <c r="LB52" s="120"/>
      <c r="LC52" s="120"/>
      <c r="LD52" s="120"/>
      <c r="LE52" s="120"/>
      <c r="LF52" s="120"/>
      <c r="LG52" s="120"/>
      <c r="LH52" s="120">
        <f>データ!BT7</f>
        <v>2512</v>
      </c>
      <c r="LI52" s="120"/>
      <c r="LJ52" s="120"/>
      <c r="LK52" s="120"/>
      <c r="LL52" s="120"/>
      <c r="LM52" s="120"/>
      <c r="LN52" s="120"/>
      <c r="LO52" s="120"/>
      <c r="LP52" s="120"/>
      <c r="LQ52" s="120"/>
      <c r="LR52" s="120"/>
      <c r="LS52" s="120"/>
      <c r="LT52" s="120"/>
      <c r="LU52" s="120"/>
      <c r="LV52" s="120"/>
      <c r="LW52" s="120"/>
      <c r="LX52" s="120"/>
      <c r="LY52" s="120"/>
      <c r="LZ52" s="120"/>
      <c r="MA52" s="120">
        <f>データ!BU7</f>
        <v>2100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113" t="s">
        <v>29</v>
      </c>
      <c r="K53" s="114"/>
      <c r="L53" s="114"/>
      <c r="M53" s="114"/>
      <c r="N53" s="114"/>
      <c r="O53" s="114"/>
      <c r="P53" s="114"/>
      <c r="Q53" s="114"/>
      <c r="R53" s="114"/>
      <c r="S53" s="114"/>
      <c r="T53" s="115"/>
      <c r="U53" s="120">
        <f>データ!AZ7</f>
        <v>21</v>
      </c>
      <c r="V53" s="120"/>
      <c r="W53" s="120"/>
      <c r="X53" s="120"/>
      <c r="Y53" s="120"/>
      <c r="Z53" s="120"/>
      <c r="AA53" s="120"/>
      <c r="AB53" s="120"/>
      <c r="AC53" s="120"/>
      <c r="AD53" s="120"/>
      <c r="AE53" s="120"/>
      <c r="AF53" s="120"/>
      <c r="AG53" s="120"/>
      <c r="AH53" s="120"/>
      <c r="AI53" s="120"/>
      <c r="AJ53" s="120"/>
      <c r="AK53" s="120"/>
      <c r="AL53" s="120"/>
      <c r="AM53" s="120"/>
      <c r="AN53" s="120">
        <f>データ!BA7</f>
        <v>17</v>
      </c>
      <c r="AO53" s="120"/>
      <c r="AP53" s="120"/>
      <c r="AQ53" s="120"/>
      <c r="AR53" s="120"/>
      <c r="AS53" s="120"/>
      <c r="AT53" s="120"/>
      <c r="AU53" s="120"/>
      <c r="AV53" s="120"/>
      <c r="AW53" s="120"/>
      <c r="AX53" s="120"/>
      <c r="AY53" s="120"/>
      <c r="AZ53" s="120"/>
      <c r="BA53" s="120"/>
      <c r="BB53" s="120"/>
      <c r="BC53" s="120"/>
      <c r="BD53" s="120"/>
      <c r="BE53" s="120"/>
      <c r="BF53" s="120"/>
      <c r="BG53" s="120">
        <f>データ!BB7</f>
        <v>15</v>
      </c>
      <c r="BH53" s="120"/>
      <c r="BI53" s="120"/>
      <c r="BJ53" s="120"/>
      <c r="BK53" s="120"/>
      <c r="BL53" s="120"/>
      <c r="BM53" s="120"/>
      <c r="BN53" s="120"/>
      <c r="BO53" s="120"/>
      <c r="BP53" s="120"/>
      <c r="BQ53" s="120"/>
      <c r="BR53" s="120"/>
      <c r="BS53" s="120"/>
      <c r="BT53" s="120"/>
      <c r="BU53" s="120"/>
      <c r="BV53" s="120"/>
      <c r="BW53" s="120"/>
      <c r="BX53" s="120"/>
      <c r="BY53" s="120"/>
      <c r="BZ53" s="120">
        <f>データ!BC7</f>
        <v>407</v>
      </c>
      <c r="CA53" s="120"/>
      <c r="CB53" s="120"/>
      <c r="CC53" s="120"/>
      <c r="CD53" s="120"/>
      <c r="CE53" s="120"/>
      <c r="CF53" s="120"/>
      <c r="CG53" s="120"/>
      <c r="CH53" s="120"/>
      <c r="CI53" s="120"/>
      <c r="CJ53" s="120"/>
      <c r="CK53" s="120"/>
      <c r="CL53" s="120"/>
      <c r="CM53" s="120"/>
      <c r="CN53" s="120"/>
      <c r="CO53" s="120"/>
      <c r="CP53" s="120"/>
      <c r="CQ53" s="120"/>
      <c r="CR53" s="120"/>
      <c r="CS53" s="120">
        <f>データ!BD7</f>
        <v>166</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38.299999999999997</v>
      </c>
      <c r="EM53" s="116"/>
      <c r="EN53" s="116"/>
      <c r="EO53" s="116"/>
      <c r="EP53" s="116"/>
      <c r="EQ53" s="116"/>
      <c r="ER53" s="116"/>
      <c r="ES53" s="116"/>
      <c r="ET53" s="116"/>
      <c r="EU53" s="116"/>
      <c r="EV53" s="116"/>
      <c r="EW53" s="116"/>
      <c r="EX53" s="116"/>
      <c r="EY53" s="116"/>
      <c r="EZ53" s="116"/>
      <c r="FA53" s="116"/>
      <c r="FB53" s="116"/>
      <c r="FC53" s="116"/>
      <c r="FD53" s="116"/>
      <c r="FE53" s="116">
        <f>データ!BL7</f>
        <v>30.4</v>
      </c>
      <c r="FF53" s="116"/>
      <c r="FG53" s="116"/>
      <c r="FH53" s="116"/>
      <c r="FI53" s="116"/>
      <c r="FJ53" s="116"/>
      <c r="FK53" s="116"/>
      <c r="FL53" s="116"/>
      <c r="FM53" s="116"/>
      <c r="FN53" s="116"/>
      <c r="FO53" s="116"/>
      <c r="FP53" s="116"/>
      <c r="FQ53" s="116"/>
      <c r="FR53" s="116"/>
      <c r="FS53" s="116"/>
      <c r="FT53" s="116"/>
      <c r="FU53" s="116"/>
      <c r="FV53" s="116"/>
      <c r="FW53" s="116"/>
      <c r="FX53" s="116">
        <f>データ!BM7</f>
        <v>33.6</v>
      </c>
      <c r="FY53" s="116"/>
      <c r="FZ53" s="116"/>
      <c r="GA53" s="116"/>
      <c r="GB53" s="116"/>
      <c r="GC53" s="116"/>
      <c r="GD53" s="116"/>
      <c r="GE53" s="116"/>
      <c r="GF53" s="116"/>
      <c r="GG53" s="116"/>
      <c r="GH53" s="116"/>
      <c r="GI53" s="116"/>
      <c r="GJ53" s="116"/>
      <c r="GK53" s="116"/>
      <c r="GL53" s="116"/>
      <c r="GM53" s="116"/>
      <c r="GN53" s="116"/>
      <c r="GO53" s="116"/>
      <c r="GP53" s="116"/>
      <c r="GQ53" s="116">
        <f>データ!BN7</f>
        <v>-122.5</v>
      </c>
      <c r="GR53" s="116"/>
      <c r="GS53" s="116"/>
      <c r="GT53" s="116"/>
      <c r="GU53" s="116"/>
      <c r="GV53" s="116"/>
      <c r="GW53" s="116"/>
      <c r="GX53" s="116"/>
      <c r="GY53" s="116"/>
      <c r="GZ53" s="116"/>
      <c r="HA53" s="116"/>
      <c r="HB53" s="116"/>
      <c r="HC53" s="116"/>
      <c r="HD53" s="116"/>
      <c r="HE53" s="116"/>
      <c r="HF53" s="116"/>
      <c r="HG53" s="116"/>
      <c r="HH53" s="116"/>
      <c r="HI53" s="116"/>
      <c r="HJ53" s="116">
        <f>データ!BO7</f>
        <v>8.5</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7814</v>
      </c>
      <c r="JD53" s="120"/>
      <c r="JE53" s="120"/>
      <c r="JF53" s="120"/>
      <c r="JG53" s="120"/>
      <c r="JH53" s="120"/>
      <c r="JI53" s="120"/>
      <c r="JJ53" s="120"/>
      <c r="JK53" s="120"/>
      <c r="JL53" s="120"/>
      <c r="JM53" s="120"/>
      <c r="JN53" s="120"/>
      <c r="JO53" s="120"/>
      <c r="JP53" s="120"/>
      <c r="JQ53" s="120"/>
      <c r="JR53" s="120"/>
      <c r="JS53" s="120"/>
      <c r="JT53" s="120"/>
      <c r="JU53" s="120"/>
      <c r="JV53" s="120">
        <f>データ!BW7</f>
        <v>8183</v>
      </c>
      <c r="JW53" s="120"/>
      <c r="JX53" s="120"/>
      <c r="JY53" s="120"/>
      <c r="JZ53" s="120"/>
      <c r="KA53" s="120"/>
      <c r="KB53" s="120"/>
      <c r="KC53" s="120"/>
      <c r="KD53" s="120"/>
      <c r="KE53" s="120"/>
      <c r="KF53" s="120"/>
      <c r="KG53" s="120"/>
      <c r="KH53" s="120"/>
      <c r="KI53" s="120"/>
      <c r="KJ53" s="120"/>
      <c r="KK53" s="120"/>
      <c r="KL53" s="120"/>
      <c r="KM53" s="120"/>
      <c r="KN53" s="120"/>
      <c r="KO53" s="120">
        <f>データ!BX7</f>
        <v>7940</v>
      </c>
      <c r="KP53" s="120"/>
      <c r="KQ53" s="120"/>
      <c r="KR53" s="120"/>
      <c r="KS53" s="120"/>
      <c r="KT53" s="120"/>
      <c r="KU53" s="120"/>
      <c r="KV53" s="120"/>
      <c r="KW53" s="120"/>
      <c r="KX53" s="120"/>
      <c r="KY53" s="120"/>
      <c r="KZ53" s="120"/>
      <c r="LA53" s="120"/>
      <c r="LB53" s="120"/>
      <c r="LC53" s="120"/>
      <c r="LD53" s="120"/>
      <c r="LE53" s="120"/>
      <c r="LF53" s="120"/>
      <c r="LG53" s="120"/>
      <c r="LH53" s="120">
        <f>データ!BY7</f>
        <v>2576</v>
      </c>
      <c r="LI53" s="120"/>
      <c r="LJ53" s="120"/>
      <c r="LK53" s="120"/>
      <c r="LL53" s="120"/>
      <c r="LM53" s="120"/>
      <c r="LN53" s="120"/>
      <c r="LO53" s="120"/>
      <c r="LP53" s="120"/>
      <c r="LQ53" s="120"/>
      <c r="LR53" s="120"/>
      <c r="LS53" s="120"/>
      <c r="LT53" s="120"/>
      <c r="LU53" s="120"/>
      <c r="LV53" s="120"/>
      <c r="LW53" s="120"/>
      <c r="LX53" s="120"/>
      <c r="LY53" s="120"/>
      <c r="LZ53" s="120"/>
      <c r="MA53" s="120">
        <f>データ!BZ7</f>
        <v>4153</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143</v>
      </c>
      <c r="NE66" s="101"/>
      <c r="NF66" s="101"/>
      <c r="NG66" s="101"/>
      <c r="NH66" s="101"/>
      <c r="NI66" s="101"/>
      <c r="NJ66" s="101"/>
      <c r="NK66" s="101"/>
      <c r="NL66" s="101"/>
      <c r="NM66" s="101"/>
      <c r="NN66" s="101"/>
      <c r="NO66" s="101"/>
      <c r="NP66" s="101"/>
      <c r="NQ66" s="101"/>
      <c r="NR66" s="102"/>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130842</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2">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0</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2">
      <c r="A77" s="2"/>
      <c r="B77" s="11"/>
      <c r="C77" s="2"/>
      <c r="D77" s="2"/>
      <c r="E77" s="2"/>
      <c r="F77" s="2"/>
      <c r="I77" s="134" t="s">
        <v>27</v>
      </c>
      <c r="J77" s="134"/>
      <c r="K77" s="134"/>
      <c r="L77" s="134"/>
      <c r="M77" s="134"/>
      <c r="N77" s="134"/>
      <c r="O77" s="134"/>
      <c r="P77" s="134"/>
      <c r="Q77" s="134"/>
      <c r="R77" s="110" t="str">
        <f>データ!CB7</f>
        <v xml:space="preserve"> </v>
      </c>
      <c r="S77" s="111"/>
      <c r="T77" s="111"/>
      <c r="U77" s="111"/>
      <c r="V77" s="111"/>
      <c r="W77" s="111"/>
      <c r="X77" s="111"/>
      <c r="Y77" s="111"/>
      <c r="Z77" s="111"/>
      <c r="AA77" s="111"/>
      <c r="AB77" s="111"/>
      <c r="AC77" s="111"/>
      <c r="AD77" s="111"/>
      <c r="AE77" s="111"/>
      <c r="AF77" s="112"/>
      <c r="AG77" s="110" t="str">
        <f>データ!CC7</f>
        <v xml:space="preserve"> </v>
      </c>
      <c r="AH77" s="111"/>
      <c r="AI77" s="111"/>
      <c r="AJ77" s="111"/>
      <c r="AK77" s="111"/>
      <c r="AL77" s="111"/>
      <c r="AM77" s="111"/>
      <c r="AN77" s="111"/>
      <c r="AO77" s="111"/>
      <c r="AP77" s="111"/>
      <c r="AQ77" s="111"/>
      <c r="AR77" s="111"/>
      <c r="AS77" s="111"/>
      <c r="AT77" s="111"/>
      <c r="AU77" s="112"/>
      <c r="AV77" s="110" t="str">
        <f>データ!CD7</f>
        <v xml:space="preserve"> </v>
      </c>
      <c r="AW77" s="111"/>
      <c r="AX77" s="111"/>
      <c r="AY77" s="111"/>
      <c r="AZ77" s="111"/>
      <c r="BA77" s="111"/>
      <c r="BB77" s="111"/>
      <c r="BC77" s="111"/>
      <c r="BD77" s="111"/>
      <c r="BE77" s="111"/>
      <c r="BF77" s="111"/>
      <c r="BG77" s="111"/>
      <c r="BH77" s="111"/>
      <c r="BI77" s="111"/>
      <c r="BJ77" s="112"/>
      <c r="BK77" s="110" t="str">
        <f>データ!CE7</f>
        <v xml:space="preserve"> </v>
      </c>
      <c r="BL77" s="111"/>
      <c r="BM77" s="111"/>
      <c r="BN77" s="111"/>
      <c r="BO77" s="111"/>
      <c r="BP77" s="111"/>
      <c r="BQ77" s="111"/>
      <c r="BR77" s="111"/>
      <c r="BS77" s="111"/>
      <c r="BT77" s="111"/>
      <c r="BU77" s="111"/>
      <c r="BV77" s="111"/>
      <c r="BW77" s="111"/>
      <c r="BX77" s="111"/>
      <c r="BY77" s="112"/>
      <c r="BZ77" s="110" t="str">
        <f>データ!CF7</f>
        <v xml:space="preserve"> </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t="str">
        <f>データ!CO7</f>
        <v xml:space="preserve"> </v>
      </c>
      <c r="GM77" s="111"/>
      <c r="GN77" s="111"/>
      <c r="GO77" s="111"/>
      <c r="GP77" s="111"/>
      <c r="GQ77" s="111"/>
      <c r="GR77" s="111"/>
      <c r="GS77" s="111"/>
      <c r="GT77" s="111"/>
      <c r="GU77" s="111"/>
      <c r="GV77" s="111"/>
      <c r="GW77" s="111"/>
      <c r="GX77" s="111"/>
      <c r="GY77" s="111"/>
      <c r="GZ77" s="112"/>
      <c r="HA77" s="110" t="str">
        <f>データ!CP7</f>
        <v xml:space="preserve"> </v>
      </c>
      <c r="HB77" s="111"/>
      <c r="HC77" s="111"/>
      <c r="HD77" s="111"/>
      <c r="HE77" s="111"/>
      <c r="HF77" s="111"/>
      <c r="HG77" s="111"/>
      <c r="HH77" s="111"/>
      <c r="HI77" s="111"/>
      <c r="HJ77" s="111"/>
      <c r="HK77" s="111"/>
      <c r="HL77" s="111"/>
      <c r="HM77" s="111"/>
      <c r="HN77" s="111"/>
      <c r="HO77" s="112"/>
      <c r="HP77" s="110" t="str">
        <f>データ!CQ7</f>
        <v xml:space="preserve"> </v>
      </c>
      <c r="HQ77" s="111"/>
      <c r="HR77" s="111"/>
      <c r="HS77" s="111"/>
      <c r="HT77" s="111"/>
      <c r="HU77" s="111"/>
      <c r="HV77" s="111"/>
      <c r="HW77" s="111"/>
      <c r="HX77" s="111"/>
      <c r="HY77" s="111"/>
      <c r="HZ77" s="111"/>
      <c r="IA77" s="111"/>
      <c r="IB77" s="111"/>
      <c r="IC77" s="111"/>
      <c r="ID77" s="112"/>
      <c r="IE77" s="110" t="str">
        <f>データ!CR7</f>
        <v xml:space="preserve"> </v>
      </c>
      <c r="IF77" s="111"/>
      <c r="IG77" s="111"/>
      <c r="IH77" s="111"/>
      <c r="II77" s="111"/>
      <c r="IJ77" s="111"/>
      <c r="IK77" s="111"/>
      <c r="IL77" s="111"/>
      <c r="IM77" s="111"/>
      <c r="IN77" s="111"/>
      <c r="IO77" s="111"/>
      <c r="IP77" s="111"/>
      <c r="IQ77" s="111"/>
      <c r="IR77" s="111"/>
      <c r="IS77" s="112"/>
      <c r="IT77" s="110" t="str">
        <f>データ!CS7</f>
        <v xml:space="preserve"> </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2">
      <c r="A78" s="2"/>
      <c r="B78" s="11"/>
      <c r="C78" s="2"/>
      <c r="D78" s="2"/>
      <c r="E78" s="2"/>
      <c r="F78" s="2"/>
      <c r="I78" s="134" t="s">
        <v>29</v>
      </c>
      <c r="J78" s="134"/>
      <c r="K78" s="134"/>
      <c r="L78" s="134"/>
      <c r="M78" s="134"/>
      <c r="N78" s="134"/>
      <c r="O78" s="134"/>
      <c r="P78" s="134"/>
      <c r="Q78" s="134"/>
      <c r="R78" s="110" t="str">
        <f>データ!CG7</f>
        <v xml:space="preserve"> </v>
      </c>
      <c r="S78" s="111"/>
      <c r="T78" s="111"/>
      <c r="U78" s="111"/>
      <c r="V78" s="111"/>
      <c r="W78" s="111"/>
      <c r="X78" s="111"/>
      <c r="Y78" s="111"/>
      <c r="Z78" s="111"/>
      <c r="AA78" s="111"/>
      <c r="AB78" s="111"/>
      <c r="AC78" s="111"/>
      <c r="AD78" s="111"/>
      <c r="AE78" s="111"/>
      <c r="AF78" s="112"/>
      <c r="AG78" s="110" t="str">
        <f>データ!CH7</f>
        <v xml:space="preserve"> </v>
      </c>
      <c r="AH78" s="111"/>
      <c r="AI78" s="111"/>
      <c r="AJ78" s="111"/>
      <c r="AK78" s="111"/>
      <c r="AL78" s="111"/>
      <c r="AM78" s="111"/>
      <c r="AN78" s="111"/>
      <c r="AO78" s="111"/>
      <c r="AP78" s="111"/>
      <c r="AQ78" s="111"/>
      <c r="AR78" s="111"/>
      <c r="AS78" s="111"/>
      <c r="AT78" s="111"/>
      <c r="AU78" s="112"/>
      <c r="AV78" s="110" t="str">
        <f>データ!CI7</f>
        <v xml:space="preserve"> </v>
      </c>
      <c r="AW78" s="111"/>
      <c r="AX78" s="111"/>
      <c r="AY78" s="111"/>
      <c r="AZ78" s="111"/>
      <c r="BA78" s="111"/>
      <c r="BB78" s="111"/>
      <c r="BC78" s="111"/>
      <c r="BD78" s="111"/>
      <c r="BE78" s="111"/>
      <c r="BF78" s="111"/>
      <c r="BG78" s="111"/>
      <c r="BH78" s="111"/>
      <c r="BI78" s="111"/>
      <c r="BJ78" s="112"/>
      <c r="BK78" s="110" t="str">
        <f>データ!CJ7</f>
        <v xml:space="preserve"> </v>
      </c>
      <c r="BL78" s="111"/>
      <c r="BM78" s="111"/>
      <c r="BN78" s="111"/>
      <c r="BO78" s="111"/>
      <c r="BP78" s="111"/>
      <c r="BQ78" s="111"/>
      <c r="BR78" s="111"/>
      <c r="BS78" s="111"/>
      <c r="BT78" s="111"/>
      <c r="BU78" s="111"/>
      <c r="BV78" s="111"/>
      <c r="BW78" s="111"/>
      <c r="BX78" s="111"/>
      <c r="BY78" s="112"/>
      <c r="BZ78" s="110" t="str">
        <f>データ!CK7</f>
        <v xml:space="preserve"> </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t="str">
        <f>データ!CT7</f>
        <v xml:space="preserve"> </v>
      </c>
      <c r="GM78" s="111"/>
      <c r="GN78" s="111"/>
      <c r="GO78" s="111"/>
      <c r="GP78" s="111"/>
      <c r="GQ78" s="111"/>
      <c r="GR78" s="111"/>
      <c r="GS78" s="111"/>
      <c r="GT78" s="111"/>
      <c r="GU78" s="111"/>
      <c r="GV78" s="111"/>
      <c r="GW78" s="111"/>
      <c r="GX78" s="111"/>
      <c r="GY78" s="111"/>
      <c r="GZ78" s="112"/>
      <c r="HA78" s="110" t="str">
        <f>データ!CU7</f>
        <v xml:space="preserve"> </v>
      </c>
      <c r="HB78" s="111"/>
      <c r="HC78" s="111"/>
      <c r="HD78" s="111"/>
      <c r="HE78" s="111"/>
      <c r="HF78" s="111"/>
      <c r="HG78" s="111"/>
      <c r="HH78" s="111"/>
      <c r="HI78" s="111"/>
      <c r="HJ78" s="111"/>
      <c r="HK78" s="111"/>
      <c r="HL78" s="111"/>
      <c r="HM78" s="111"/>
      <c r="HN78" s="111"/>
      <c r="HO78" s="112"/>
      <c r="HP78" s="110" t="str">
        <f>データ!CV7</f>
        <v xml:space="preserve"> </v>
      </c>
      <c r="HQ78" s="111"/>
      <c r="HR78" s="111"/>
      <c r="HS78" s="111"/>
      <c r="HT78" s="111"/>
      <c r="HU78" s="111"/>
      <c r="HV78" s="111"/>
      <c r="HW78" s="111"/>
      <c r="HX78" s="111"/>
      <c r="HY78" s="111"/>
      <c r="HZ78" s="111"/>
      <c r="IA78" s="111"/>
      <c r="IB78" s="111"/>
      <c r="IC78" s="111"/>
      <c r="ID78" s="112"/>
      <c r="IE78" s="110" t="str">
        <f>データ!CW7</f>
        <v xml:space="preserve"> </v>
      </c>
      <c r="IF78" s="111"/>
      <c r="IG78" s="111"/>
      <c r="IH78" s="111"/>
      <c r="II78" s="111"/>
      <c r="IJ78" s="111"/>
      <c r="IK78" s="111"/>
      <c r="IL78" s="111"/>
      <c r="IM78" s="111"/>
      <c r="IN78" s="111"/>
      <c r="IO78" s="111"/>
      <c r="IP78" s="111"/>
      <c r="IQ78" s="111"/>
      <c r="IR78" s="111"/>
      <c r="IS78" s="112"/>
      <c r="IT78" s="110" t="str">
        <f>データ!CX7</f>
        <v xml:space="preserve"> </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58.4</v>
      </c>
      <c r="KB78" s="111"/>
      <c r="KC78" s="111"/>
      <c r="KD78" s="111"/>
      <c r="KE78" s="111"/>
      <c r="KF78" s="111"/>
      <c r="KG78" s="111"/>
      <c r="KH78" s="111"/>
      <c r="KI78" s="111"/>
      <c r="KJ78" s="111"/>
      <c r="KK78" s="111"/>
      <c r="KL78" s="111"/>
      <c r="KM78" s="111"/>
      <c r="KN78" s="111"/>
      <c r="KO78" s="112"/>
      <c r="KP78" s="110">
        <f>データ!DF7</f>
        <v>83.1</v>
      </c>
      <c r="KQ78" s="111"/>
      <c r="KR78" s="111"/>
      <c r="KS78" s="111"/>
      <c r="KT78" s="111"/>
      <c r="KU78" s="111"/>
      <c r="KV78" s="111"/>
      <c r="KW78" s="111"/>
      <c r="KX78" s="111"/>
      <c r="KY78" s="111"/>
      <c r="KZ78" s="111"/>
      <c r="LA78" s="111"/>
      <c r="LB78" s="111"/>
      <c r="LC78" s="111"/>
      <c r="LD78" s="112"/>
      <c r="LE78" s="110">
        <f>データ!DG7</f>
        <v>54.4</v>
      </c>
      <c r="LF78" s="111"/>
      <c r="LG78" s="111"/>
      <c r="LH78" s="111"/>
      <c r="LI78" s="111"/>
      <c r="LJ78" s="111"/>
      <c r="LK78" s="111"/>
      <c r="LL78" s="111"/>
      <c r="LM78" s="111"/>
      <c r="LN78" s="111"/>
      <c r="LO78" s="111"/>
      <c r="LP78" s="111"/>
      <c r="LQ78" s="111"/>
      <c r="LR78" s="111"/>
      <c r="LS78" s="112"/>
      <c r="LT78" s="110">
        <f>データ!DH7</f>
        <v>70.3</v>
      </c>
      <c r="LU78" s="111"/>
      <c r="LV78" s="111"/>
      <c r="LW78" s="111"/>
      <c r="LX78" s="111"/>
      <c r="LY78" s="111"/>
      <c r="LZ78" s="111"/>
      <c r="MA78" s="111"/>
      <c r="MB78" s="111"/>
      <c r="MC78" s="111"/>
      <c r="MD78" s="111"/>
      <c r="ME78" s="111"/>
      <c r="MF78" s="111"/>
      <c r="MG78" s="111"/>
      <c r="MH78" s="112"/>
      <c r="MI78" s="110">
        <f>データ!DI7</f>
        <v>70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tFjZ2juxk5gax0L0spErph48iCq4BdCxHUf5iGwoDgUfl4TdNSa1etflf/bbItYowgqB5MJJahSAeaM8HEsZ3A==" saltValue="QiNMQH1TzpU48hNgGJNV2Q=="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 x14ac:dyDescent="0.2"/>
  <cols>
    <col min="1" max="1" width="14.6328125" customWidth="1"/>
    <col min="2" max="90" width="11.90625" customWidth="1"/>
    <col min="91" max="92" width="15.453125" customWidth="1"/>
    <col min="93" max="125" width="11.9062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105</v>
      </c>
      <c r="AO5" s="47" t="s">
        <v>95</v>
      </c>
      <c r="AP5" s="47" t="s">
        <v>96</v>
      </c>
      <c r="AQ5" s="47" t="s">
        <v>97</v>
      </c>
      <c r="AR5" s="47" t="s">
        <v>98</v>
      </c>
      <c r="AS5" s="47" t="s">
        <v>99</v>
      </c>
      <c r="AT5" s="47" t="s">
        <v>100</v>
      </c>
      <c r="AU5" s="47" t="s">
        <v>90</v>
      </c>
      <c r="AV5" s="47" t="s">
        <v>106</v>
      </c>
      <c r="AW5" s="47" t="s">
        <v>107</v>
      </c>
      <c r="AX5" s="47" t="s">
        <v>93</v>
      </c>
      <c r="AY5" s="47" t="s">
        <v>94</v>
      </c>
      <c r="AZ5" s="47" t="s">
        <v>95</v>
      </c>
      <c r="BA5" s="47" t="s">
        <v>96</v>
      </c>
      <c r="BB5" s="47" t="s">
        <v>97</v>
      </c>
      <c r="BC5" s="47" t="s">
        <v>98</v>
      </c>
      <c r="BD5" s="47" t="s">
        <v>99</v>
      </c>
      <c r="BE5" s="47" t="s">
        <v>100</v>
      </c>
      <c r="BF5" s="47" t="s">
        <v>108</v>
      </c>
      <c r="BG5" s="47" t="s">
        <v>109</v>
      </c>
      <c r="BH5" s="47" t="s">
        <v>92</v>
      </c>
      <c r="BI5" s="47" t="s">
        <v>110</v>
      </c>
      <c r="BJ5" s="47" t="s">
        <v>94</v>
      </c>
      <c r="BK5" s="47" t="s">
        <v>95</v>
      </c>
      <c r="BL5" s="47" t="s">
        <v>96</v>
      </c>
      <c r="BM5" s="47" t="s">
        <v>97</v>
      </c>
      <c r="BN5" s="47" t="s">
        <v>98</v>
      </c>
      <c r="BO5" s="47" t="s">
        <v>99</v>
      </c>
      <c r="BP5" s="47" t="s">
        <v>100</v>
      </c>
      <c r="BQ5" s="47" t="s">
        <v>90</v>
      </c>
      <c r="BR5" s="47" t="s">
        <v>111</v>
      </c>
      <c r="BS5" s="47" t="s">
        <v>112</v>
      </c>
      <c r="BT5" s="47" t="s">
        <v>113</v>
      </c>
      <c r="BU5" s="47" t="s">
        <v>114</v>
      </c>
      <c r="BV5" s="47" t="s">
        <v>95</v>
      </c>
      <c r="BW5" s="47" t="s">
        <v>96</v>
      </c>
      <c r="BX5" s="47" t="s">
        <v>97</v>
      </c>
      <c r="BY5" s="47" t="s">
        <v>98</v>
      </c>
      <c r="BZ5" s="47" t="s">
        <v>99</v>
      </c>
      <c r="CA5" s="47" t="s">
        <v>100</v>
      </c>
      <c r="CB5" s="47" t="s">
        <v>90</v>
      </c>
      <c r="CC5" s="47" t="s">
        <v>109</v>
      </c>
      <c r="CD5" s="47" t="s">
        <v>107</v>
      </c>
      <c r="CE5" s="47" t="s">
        <v>115</v>
      </c>
      <c r="CF5" s="47" t="s">
        <v>114</v>
      </c>
      <c r="CG5" s="47" t="s">
        <v>95</v>
      </c>
      <c r="CH5" s="47" t="s">
        <v>96</v>
      </c>
      <c r="CI5" s="47" t="s">
        <v>97</v>
      </c>
      <c r="CJ5" s="47" t="s">
        <v>98</v>
      </c>
      <c r="CK5" s="47" t="s">
        <v>99</v>
      </c>
      <c r="CL5" s="47" t="s">
        <v>100</v>
      </c>
      <c r="CM5" s="145"/>
      <c r="CN5" s="145"/>
      <c r="CO5" s="47" t="s">
        <v>116</v>
      </c>
      <c r="CP5" s="47" t="s">
        <v>106</v>
      </c>
      <c r="CQ5" s="47" t="s">
        <v>92</v>
      </c>
      <c r="CR5" s="47" t="s">
        <v>115</v>
      </c>
      <c r="CS5" s="47" t="s">
        <v>117</v>
      </c>
      <c r="CT5" s="47" t="s">
        <v>95</v>
      </c>
      <c r="CU5" s="47" t="s">
        <v>96</v>
      </c>
      <c r="CV5" s="47" t="s">
        <v>97</v>
      </c>
      <c r="CW5" s="47" t="s">
        <v>98</v>
      </c>
      <c r="CX5" s="47" t="s">
        <v>99</v>
      </c>
      <c r="CY5" s="47" t="s">
        <v>100</v>
      </c>
      <c r="CZ5" s="47" t="s">
        <v>90</v>
      </c>
      <c r="DA5" s="47" t="s">
        <v>111</v>
      </c>
      <c r="DB5" s="47" t="s">
        <v>92</v>
      </c>
      <c r="DC5" s="47" t="s">
        <v>110</v>
      </c>
      <c r="DD5" s="47" t="s">
        <v>118</v>
      </c>
      <c r="DE5" s="47" t="s">
        <v>95</v>
      </c>
      <c r="DF5" s="47" t="s">
        <v>96</v>
      </c>
      <c r="DG5" s="47" t="s">
        <v>97</v>
      </c>
      <c r="DH5" s="47" t="s">
        <v>98</v>
      </c>
      <c r="DI5" s="47" t="s">
        <v>99</v>
      </c>
      <c r="DJ5" s="47" t="s">
        <v>35</v>
      </c>
      <c r="DK5" s="47" t="s">
        <v>116</v>
      </c>
      <c r="DL5" s="47" t="s">
        <v>106</v>
      </c>
      <c r="DM5" s="47" t="s">
        <v>107</v>
      </c>
      <c r="DN5" s="47" t="s">
        <v>104</v>
      </c>
      <c r="DO5" s="47" t="s">
        <v>117</v>
      </c>
      <c r="DP5" s="47" t="s">
        <v>95</v>
      </c>
      <c r="DQ5" s="47" t="s">
        <v>96</v>
      </c>
      <c r="DR5" s="47" t="s">
        <v>97</v>
      </c>
      <c r="DS5" s="47" t="s">
        <v>98</v>
      </c>
      <c r="DT5" s="47" t="s">
        <v>99</v>
      </c>
      <c r="DU5" s="47" t="s">
        <v>100</v>
      </c>
    </row>
    <row r="6" spans="1:125" s="54" customFormat="1" x14ac:dyDescent="0.2">
      <c r="A6" s="37" t="s">
        <v>119</v>
      </c>
      <c r="B6" s="48">
        <f>B8</f>
        <v>2021</v>
      </c>
      <c r="C6" s="48">
        <f t="shared" ref="C6:X6" si="1">C8</f>
        <v>262021</v>
      </c>
      <c r="D6" s="48">
        <f t="shared" si="1"/>
        <v>47</v>
      </c>
      <c r="E6" s="48">
        <f t="shared" si="1"/>
        <v>14</v>
      </c>
      <c r="F6" s="48">
        <f t="shared" si="1"/>
        <v>0</v>
      </c>
      <c r="G6" s="48">
        <f t="shared" si="1"/>
        <v>1</v>
      </c>
      <c r="H6" s="48" t="str">
        <f>SUBSTITUTE(H8,"　","")</f>
        <v>京都府舞鶴市</v>
      </c>
      <c r="I6" s="48" t="str">
        <f t="shared" si="1"/>
        <v>西舞鶴駅駐車場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28</v>
      </c>
      <c r="S6" s="50" t="str">
        <f t="shared" si="1"/>
        <v>駅</v>
      </c>
      <c r="T6" s="50" t="str">
        <f t="shared" si="1"/>
        <v>無</v>
      </c>
      <c r="U6" s="51">
        <f t="shared" si="1"/>
        <v>3362</v>
      </c>
      <c r="V6" s="51">
        <f t="shared" si="1"/>
        <v>123</v>
      </c>
      <c r="W6" s="51">
        <f t="shared" si="1"/>
        <v>100</v>
      </c>
      <c r="X6" s="50" t="str">
        <f t="shared" si="1"/>
        <v>無</v>
      </c>
      <c r="Y6" s="52">
        <f>IF(Y8="-",NA(),Y8)</f>
        <v>332</v>
      </c>
      <c r="Z6" s="52">
        <f t="shared" ref="Z6:AH6" si="2">IF(Z8="-",NA(),Z8)</f>
        <v>296.7</v>
      </c>
      <c r="AA6" s="52">
        <f t="shared" si="2"/>
        <v>330.4</v>
      </c>
      <c r="AB6" s="52">
        <f t="shared" si="2"/>
        <v>160.1</v>
      </c>
      <c r="AC6" s="52">
        <f t="shared" si="2"/>
        <v>147.19999999999999</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58.3</v>
      </c>
      <c r="BG6" s="52">
        <f t="shared" ref="BG6:BO6" si="5">IF(BG8="-",NA(),BG8)</f>
        <v>60.9</v>
      </c>
      <c r="BH6" s="52">
        <f t="shared" si="5"/>
        <v>63.6</v>
      </c>
      <c r="BI6" s="52">
        <f t="shared" si="5"/>
        <v>22.5</v>
      </c>
      <c r="BJ6" s="52">
        <f t="shared" si="5"/>
        <v>31.8</v>
      </c>
      <c r="BK6" s="52">
        <f t="shared" si="5"/>
        <v>38.299999999999997</v>
      </c>
      <c r="BL6" s="52">
        <f t="shared" si="5"/>
        <v>30.4</v>
      </c>
      <c r="BM6" s="52">
        <f t="shared" si="5"/>
        <v>33.6</v>
      </c>
      <c r="BN6" s="52">
        <f t="shared" si="5"/>
        <v>-122.5</v>
      </c>
      <c r="BO6" s="52">
        <f t="shared" si="5"/>
        <v>8.5</v>
      </c>
      <c r="BP6" s="49" t="str">
        <f>IF(BP8="-","",IF(BP8="-","【-】","【"&amp;SUBSTITUTE(TEXT(BP8,"#,##0.0"),"-","△")&amp;"】"))</f>
        <v>【0.8】</v>
      </c>
      <c r="BQ6" s="53">
        <f>IF(BQ8="-",NA(),BQ8)</f>
        <v>13149</v>
      </c>
      <c r="BR6" s="53">
        <f t="shared" ref="BR6:BZ6" si="6">IF(BR8="-",NA(),BR8)</f>
        <v>10454</v>
      </c>
      <c r="BS6" s="53">
        <f t="shared" si="6"/>
        <v>10537</v>
      </c>
      <c r="BT6" s="53">
        <f t="shared" si="6"/>
        <v>2512</v>
      </c>
      <c r="BU6" s="53">
        <f t="shared" si="6"/>
        <v>2100</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120</v>
      </c>
      <c r="CM6" s="51">
        <f t="shared" ref="CM6:CN6" si="7">CM8</f>
        <v>130842</v>
      </c>
      <c r="CN6" s="51">
        <f t="shared" si="7"/>
        <v>0</v>
      </c>
      <c r="CO6" s="52"/>
      <c r="CP6" s="52"/>
      <c r="CQ6" s="52"/>
      <c r="CR6" s="52"/>
      <c r="CS6" s="52"/>
      <c r="CT6" s="52"/>
      <c r="CU6" s="52"/>
      <c r="CV6" s="52"/>
      <c r="CW6" s="52"/>
      <c r="CX6" s="52"/>
      <c r="CY6" s="49" t="s">
        <v>121</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100.8</v>
      </c>
      <c r="DL6" s="52">
        <f t="shared" ref="DL6:DT6" si="9">IF(DL8="-",NA(),DL8)</f>
        <v>102.4</v>
      </c>
      <c r="DM6" s="52">
        <f t="shared" si="9"/>
        <v>99.2</v>
      </c>
      <c r="DN6" s="52">
        <f t="shared" si="9"/>
        <v>48.8</v>
      </c>
      <c r="DO6" s="52">
        <f t="shared" si="9"/>
        <v>52</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2">
      <c r="A7" s="37" t="s">
        <v>122</v>
      </c>
      <c r="B7" s="48">
        <f t="shared" ref="B7:X7" si="10">B8</f>
        <v>2021</v>
      </c>
      <c r="C7" s="48">
        <f t="shared" si="10"/>
        <v>262021</v>
      </c>
      <c r="D7" s="48">
        <f t="shared" si="10"/>
        <v>47</v>
      </c>
      <c r="E7" s="48">
        <f t="shared" si="10"/>
        <v>14</v>
      </c>
      <c r="F7" s="48">
        <f t="shared" si="10"/>
        <v>0</v>
      </c>
      <c r="G7" s="48">
        <f t="shared" si="10"/>
        <v>1</v>
      </c>
      <c r="H7" s="48" t="str">
        <f t="shared" si="10"/>
        <v>京都府　舞鶴市</v>
      </c>
      <c r="I7" s="48" t="str">
        <f t="shared" si="10"/>
        <v>西舞鶴駅駐車場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28</v>
      </c>
      <c r="S7" s="50" t="str">
        <f t="shared" si="10"/>
        <v>駅</v>
      </c>
      <c r="T7" s="50" t="str">
        <f t="shared" si="10"/>
        <v>無</v>
      </c>
      <c r="U7" s="51">
        <f t="shared" si="10"/>
        <v>3362</v>
      </c>
      <c r="V7" s="51">
        <f t="shared" si="10"/>
        <v>123</v>
      </c>
      <c r="W7" s="51">
        <f t="shared" si="10"/>
        <v>100</v>
      </c>
      <c r="X7" s="50" t="str">
        <f t="shared" si="10"/>
        <v>無</v>
      </c>
      <c r="Y7" s="52">
        <f>Y8</f>
        <v>332</v>
      </c>
      <c r="Z7" s="52">
        <f t="shared" ref="Z7:AH7" si="11">Z8</f>
        <v>296.7</v>
      </c>
      <c r="AA7" s="52">
        <f t="shared" si="11"/>
        <v>330.4</v>
      </c>
      <c r="AB7" s="52">
        <f t="shared" si="11"/>
        <v>160.1</v>
      </c>
      <c r="AC7" s="52">
        <f t="shared" si="11"/>
        <v>147.19999999999999</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58.3</v>
      </c>
      <c r="BG7" s="52">
        <f t="shared" ref="BG7:BO7" si="14">BG8</f>
        <v>60.9</v>
      </c>
      <c r="BH7" s="52">
        <f t="shared" si="14"/>
        <v>63.6</v>
      </c>
      <c r="BI7" s="52">
        <f t="shared" si="14"/>
        <v>22.5</v>
      </c>
      <c r="BJ7" s="52">
        <f t="shared" si="14"/>
        <v>31.8</v>
      </c>
      <c r="BK7" s="52">
        <f t="shared" si="14"/>
        <v>38.299999999999997</v>
      </c>
      <c r="BL7" s="52">
        <f t="shared" si="14"/>
        <v>30.4</v>
      </c>
      <c r="BM7" s="52">
        <f t="shared" si="14"/>
        <v>33.6</v>
      </c>
      <c r="BN7" s="52">
        <f t="shared" si="14"/>
        <v>-122.5</v>
      </c>
      <c r="BO7" s="52">
        <f t="shared" si="14"/>
        <v>8.5</v>
      </c>
      <c r="BP7" s="49"/>
      <c r="BQ7" s="53">
        <f>BQ8</f>
        <v>13149</v>
      </c>
      <c r="BR7" s="53">
        <f t="shared" ref="BR7:BZ7" si="15">BR8</f>
        <v>10454</v>
      </c>
      <c r="BS7" s="53">
        <f t="shared" si="15"/>
        <v>10537</v>
      </c>
      <c r="BT7" s="53">
        <f t="shared" si="15"/>
        <v>2512</v>
      </c>
      <c r="BU7" s="53">
        <f t="shared" si="15"/>
        <v>2100</v>
      </c>
      <c r="BV7" s="53">
        <f t="shared" si="15"/>
        <v>7814</v>
      </c>
      <c r="BW7" s="53">
        <f t="shared" si="15"/>
        <v>8183</v>
      </c>
      <c r="BX7" s="53">
        <f t="shared" si="15"/>
        <v>7940</v>
      </c>
      <c r="BY7" s="53">
        <f t="shared" si="15"/>
        <v>2576</v>
      </c>
      <c r="BZ7" s="53">
        <f t="shared" si="15"/>
        <v>4153</v>
      </c>
      <c r="CA7" s="51"/>
      <c r="CB7" s="52" t="s">
        <v>123</v>
      </c>
      <c r="CC7" s="52" t="s">
        <v>123</v>
      </c>
      <c r="CD7" s="52" t="s">
        <v>123</v>
      </c>
      <c r="CE7" s="52" t="s">
        <v>123</v>
      </c>
      <c r="CF7" s="52" t="s">
        <v>123</v>
      </c>
      <c r="CG7" s="52" t="s">
        <v>123</v>
      </c>
      <c r="CH7" s="52" t="s">
        <v>123</v>
      </c>
      <c r="CI7" s="52" t="s">
        <v>123</v>
      </c>
      <c r="CJ7" s="52" t="s">
        <v>123</v>
      </c>
      <c r="CK7" s="52" t="s">
        <v>124</v>
      </c>
      <c r="CL7" s="49"/>
      <c r="CM7" s="51">
        <f>CM8</f>
        <v>130842</v>
      </c>
      <c r="CN7" s="51">
        <f>CN8</f>
        <v>0</v>
      </c>
      <c r="CO7" s="52" t="s">
        <v>123</v>
      </c>
      <c r="CP7" s="52" t="s">
        <v>123</v>
      </c>
      <c r="CQ7" s="52" t="s">
        <v>123</v>
      </c>
      <c r="CR7" s="52" t="s">
        <v>123</v>
      </c>
      <c r="CS7" s="52" t="s">
        <v>123</v>
      </c>
      <c r="CT7" s="52" t="s">
        <v>123</v>
      </c>
      <c r="CU7" s="52" t="s">
        <v>123</v>
      </c>
      <c r="CV7" s="52" t="s">
        <v>123</v>
      </c>
      <c r="CW7" s="52" t="s">
        <v>123</v>
      </c>
      <c r="CX7" s="52" t="s">
        <v>125</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100.8</v>
      </c>
      <c r="DL7" s="52">
        <f t="shared" ref="DL7:DT7" si="17">DL8</f>
        <v>102.4</v>
      </c>
      <c r="DM7" s="52">
        <f t="shared" si="17"/>
        <v>99.2</v>
      </c>
      <c r="DN7" s="52">
        <f t="shared" si="17"/>
        <v>48.8</v>
      </c>
      <c r="DO7" s="52">
        <f t="shared" si="17"/>
        <v>52</v>
      </c>
      <c r="DP7" s="52">
        <f t="shared" si="17"/>
        <v>274.8</v>
      </c>
      <c r="DQ7" s="52">
        <f t="shared" si="17"/>
        <v>279.89999999999998</v>
      </c>
      <c r="DR7" s="52">
        <f t="shared" si="17"/>
        <v>295.5</v>
      </c>
      <c r="DS7" s="52">
        <f t="shared" si="17"/>
        <v>224.4</v>
      </c>
      <c r="DT7" s="52">
        <f t="shared" si="17"/>
        <v>251.9</v>
      </c>
      <c r="DU7" s="49"/>
    </row>
    <row r="8" spans="1:125" s="54" customFormat="1" x14ac:dyDescent="0.2">
      <c r="A8" s="37"/>
      <c r="B8" s="55">
        <v>2021</v>
      </c>
      <c r="C8" s="55">
        <v>262021</v>
      </c>
      <c r="D8" s="55">
        <v>47</v>
      </c>
      <c r="E8" s="55">
        <v>14</v>
      </c>
      <c r="F8" s="55">
        <v>0</v>
      </c>
      <c r="G8" s="55">
        <v>1</v>
      </c>
      <c r="H8" s="55" t="s">
        <v>126</v>
      </c>
      <c r="I8" s="55" t="s">
        <v>127</v>
      </c>
      <c r="J8" s="55" t="s">
        <v>128</v>
      </c>
      <c r="K8" s="55" t="s">
        <v>129</v>
      </c>
      <c r="L8" s="55" t="s">
        <v>130</v>
      </c>
      <c r="M8" s="55" t="s">
        <v>131</v>
      </c>
      <c r="N8" s="55" t="s">
        <v>132</v>
      </c>
      <c r="O8" s="56" t="s">
        <v>133</v>
      </c>
      <c r="P8" s="57" t="s">
        <v>134</v>
      </c>
      <c r="Q8" s="57" t="s">
        <v>135</v>
      </c>
      <c r="R8" s="58">
        <v>28</v>
      </c>
      <c r="S8" s="57" t="s">
        <v>136</v>
      </c>
      <c r="T8" s="57" t="s">
        <v>137</v>
      </c>
      <c r="U8" s="58">
        <v>3362</v>
      </c>
      <c r="V8" s="58">
        <v>123</v>
      </c>
      <c r="W8" s="58">
        <v>100</v>
      </c>
      <c r="X8" s="57" t="s">
        <v>137</v>
      </c>
      <c r="Y8" s="59">
        <v>332</v>
      </c>
      <c r="Z8" s="59">
        <v>296.7</v>
      </c>
      <c r="AA8" s="59">
        <v>330.4</v>
      </c>
      <c r="AB8" s="59">
        <v>160.1</v>
      </c>
      <c r="AC8" s="59">
        <v>147.19999999999999</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58.3</v>
      </c>
      <c r="BG8" s="59">
        <v>60.9</v>
      </c>
      <c r="BH8" s="59">
        <v>63.6</v>
      </c>
      <c r="BI8" s="59">
        <v>22.5</v>
      </c>
      <c r="BJ8" s="59">
        <v>31.8</v>
      </c>
      <c r="BK8" s="59">
        <v>38.299999999999997</v>
      </c>
      <c r="BL8" s="59">
        <v>30.4</v>
      </c>
      <c r="BM8" s="59">
        <v>33.6</v>
      </c>
      <c r="BN8" s="59">
        <v>-122.5</v>
      </c>
      <c r="BO8" s="59">
        <v>8.5</v>
      </c>
      <c r="BP8" s="56">
        <v>0.8</v>
      </c>
      <c r="BQ8" s="60">
        <v>13149</v>
      </c>
      <c r="BR8" s="60">
        <v>10454</v>
      </c>
      <c r="BS8" s="60">
        <v>10537</v>
      </c>
      <c r="BT8" s="61">
        <v>2512</v>
      </c>
      <c r="BU8" s="61">
        <v>2100</v>
      </c>
      <c r="BV8" s="60">
        <v>7814</v>
      </c>
      <c r="BW8" s="60">
        <v>8183</v>
      </c>
      <c r="BX8" s="60">
        <v>7940</v>
      </c>
      <c r="BY8" s="60">
        <v>2576</v>
      </c>
      <c r="BZ8" s="60">
        <v>4153</v>
      </c>
      <c r="CA8" s="58">
        <v>10906</v>
      </c>
      <c r="CB8" s="59" t="s">
        <v>130</v>
      </c>
      <c r="CC8" s="59" t="s">
        <v>130</v>
      </c>
      <c r="CD8" s="59" t="s">
        <v>130</v>
      </c>
      <c r="CE8" s="59" t="s">
        <v>130</v>
      </c>
      <c r="CF8" s="59" t="s">
        <v>130</v>
      </c>
      <c r="CG8" s="59" t="s">
        <v>130</v>
      </c>
      <c r="CH8" s="59" t="s">
        <v>130</v>
      </c>
      <c r="CI8" s="59" t="s">
        <v>130</v>
      </c>
      <c r="CJ8" s="59" t="s">
        <v>130</v>
      </c>
      <c r="CK8" s="59" t="s">
        <v>130</v>
      </c>
      <c r="CL8" s="56" t="s">
        <v>130</v>
      </c>
      <c r="CM8" s="58">
        <v>130842</v>
      </c>
      <c r="CN8" s="58">
        <v>0</v>
      </c>
      <c r="CO8" s="59" t="s">
        <v>130</v>
      </c>
      <c r="CP8" s="59" t="s">
        <v>130</v>
      </c>
      <c r="CQ8" s="59" t="s">
        <v>130</v>
      </c>
      <c r="CR8" s="59" t="s">
        <v>130</v>
      </c>
      <c r="CS8" s="59" t="s">
        <v>130</v>
      </c>
      <c r="CT8" s="59" t="s">
        <v>130</v>
      </c>
      <c r="CU8" s="59" t="s">
        <v>130</v>
      </c>
      <c r="CV8" s="59" t="s">
        <v>130</v>
      </c>
      <c r="CW8" s="59" t="s">
        <v>130</v>
      </c>
      <c r="CX8" s="59" t="s">
        <v>130</v>
      </c>
      <c r="CY8" s="56" t="s">
        <v>130</v>
      </c>
      <c r="CZ8" s="59">
        <v>0</v>
      </c>
      <c r="DA8" s="59">
        <v>0</v>
      </c>
      <c r="DB8" s="59">
        <v>0</v>
      </c>
      <c r="DC8" s="59">
        <v>0</v>
      </c>
      <c r="DD8" s="59">
        <v>0</v>
      </c>
      <c r="DE8" s="59">
        <v>58.4</v>
      </c>
      <c r="DF8" s="59">
        <v>83.1</v>
      </c>
      <c r="DG8" s="59">
        <v>54.4</v>
      </c>
      <c r="DH8" s="59">
        <v>70.3</v>
      </c>
      <c r="DI8" s="59">
        <v>70</v>
      </c>
      <c r="DJ8" s="56">
        <v>99.8</v>
      </c>
      <c r="DK8" s="59">
        <v>100.8</v>
      </c>
      <c r="DL8" s="59">
        <v>102.4</v>
      </c>
      <c r="DM8" s="59">
        <v>99.2</v>
      </c>
      <c r="DN8" s="59">
        <v>48.8</v>
      </c>
      <c r="DO8" s="59">
        <v>52</v>
      </c>
      <c r="DP8" s="59">
        <v>274.8</v>
      </c>
      <c r="DQ8" s="59">
        <v>279.89999999999998</v>
      </c>
      <c r="DR8" s="59">
        <v>295.5</v>
      </c>
      <c r="DS8" s="59">
        <v>224.4</v>
      </c>
      <c r="DT8" s="59">
        <v>251.9</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138</v>
      </c>
      <c r="C10" s="64" t="s">
        <v>139</v>
      </c>
      <c r="D10" s="64" t="s">
        <v>140</v>
      </c>
      <c r="E10" s="64" t="s">
        <v>141</v>
      </c>
      <c r="F10" s="64" t="s">
        <v>142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片岡　侑也</cp:lastModifiedBy>
  <dcterms:created xsi:type="dcterms:W3CDTF">2022-12-09T03:28:14Z</dcterms:created>
  <dcterms:modified xsi:type="dcterms:W3CDTF">2023-02-16T00:58:43Z</dcterms:modified>
  <cp:category/>
</cp:coreProperties>
</file>