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3提出\"/>
    </mc:Choice>
  </mc:AlternateContent>
  <xr:revisionPtr revIDLastSave="0" documentId="13_ncr:1_{4A5B23E2-769B-409B-9A5F-1423843C8FE2}" xr6:coauthVersionLast="36" xr6:coauthVersionMax="36" xr10:uidLastSave="{00000000-0000-0000-0000-000000000000}"/>
  <workbookProtection workbookAlgorithmName="SHA-512" workbookHashValue="IRV2QEMTlMkDdv8QvxTOCCXxtwmLxMilN3qk2jgswUgWYZ2Ac1OWBN655iwIIcnUEoFDE7IKlzAvnp+Sms/uvQ==" workbookSaltValue="tkhGs55MYQWh0sWSBwtbM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<sst xmlns="http://schemas.openxmlformats.org/spreadsheetml/2006/main" count="253" uniqueCount="116">
  <si>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</si>
  <si>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</si>
  <si>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</si>
  <si>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</si>
  <si>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</si>
  <si>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</si>
  <si>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</si>
  <si>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</si>
  <si>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</si>
  <si>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</si>
  <si>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</si>
  <si>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</si>
  <si>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</si>
  <si>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</si>
  <si>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</si>
  <si>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</si>
  <si>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</si>
  <si>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</si>
  <si>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</si>
  <si>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</si>
  <si>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</si>
  <si>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</si>
  <si>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</si>
  <si>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</si>
  <si>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</si>
  <si>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</si>
  <si>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</si>
  <si>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</si>
  <si>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</si>
  <si>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</si>
  <si>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</si>
  <si>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</si>
  <si>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</si>
  <si>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</si>
  <si>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</si>
  <si>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</si>
  <si>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</si>
  <si>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</si>
  <si>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</si>
  <si>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</si>
  <si>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</si>
  <si>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</si>
  <si>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</si>
  <si>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</si>
  <si>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</si>
  <si>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</si>
  <si>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</si>
  <si>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</si>
  <si>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</si>
  <si>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</si>
  <si>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</si>
  <si>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</si>
  <si>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</si>
  <si>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</si>
  <si>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</si>
  <si>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</si>
  <si>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</si>
  <si>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</si>
  <si>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</si>
  <si>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</si>
  <si>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</si>
  <si>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</si>
  <si>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</si>
  <si>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</si>
  <si>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</si>
  <si>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</si>
  <si>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</si>
  <si>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</si>
  <si>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</si>
  <si>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</si>
  <si>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</si>
  <si>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</si>
  <si>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</si>
  <si>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</si>
  <si>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</si>
  <si>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</si>
  <si>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</si>
  <si>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</si>
  <si>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</si>
  <si>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</si>
  <si>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</si>
  <si>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</si>
  <si>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</si>
  <si>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</si>
  <si>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</si>
  <si>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</si>
  <si>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</si>
  <si>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</si>
  <si>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</si>
  <si>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</si>
  <si>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</si>
  <si>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</si>
  <si>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</si>
  <si>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</si>
  <si>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</si>
  <si>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</si>
  <si>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</si>
  <si>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</si>
  <si>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</si>
  <si>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</si>
  <si>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</si>
  <si>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</si>
  <si>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</si>
  <si>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</si>
  <si>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</si>
  <si>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</si>
  <si>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</si>
  <si>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</si>
  <si>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</si>
  <si>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</si>
  <si>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</si>
  <si>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</si>
  <si>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</si>
  <si>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また、平成30年度に地方公営企業法を適用しており、それ以前の数値は比較対象としていません。
　公共下水道については、前年度と比べ人件費等の費用が減少したことから、⑥汚水処理原価が微減となり、⑤経費回収率は微増の99％で、使用料で賄うべき経費を概ね賄えている状況になっています。
　⑦施設利用率は、人口減少等により前年度と比べ微減となり、類似団体平均を若干下回っています。
　③流動比率は、次年度の企業債償還額が多額で、流動負債が多いことから、全国平均等と比べ低い状況ですが、若干改善しています。
　④企業債残高対事業規模比率についても、借入額が減少しており、年々比率が減少している状況です。</t>
    <rPh sb="75" eb="77">
      <t>サンテイ</t>
    </rPh>
    <rPh sb="122" eb="124">
      <t>イゼン</t>
    </rPh>
    <rPh sb="153" eb="156">
      <t>ゼンネンド</t>
    </rPh>
    <rPh sb="157" eb="158">
      <t>クラ</t>
    </rPh>
    <rPh sb="159" eb="162">
      <t>ジンケンヒ</t>
    </rPh>
    <rPh sb="162" eb="163">
      <t>トウ</t>
    </rPh>
    <rPh sb="164" eb="166">
      <t>ヒヨウ</t>
    </rPh>
    <rPh sb="167" eb="169">
      <t>ゲンショウ</t>
    </rPh>
    <rPh sb="184" eb="186">
      <t>ビゲン</t>
    </rPh>
    <rPh sb="197" eb="199">
      <t>ビゾウ</t>
    </rPh>
    <rPh sb="205" eb="208">
      <t>シヨウリョウ</t>
    </rPh>
    <rPh sb="209" eb="210">
      <t>マカナ</t>
    </rPh>
    <rPh sb="213" eb="215">
      <t>ケイヒ</t>
    </rPh>
    <rPh sb="216" eb="217">
      <t>オオム</t>
    </rPh>
    <rPh sb="218" eb="219">
      <t>マカナ</t>
    </rPh>
    <rPh sb="223" eb="225">
      <t>ジョウキョウ</t>
    </rPh>
    <rPh sb="243" eb="245">
      <t>ジンコウ</t>
    </rPh>
    <rPh sb="245" eb="247">
      <t>ゲンショウ</t>
    </rPh>
    <rPh sb="247" eb="248">
      <t>トウ</t>
    </rPh>
    <rPh sb="251" eb="254">
      <t>ゼンネンド</t>
    </rPh>
    <rPh sb="255" eb="256">
      <t>クラ</t>
    </rPh>
    <rPh sb="257" eb="259">
      <t>ビゲン</t>
    </rPh>
    <rPh sb="263" eb="265">
      <t>ルイジ</t>
    </rPh>
    <rPh sb="289" eb="292">
      <t>ジネンド</t>
    </rPh>
    <rPh sb="300" eb="302">
      <t>タガク</t>
    </rPh>
    <rPh sb="304" eb="306">
      <t>リュウドウ</t>
    </rPh>
    <rPh sb="306" eb="308">
      <t>フサイ</t>
    </rPh>
    <rPh sb="309" eb="310">
      <t>オオ</t>
    </rPh>
    <rPh sb="316" eb="318">
      <t>ゼンコク</t>
    </rPh>
    <rPh sb="318" eb="320">
      <t>ヘイキン</t>
    </rPh>
    <rPh sb="320" eb="321">
      <t>トウ</t>
    </rPh>
    <rPh sb="322" eb="323">
      <t>クラ</t>
    </rPh>
    <rPh sb="324" eb="325">
      <t>ヒク</t>
    </rPh>
    <rPh sb="326" eb="328">
      <t>ジョウキョウ</t>
    </rPh>
    <rPh sb="332" eb="334">
      <t>ジャッカン</t>
    </rPh>
    <rPh sb="334" eb="336">
      <t>カイゼン</t>
    </rPh>
    <rPh sb="345" eb="350">
      <t>キギョウサイザンダカ</t>
    </rPh>
    <rPh sb="350" eb="351">
      <t>タイ</t>
    </rPh>
    <rPh sb="351" eb="353">
      <t>ジギョウ</t>
    </rPh>
    <rPh sb="353" eb="355">
      <t>キボ</t>
    </rPh>
    <rPh sb="355" eb="357">
      <t>ヒリツ</t>
    </rPh>
    <rPh sb="363" eb="365">
      <t>カリイレ</t>
    </rPh>
    <rPh sb="365" eb="366">
      <t>ガク</t>
    </rPh>
    <rPh sb="367" eb="369">
      <t>ゲンショウ</t>
    </rPh>
    <rPh sb="374" eb="376">
      <t>ネンネン</t>
    </rPh>
    <rPh sb="376" eb="378">
      <t>ヒリツ</t>
    </rPh>
    <rPh sb="379" eb="381">
      <t>ゲンショウ</t>
    </rPh>
    <rPh sb="385" eb="387">
      <t>ジョウキョウ</t>
    </rPh>
    <phoneticPr fontId="4"/>
  </si>
  <si>
    <t>　本市の公共下水道事業は、昭和35年に事業着手してから約60年が経過し、集合処理による水洗化普及事業は令和2年度に概成しました。今後は、合併処理浄化槽等により水洗化を推進するとともに、ストックマネジメント計画に基づき、施設の維持管理や更新を適切に実施していくことが必要となっています。しかしながら、人口減少等により、使用料収入は減少傾向にあり、大変厳しい経営状況にあることから、令和2年度から10カ年の中期経営計画である経営戦略を基本に、状況の変化にも対応し、経費の節減を図りつつ、持続可能で安定的な経営に努めます。</t>
    <rPh sb="4" eb="6">
      <t>コウキョウ</t>
    </rPh>
    <rPh sb="6" eb="9">
      <t>ゲスイドウ</t>
    </rPh>
    <rPh sb="36" eb="38">
      <t>シュウゴウ</t>
    </rPh>
    <rPh sb="38" eb="40">
      <t>ショリ</t>
    </rPh>
    <rPh sb="112" eb="114">
      <t>イジ</t>
    </rPh>
    <rPh sb="114" eb="116">
      <t>カンリ</t>
    </rPh>
    <rPh sb="120" eb="122">
      <t>テキセツ</t>
    </rPh>
    <phoneticPr fontId="4"/>
  </si>
  <si>
    <t>　法適用後４年しか経過しておらず、①有形固定資産減価償却率は低い状況です。また、管渠については、法定耐用年数の50年を超過したものがわずかであることから、②管渠老朽化率は低い状況であり、老朽管渠の更新が少ないことから、③管渠改善化率は低い状態となっています。</t>
    <rPh sb="57" eb="58">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</si>
</sst>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formatCode="#,##0.00;&quot;△&quot;#,##0.00;&quot;-&quot;">
                  <c:v>0.04</c:v>
                </c:pt>
                <c:pt idx="4" formatCode="#,##0.00;&quot;△&quot;#,##0.00;&quot;-&quot;">
                  <c:v>0.06</c:v>
                </c:pt>
              </c:numCache>
            </c:numRef>
          </c:val>
          <c:extLst>
            <c:ext xmlns:c16="http://schemas.microsoft.com/office/drawing/2014/chart" uri="{C3380CC4-5D6E-409C-BE32-E72D297353CC}">
              <c16:uniqueId val="{00000000-1071-4E41-B1D6-907687E143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0.09</c:v>
                </c:pt>
                <c:pt idx="3">
                  <c:v>0.09</c:v>
                </c:pt>
                <c:pt idx="4">
                  <c:v>0.17</c:v>
                </c:pt>
              </c:numCache>
            </c:numRef>
          </c:val>
          <c:smooth val="0"/>
          <c:extLst>
            <c:ext xmlns:c16="http://schemas.microsoft.com/office/drawing/2014/chart" uri="{C3380CC4-5D6E-409C-BE32-E72D297353CC}">
              <c16:uniqueId val="{00000001-1071-4E41-B1D6-907687E143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63.69</c:v>
                </c:pt>
                <c:pt idx="2">
                  <c:v>60.9</c:v>
                </c:pt>
                <c:pt idx="3">
                  <c:v>63.58</c:v>
                </c:pt>
                <c:pt idx="4">
                  <c:v>62.79</c:v>
                </c:pt>
              </c:numCache>
            </c:numRef>
          </c:val>
          <c:extLst>
            <c:ext xmlns:c16="http://schemas.microsoft.com/office/drawing/2014/chart" uri="{C3380CC4-5D6E-409C-BE32-E72D297353CC}">
              <c16:uniqueId val="{00000000-2069-45A2-A610-7DE00A36F0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65.040000000000006</c:v>
                </c:pt>
                <c:pt idx="2">
                  <c:v>68.31</c:v>
                </c:pt>
                <c:pt idx="3">
                  <c:v>65.28</c:v>
                </c:pt>
                <c:pt idx="4">
                  <c:v>64.92</c:v>
                </c:pt>
              </c:numCache>
            </c:numRef>
          </c:val>
          <c:smooth val="0"/>
          <c:extLst>
            <c:ext xmlns:c16="http://schemas.microsoft.com/office/drawing/2014/chart" uri="{C3380CC4-5D6E-409C-BE32-E72D297353CC}">
              <c16:uniqueId val="{00000001-2069-45A2-A610-7DE00A36F0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89.96</c:v>
                </c:pt>
                <c:pt idx="2">
                  <c:v>91.71</c:v>
                </c:pt>
                <c:pt idx="3">
                  <c:v>92.42</c:v>
                </c:pt>
                <c:pt idx="4">
                  <c:v>93.53</c:v>
                </c:pt>
              </c:numCache>
            </c:numRef>
          </c:val>
          <c:extLst>
            <c:ext xmlns:c16="http://schemas.microsoft.com/office/drawing/2014/chart" uri="{C3380CC4-5D6E-409C-BE32-E72D297353CC}">
              <c16:uniqueId val="{00000000-69F8-4D2D-A4B2-F458F945A1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92.55</c:v>
                </c:pt>
                <c:pt idx="2">
                  <c:v>92.62</c:v>
                </c:pt>
                <c:pt idx="3">
                  <c:v>92.72</c:v>
                </c:pt>
                <c:pt idx="4">
                  <c:v>92.88</c:v>
                </c:pt>
              </c:numCache>
            </c:numRef>
          </c:val>
          <c:smooth val="0"/>
          <c:extLst>
            <c:ext xmlns:c16="http://schemas.microsoft.com/office/drawing/2014/chart" uri="{C3380CC4-5D6E-409C-BE32-E72D297353CC}">
              <c16:uniqueId val="{00000001-69F8-4D2D-A4B2-F458F945A1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101.09</c:v>
                </c:pt>
                <c:pt idx="2">
                  <c:v>101.67</c:v>
                </c:pt>
                <c:pt idx="3">
                  <c:v>104.44</c:v>
                </c:pt>
                <c:pt idx="4">
                  <c:v>104.08</c:v>
                </c:pt>
              </c:numCache>
            </c:numRef>
          </c:val>
          <c:extLst>
            <c:ext xmlns:c16="http://schemas.microsoft.com/office/drawing/2014/chart" uri="{C3380CC4-5D6E-409C-BE32-E72D297353CC}">
              <c16:uniqueId val="{00000000-ADDF-46BB-8498-217423B2C4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c:v>
                </c:pt>
                <c:pt idx="2">
                  <c:v>106.99</c:v>
                </c:pt>
                <c:pt idx="3">
                  <c:v>107.85</c:v>
                </c:pt>
                <c:pt idx="4">
                  <c:v>108.04</c:v>
                </c:pt>
              </c:numCache>
            </c:numRef>
          </c:val>
          <c:smooth val="0"/>
          <c:extLst>
            <c:ext xmlns:c16="http://schemas.microsoft.com/office/drawing/2014/chart" uri="{C3380CC4-5D6E-409C-BE32-E72D297353CC}">
              <c16:uniqueId val="{00000001-ADDF-46BB-8498-217423B2C4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4.4800000000000004</c:v>
                </c:pt>
                <c:pt idx="2">
                  <c:v>8.0399999999999991</c:v>
                </c:pt>
                <c:pt idx="3">
                  <c:v>11.52</c:v>
                </c:pt>
                <c:pt idx="4">
                  <c:v>14.93</c:v>
                </c:pt>
              </c:numCache>
            </c:numRef>
          </c:val>
          <c:extLst>
            <c:ext xmlns:c16="http://schemas.microsoft.com/office/drawing/2014/chart" uri="{C3380CC4-5D6E-409C-BE32-E72D297353CC}">
              <c16:uniqueId val="{00000000-AAEA-4A1F-86C1-942D08963A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26.13</c:v>
                </c:pt>
                <c:pt idx="2">
                  <c:v>26.36</c:v>
                </c:pt>
                <c:pt idx="3">
                  <c:v>23.79</c:v>
                </c:pt>
                <c:pt idx="4">
                  <c:v>25.66</c:v>
                </c:pt>
              </c:numCache>
            </c:numRef>
          </c:val>
          <c:smooth val="0"/>
          <c:extLst>
            <c:ext xmlns:c16="http://schemas.microsoft.com/office/drawing/2014/chart" uri="{C3380CC4-5D6E-409C-BE32-E72D297353CC}">
              <c16:uniqueId val="{00000001-AAEA-4A1F-86C1-942D08963A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0.63</c:v>
                </c:pt>
                <c:pt idx="2">
                  <c:v>0.84</c:v>
                </c:pt>
                <c:pt idx="3">
                  <c:v>0.99</c:v>
                </c:pt>
                <c:pt idx="4">
                  <c:v>1.27</c:v>
                </c:pt>
              </c:numCache>
            </c:numRef>
          </c:val>
          <c:extLst>
            <c:ext xmlns:c16="http://schemas.microsoft.com/office/drawing/2014/chart" uri="{C3380CC4-5D6E-409C-BE32-E72D297353CC}">
              <c16:uniqueId val="{00000000-9E39-4980-AD90-05F63259AE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1.03</c:v>
                </c:pt>
                <c:pt idx="2">
                  <c:v>1.43</c:v>
                </c:pt>
                <c:pt idx="3">
                  <c:v>1.22</c:v>
                </c:pt>
                <c:pt idx="4">
                  <c:v>1.61</c:v>
                </c:pt>
              </c:numCache>
            </c:numRef>
          </c:val>
          <c:smooth val="0"/>
          <c:extLst>
            <c:ext xmlns:c16="http://schemas.microsoft.com/office/drawing/2014/chart" uri="{C3380CC4-5D6E-409C-BE32-E72D297353CC}">
              <c16:uniqueId val="{00000001-9E39-4980-AD90-05F63259AE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DE4-4D65-BE68-0A7BFC5DCA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9.06</c:v>
                </c:pt>
                <c:pt idx="2">
                  <c:v>7.42</c:v>
                </c:pt>
                <c:pt idx="3">
                  <c:v>4.72</c:v>
                </c:pt>
                <c:pt idx="4">
                  <c:v>4.49</c:v>
                </c:pt>
              </c:numCache>
            </c:numRef>
          </c:val>
          <c:smooth val="0"/>
          <c:extLst>
            <c:ext xmlns:c16="http://schemas.microsoft.com/office/drawing/2014/chart" uri="{C3380CC4-5D6E-409C-BE32-E72D297353CC}">
              <c16:uniqueId val="{00000001-7DE4-4D65-BE68-0A7BFC5DCA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30.8</c:v>
                </c:pt>
                <c:pt idx="2">
                  <c:v>25.56</c:v>
                </c:pt>
                <c:pt idx="3">
                  <c:v>23.71</c:v>
                </c:pt>
                <c:pt idx="4">
                  <c:v>35.75</c:v>
                </c:pt>
              </c:numCache>
            </c:numRef>
          </c:val>
          <c:extLst>
            <c:ext xmlns:c16="http://schemas.microsoft.com/office/drawing/2014/chart" uri="{C3380CC4-5D6E-409C-BE32-E72D297353CC}">
              <c16:uniqueId val="{00000000-39ED-4225-8008-26770171A1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39ED-4225-8008-26770171A1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846.56</c:v>
                </c:pt>
                <c:pt idx="2">
                  <c:v>2183.67</c:v>
                </c:pt>
                <c:pt idx="3">
                  <c:v>1966.43</c:v>
                </c:pt>
                <c:pt idx="4">
                  <c:v>1961.64</c:v>
                </c:pt>
              </c:numCache>
            </c:numRef>
          </c:val>
          <c:extLst>
            <c:ext xmlns:c16="http://schemas.microsoft.com/office/drawing/2014/chart" uri="{C3380CC4-5D6E-409C-BE32-E72D297353CC}">
              <c16:uniqueId val="{00000000-FDB6-475C-80B2-A1F7729621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820.36</c:v>
                </c:pt>
                <c:pt idx="2">
                  <c:v>847.44</c:v>
                </c:pt>
                <c:pt idx="3">
                  <c:v>857.88</c:v>
                </c:pt>
                <c:pt idx="4">
                  <c:v>825.1</c:v>
                </c:pt>
              </c:numCache>
            </c:numRef>
          </c:val>
          <c:smooth val="0"/>
          <c:extLst>
            <c:ext xmlns:c16="http://schemas.microsoft.com/office/drawing/2014/chart" uri="{C3380CC4-5D6E-409C-BE32-E72D297353CC}">
              <c16:uniqueId val="{00000001-FDB6-475C-80B2-A1F7729621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90.73</c:v>
                </c:pt>
                <c:pt idx="2">
                  <c:v>88.39</c:v>
                </c:pt>
                <c:pt idx="3">
                  <c:v>96.41</c:v>
                </c:pt>
                <c:pt idx="4">
                  <c:v>99</c:v>
                </c:pt>
              </c:numCache>
            </c:numRef>
          </c:val>
          <c:extLst>
            <c:ext xmlns:c16="http://schemas.microsoft.com/office/drawing/2014/chart" uri="{C3380CC4-5D6E-409C-BE32-E72D297353CC}">
              <c16:uniqueId val="{00000000-1939-431B-B13E-35E10D84D4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95.4</c:v>
                </c:pt>
                <c:pt idx="2">
                  <c:v>94.69</c:v>
                </c:pt>
                <c:pt idx="3">
                  <c:v>94.97</c:v>
                </c:pt>
                <c:pt idx="4">
                  <c:v>97.07</c:v>
                </c:pt>
              </c:numCache>
            </c:numRef>
          </c:val>
          <c:smooth val="0"/>
          <c:extLst>
            <c:ext xmlns:c16="http://schemas.microsoft.com/office/drawing/2014/chart" uri="{C3380CC4-5D6E-409C-BE32-E72D297353CC}">
              <c16:uniqueId val="{00000001-1939-431B-B13E-35E10D84D4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150.51</c:v>
                </c:pt>
                <c:pt idx="2">
                  <c:v>154.34</c:v>
                </c:pt>
                <c:pt idx="3">
                  <c:v>153.71</c:v>
                </c:pt>
                <c:pt idx="4">
                  <c:v>151.85</c:v>
                </c:pt>
              </c:numCache>
            </c:numRef>
          </c:val>
          <c:extLst>
            <c:ext xmlns:c16="http://schemas.microsoft.com/office/drawing/2014/chart" uri="{C3380CC4-5D6E-409C-BE32-E72D297353CC}">
              <c16:uniqueId val="{00000000-6E6B-446A-B959-F53188C94D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163.19999999999999</c:v>
                </c:pt>
                <c:pt idx="2">
                  <c:v>159.78</c:v>
                </c:pt>
                <c:pt idx="3">
                  <c:v>159.49</c:v>
                </c:pt>
                <c:pt idx="4">
                  <c:v>157.81</c:v>
                </c:pt>
              </c:numCache>
            </c:numRef>
          </c:val>
          <c:smooth val="0"/>
          <c:extLst>
            <c:ext xmlns:c16="http://schemas.microsoft.com/office/drawing/2014/chart" uri="{C3380CC4-5D6E-409C-BE32-E72D297353CC}">
              <c16:uniqueId val="{00000001-6E6B-446A-B959-F53188C94D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舞鶴市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79499</v>
      </c>
      <c r="AM8" s="42"/>
      <c r="AN8" s="42"/>
      <c r="AO8" s="42"/>
      <c r="AP8" s="42"/>
      <c r="AQ8" s="42"/>
      <c r="AR8" s="42"/>
      <c r="AS8" s="42"/>
      <c r="AT8" s="35">
        <f>データ!T6</f>
        <v>342.13</v>
      </c>
      <c r="AU8" s="35"/>
      <c r="AV8" s="35"/>
      <c r="AW8" s="35"/>
      <c r="AX8" s="35"/>
      <c r="AY8" s="35"/>
      <c r="AZ8" s="35"/>
      <c r="BA8" s="35"/>
      <c r="BB8" s="35">
        <f>データ!U6</f>
        <v>232.36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49.74</v>
      </c>
      <c r="J10" s="35"/>
      <c r="K10" s="35"/>
      <c r="L10" s="35"/>
      <c r="M10" s="35"/>
      <c r="N10" s="35"/>
      <c r="O10" s="35"/>
      <c r="P10" s="35">
        <f>データ!P6</f>
        <v>90.93</v>
      </c>
      <c r="Q10" s="35"/>
      <c r="R10" s="35"/>
      <c r="S10" s="35"/>
      <c r="T10" s="35"/>
      <c r="U10" s="35"/>
      <c r="V10" s="35"/>
      <c r="W10" s="35">
        <f>データ!Q6</f>
        <v>75.849999999999994</v>
      </c>
      <c r="X10" s="35"/>
      <c r="Y10" s="35"/>
      <c r="Z10" s="35"/>
      <c r="AA10" s="35"/>
      <c r="AB10" s="35"/>
      <c r="AC10" s="35"/>
      <c r="AD10" s="42">
        <f>データ!R6</f>
        <v>3064</v>
      </c>
      <c r="AE10" s="42"/>
      <c r="AF10" s="42"/>
      <c r="AG10" s="42"/>
      <c r="AH10" s="42"/>
      <c r="AI10" s="42"/>
      <c r="AJ10" s="42"/>
      <c r="AK10" s="2"/>
      <c r="AL10" s="42">
        <f>データ!V6</f>
        <v>71315</v>
      </c>
      <c r="AM10" s="42"/>
      <c r="AN10" s="42"/>
      <c r="AO10" s="42"/>
      <c r="AP10" s="42"/>
      <c r="AQ10" s="42"/>
      <c r="AR10" s="42"/>
      <c r="AS10" s="42"/>
      <c r="AT10" s="35">
        <f>データ!W6</f>
        <v>18.600000000000001</v>
      </c>
      <c r="AU10" s="35"/>
      <c r="AV10" s="35"/>
      <c r="AW10" s="35"/>
      <c r="AX10" s="35"/>
      <c r="AY10" s="35"/>
      <c r="AZ10" s="35"/>
      <c r="BA10" s="35"/>
      <c r="BB10" s="35">
        <f>データ!X6</f>
        <v>3834.14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wa6AdE20URymvT/6v+aRFot0brGjy88gjNxINg4vvLWaod564ZnjRaV6smKJ9XKbv/B/wfqY0YpF9J6CMsXuQ==" saltValue="r50KhgAjwAjmzOStstXB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262021</v>
      </c>
      <c r="D6" s="19">
        <f t="shared" si="3"/>
        <v>46</v>
      </c>
      <c r="E6" s="19">
        <f t="shared" si="3"/>
        <v>17</v>
      </c>
      <c r="F6" s="19">
        <f t="shared" si="3"/>
        <v>1</v>
      </c>
      <c r="G6" s="19">
        <f t="shared" si="3"/>
        <v>0</v>
      </c>
      <c r="H6" s="19" t="str">
        <f t="shared" si="3"/>
        <v>京都府　舞鶴市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49.74</v>
      </c>
      <c r="P6" s="20">
        <f t="shared" si="3"/>
        <v>90.93</v>
      </c>
      <c r="Q6" s="20">
        <f t="shared" si="3"/>
        <v>75.849999999999994</v>
      </c>
      <c r="R6" s="20">
        <f t="shared" si="3"/>
        <v>3064</v>
      </c>
      <c r="S6" s="20">
        <f t="shared" si="3"/>
        <v>79499</v>
      </c>
      <c r="T6" s="20">
        <f t="shared" si="3"/>
        <v>342.13</v>
      </c>
      <c r="U6" s="20">
        <f t="shared" si="3"/>
        <v>232.36</v>
      </c>
      <c r="V6" s="20">
        <f t="shared" si="3"/>
        <v>71315</v>
      </c>
      <c r="W6" s="20">
        <f t="shared" si="3"/>
        <v>18.600000000000001</v>
      </c>
      <c r="X6" s="20">
        <f t="shared" si="3"/>
        <v>3834.14</v>
      </c>
      <c r="Y6" s="21" t="str">
        <f>IF(Y7="",NA(),Y7)</f>
        <v>-</v>
      </c>
      <c r="Z6" s="21">
        <f t="shared" ref="Z6:AH6" si="4">IF(Z7="",NA(),Z7)</f>
        <v>101.09</v>
      </c>
      <c r="AA6" s="21">
        <f t="shared" si="4"/>
        <v>101.67</v>
      </c>
      <c r="AB6" s="21">
        <f t="shared" si="4"/>
        <v>104.44</v>
      </c>
      <c r="AC6" s="21">
        <f t="shared" si="4"/>
        <v>104.08</v>
      </c>
      <c r="AD6" s="21" t="str">
        <f t="shared" si="4"/>
        <v>-</v>
      </c>
      <c r="AE6" s="21">
        <f t="shared" si="4"/>
        <v>106.9</v>
      </c>
      <c r="AF6" s="21">
        <f t="shared" si="4"/>
        <v>106.99</v>
      </c>
      <c r="AG6" s="21">
        <f t="shared" si="4"/>
        <v>107.85</v>
      </c>
      <c r="AH6" s="21">
        <f t="shared" si="4"/>
        <v>108.04</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9.06</v>
      </c>
      <c r="AQ6" s="21">
        <f t="shared" si="5"/>
        <v>7.42</v>
      </c>
      <c r="AR6" s="21">
        <f t="shared" si="5"/>
        <v>4.72</v>
      </c>
      <c r="AS6" s="21">
        <f t="shared" si="5"/>
        <v>4.49</v>
      </c>
      <c r="AT6" s="20" t="str">
        <f>IF(AT7="","",IF(AT7="-","【-】","【"&amp;SUBSTITUTE(TEXT(AT7,"#,##0.00"),"-","△")&amp;"】"))</f>
        <v>【3.09】</v>
      </c>
      <c r="AU6" s="21" t="str">
        <f>IF(AU7="",NA(),AU7)</f>
        <v>-</v>
      </c>
      <c r="AV6" s="21">
        <f t="shared" ref="AV6:BD6" si="6">IF(AV7="",NA(),AV7)</f>
        <v>30.8</v>
      </c>
      <c r="AW6" s="21">
        <f t="shared" si="6"/>
        <v>25.56</v>
      </c>
      <c r="AX6" s="21">
        <f t="shared" si="6"/>
        <v>23.71</v>
      </c>
      <c r="AY6" s="21">
        <f t="shared" si="6"/>
        <v>35.75</v>
      </c>
      <c r="AZ6" s="21" t="str">
        <f t="shared" si="6"/>
        <v>-</v>
      </c>
      <c r="BA6" s="21">
        <f t="shared" si="6"/>
        <v>76.31</v>
      </c>
      <c r="BB6" s="21">
        <f t="shared" si="6"/>
        <v>68.180000000000007</v>
      </c>
      <c r="BC6" s="21">
        <f t="shared" si="6"/>
        <v>67.930000000000007</v>
      </c>
      <c r="BD6" s="21">
        <f t="shared" si="6"/>
        <v>68.53</v>
      </c>
      <c r="BE6" s="20" t="str">
        <f>IF(BE7="","",IF(BE7="-","【-】","【"&amp;SUBSTITUTE(TEXT(BE7,"#,##0.00"),"-","△")&amp;"】"))</f>
        <v>【71.39】</v>
      </c>
      <c r="BF6" s="21" t="str">
        <f>IF(BF7="",NA(),BF7)</f>
        <v>-</v>
      </c>
      <c r="BG6" s="21">
        <f t="shared" ref="BG6:BO6" si="7">IF(BG7="",NA(),BG7)</f>
        <v>846.56</v>
      </c>
      <c r="BH6" s="21">
        <f t="shared" si="7"/>
        <v>2183.67</v>
      </c>
      <c r="BI6" s="21">
        <f t="shared" si="7"/>
        <v>1966.43</v>
      </c>
      <c r="BJ6" s="21">
        <f t="shared" si="7"/>
        <v>1961.64</v>
      </c>
      <c r="BK6" s="21" t="str">
        <f t="shared" si="7"/>
        <v>-</v>
      </c>
      <c r="BL6" s="21">
        <f t="shared" si="7"/>
        <v>820.36</v>
      </c>
      <c r="BM6" s="21">
        <f t="shared" si="7"/>
        <v>847.44</v>
      </c>
      <c r="BN6" s="21">
        <f t="shared" si="7"/>
        <v>857.88</v>
      </c>
      <c r="BO6" s="21">
        <f t="shared" si="7"/>
        <v>825.1</v>
      </c>
      <c r="BP6" s="20" t="str">
        <f>IF(BP7="","",IF(BP7="-","【-】","【"&amp;SUBSTITUTE(TEXT(BP7,"#,##0.00"),"-","△")&amp;"】"))</f>
        <v>【669.11】</v>
      </c>
      <c r="BQ6" s="21" t="str">
        <f>IF(BQ7="",NA(),BQ7)</f>
        <v>-</v>
      </c>
      <c r="BR6" s="21">
        <f t="shared" ref="BR6:BZ6" si="8">IF(BR7="",NA(),BR7)</f>
        <v>90.73</v>
      </c>
      <c r="BS6" s="21">
        <f t="shared" si="8"/>
        <v>88.39</v>
      </c>
      <c r="BT6" s="21">
        <f t="shared" si="8"/>
        <v>96.41</v>
      </c>
      <c r="BU6" s="21">
        <f t="shared" si="8"/>
        <v>99</v>
      </c>
      <c r="BV6" s="21" t="str">
        <f t="shared" si="8"/>
        <v>-</v>
      </c>
      <c r="BW6" s="21">
        <f t="shared" si="8"/>
        <v>95.4</v>
      </c>
      <c r="BX6" s="21">
        <f t="shared" si="8"/>
        <v>94.69</v>
      </c>
      <c r="BY6" s="21">
        <f t="shared" si="8"/>
        <v>94.97</v>
      </c>
      <c r="BZ6" s="21">
        <f t="shared" si="8"/>
        <v>97.07</v>
      </c>
      <c r="CA6" s="20" t="str">
        <f>IF(CA7="","",IF(CA7="-","【-】","【"&amp;SUBSTITUTE(TEXT(CA7,"#,##0.00"),"-","△")&amp;"】"))</f>
        <v>【99.73】</v>
      </c>
      <c r="CB6" s="21" t="str">
        <f>IF(CB7="",NA(),CB7)</f>
        <v>-</v>
      </c>
      <c r="CC6" s="21">
        <f t="shared" ref="CC6:CK6" si="9">IF(CC7="",NA(),CC7)</f>
        <v>150.51</v>
      </c>
      <c r="CD6" s="21">
        <f t="shared" si="9"/>
        <v>154.34</v>
      </c>
      <c r="CE6" s="21">
        <f t="shared" si="9"/>
        <v>153.71</v>
      </c>
      <c r="CF6" s="21">
        <f t="shared" si="9"/>
        <v>151.85</v>
      </c>
      <c r="CG6" s="21" t="str">
        <f t="shared" si="9"/>
        <v>-</v>
      </c>
      <c r="CH6" s="21">
        <f t="shared" si="9"/>
        <v>163.19999999999999</v>
      </c>
      <c r="CI6" s="21">
        <f t="shared" si="9"/>
        <v>159.78</v>
      </c>
      <c r="CJ6" s="21">
        <f t="shared" si="9"/>
        <v>159.49</v>
      </c>
      <c r="CK6" s="21">
        <f t="shared" si="9"/>
        <v>157.81</v>
      </c>
      <c r="CL6" s="20" t="str">
        <f>IF(CL7="","",IF(CL7="-","【-】","【"&amp;SUBSTITUTE(TEXT(CL7,"#,##0.00"),"-","△")&amp;"】"))</f>
        <v>【134.98】</v>
      </c>
      <c r="CM6" s="21" t="str">
        <f>IF(CM7="",NA(),CM7)</f>
        <v>-</v>
      </c>
      <c r="CN6" s="21">
        <f t="shared" ref="CN6:CV6" si="10">IF(CN7="",NA(),CN7)</f>
        <v>63.69</v>
      </c>
      <c r="CO6" s="21">
        <f t="shared" si="10"/>
        <v>60.9</v>
      </c>
      <c r="CP6" s="21">
        <f t="shared" si="10"/>
        <v>63.58</v>
      </c>
      <c r="CQ6" s="21">
        <f t="shared" si="10"/>
        <v>62.79</v>
      </c>
      <c r="CR6" s="21" t="str">
        <f t="shared" si="10"/>
        <v>-</v>
      </c>
      <c r="CS6" s="21">
        <f t="shared" si="10"/>
        <v>65.040000000000006</v>
      </c>
      <c r="CT6" s="21">
        <f t="shared" si="10"/>
        <v>68.31</v>
      </c>
      <c r="CU6" s="21">
        <f t="shared" si="10"/>
        <v>65.28</v>
      </c>
      <c r="CV6" s="21">
        <f t="shared" si="10"/>
        <v>64.92</v>
      </c>
      <c r="CW6" s="20" t="str">
        <f>IF(CW7="","",IF(CW7="-","【-】","【"&amp;SUBSTITUTE(TEXT(CW7,"#,##0.00"),"-","△")&amp;"】"))</f>
        <v>【59.99】</v>
      </c>
      <c r="CX6" s="21" t="str">
        <f>IF(CX7="",NA(),CX7)</f>
        <v>-</v>
      </c>
      <c r="CY6" s="21">
        <f t="shared" ref="CY6:DG6" si="11">IF(CY7="",NA(),CY7)</f>
        <v>89.96</v>
      </c>
      <c r="CZ6" s="21">
        <f t="shared" si="11"/>
        <v>91.71</v>
      </c>
      <c r="DA6" s="21">
        <f t="shared" si="11"/>
        <v>92.42</v>
      </c>
      <c r="DB6" s="21">
        <f t="shared" si="11"/>
        <v>93.53</v>
      </c>
      <c r="DC6" s="21" t="str">
        <f t="shared" si="11"/>
        <v>-</v>
      </c>
      <c r="DD6" s="21">
        <f t="shared" si="11"/>
        <v>92.55</v>
      </c>
      <c r="DE6" s="21">
        <f t="shared" si="11"/>
        <v>92.62</v>
      </c>
      <c r="DF6" s="21">
        <f t="shared" si="11"/>
        <v>92.72</v>
      </c>
      <c r="DG6" s="21">
        <f t="shared" si="11"/>
        <v>92.88</v>
      </c>
      <c r="DH6" s="20" t="str">
        <f>IF(DH7="","",IF(DH7="-","【-】","【"&amp;SUBSTITUTE(TEXT(DH7,"#,##0.00"),"-","△")&amp;"】"))</f>
        <v>【95.72】</v>
      </c>
      <c r="DI6" s="21" t="str">
        <f>IF(DI7="",NA(),DI7)</f>
        <v>-</v>
      </c>
      <c r="DJ6" s="21">
        <f t="shared" ref="DJ6:DR6" si="12">IF(DJ7="",NA(),DJ7)</f>
        <v>4.4800000000000004</v>
      </c>
      <c r="DK6" s="21">
        <f t="shared" si="12"/>
        <v>8.0399999999999991</v>
      </c>
      <c r="DL6" s="21">
        <f t="shared" si="12"/>
        <v>11.52</v>
      </c>
      <c r="DM6" s="21">
        <f t="shared" si="12"/>
        <v>14.93</v>
      </c>
      <c r="DN6" s="21" t="str">
        <f t="shared" si="12"/>
        <v>-</v>
      </c>
      <c r="DO6" s="21">
        <f t="shared" si="12"/>
        <v>26.13</v>
      </c>
      <c r="DP6" s="21">
        <f t="shared" si="12"/>
        <v>26.36</v>
      </c>
      <c r="DQ6" s="21">
        <f t="shared" si="12"/>
        <v>23.79</v>
      </c>
      <c r="DR6" s="21">
        <f t="shared" si="12"/>
        <v>25.66</v>
      </c>
      <c r="DS6" s="20" t="str">
        <f>IF(DS7="","",IF(DS7="-","【-】","【"&amp;SUBSTITUTE(TEXT(DS7,"#,##0.00"),"-","△")&amp;"】"))</f>
        <v>【38.17】</v>
      </c>
      <c r="DT6" s="21" t="str">
        <f>IF(DT7="",NA(),DT7)</f>
        <v>-</v>
      </c>
      <c r="DU6" s="21">
        <f t="shared" ref="DU6:EC6" si="13">IF(DU7="",NA(),DU7)</f>
        <v>0.63</v>
      </c>
      <c r="DV6" s="21">
        <f t="shared" si="13"/>
        <v>0.84</v>
      </c>
      <c r="DW6" s="21">
        <f t="shared" si="13"/>
        <v>0.99</v>
      </c>
      <c r="DX6" s="21">
        <f t="shared" si="13"/>
        <v>1.27</v>
      </c>
      <c r="DY6" s="21" t="str">
        <f t="shared" si="13"/>
        <v>-</v>
      </c>
      <c r="DZ6" s="21">
        <f t="shared" si="13"/>
        <v>1.03</v>
      </c>
      <c r="EA6" s="21">
        <f t="shared" si="13"/>
        <v>1.43</v>
      </c>
      <c r="EB6" s="21">
        <f t="shared" si="13"/>
        <v>1.22</v>
      </c>
      <c r="EC6" s="21">
        <f t="shared" si="13"/>
        <v>1.61</v>
      </c>
      <c r="ED6" s="20" t="str">
        <f>IF(ED7="","",IF(ED7="-","【-】","【"&amp;SUBSTITUTE(TEXT(ED7,"#,##0.00"),"-","△")&amp;"】"))</f>
        <v>【6.54】</v>
      </c>
      <c r="EE6" s="21" t="str">
        <f>IF(EE7="",NA(),EE7)</f>
        <v>-</v>
      </c>
      <c r="EF6" s="20">
        <f t="shared" ref="EF6:EN6" si="14">IF(EF7="",NA(),EF7)</f>
        <v>0</v>
      </c>
      <c r="EG6" s="20">
        <f t="shared" si="14"/>
        <v>0</v>
      </c>
      <c r="EH6" s="21">
        <f t="shared" si="14"/>
        <v>0.04</v>
      </c>
      <c r="EI6" s="21">
        <f t="shared" si="14"/>
        <v>0.06</v>
      </c>
      <c r="EJ6" s="21" t="str">
        <f t="shared" si="14"/>
        <v>-</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262021</v>
      </c>
      <c r="D7" s="23">
        <v>46</v>
      </c>
      <c r="E7" s="23">
        <v>17</v>
      </c>
      <c r="F7" s="23">
        <v>1</v>
      </c>
      <c r="G7" s="23">
        <v>0</v>
      </c>
      <c r="H7" s="23" t="s">
        <v>96</v>
      </c>
      <c r="I7" s="23" t="s">
        <v>97</v>
      </c>
      <c r="J7" s="23" t="s">
        <v>98</v>
      </c>
      <c r="K7" s="23" t="s">
        <v>99</v>
      </c>
      <c r="L7" s="23" t="s">
        <v>100</v>
      </c>
      <c r="M7" s="23" t="s">
        <v>101</v>
      </c>
      <c r="N7" s="24" t="s">
        <v>102</v>
      </c>
      <c r="O7" s="24">
        <v>49.74</v>
      </c>
      <c r="P7" s="24">
        <v>90.93</v>
      </c>
      <c r="Q7" s="24">
        <v>75.849999999999994</v>
      </c>
      <c r="R7" s="24">
        <v>3064</v>
      </c>
      <c r="S7" s="24">
        <v>79499</v>
      </c>
      <c r="T7" s="24">
        <v>342.13</v>
      </c>
      <c r="U7" s="24">
        <v>232.36</v>
      </c>
      <c r="V7" s="24">
        <v>71315</v>
      </c>
      <c r="W7" s="24">
        <v>18.600000000000001</v>
      </c>
      <c r="X7" s="24">
        <v>3834.14</v>
      </c>
      <c r="Y7" s="24" t="s">
        <v>102</v>
      </c>
      <c r="Z7" s="24">
        <v>101.09</v>
      </c>
      <c r="AA7" s="24">
        <v>101.67</v>
      </c>
      <c r="AB7" s="24">
        <v>104.44</v>
      </c>
      <c r="AC7" s="24">
        <v>104.08</v>
      </c>
      <c r="AD7" s="24" t="s">
        <v>102</v>
      </c>
      <c r="AE7" s="24">
        <v>106.9</v>
      </c>
      <c r="AF7" s="24">
        <v>106.99</v>
      </c>
      <c r="AG7" s="24">
        <v>107.85</v>
      </c>
      <c r="AH7" s="24">
        <v>108.04</v>
      </c>
      <c r="AI7" s="24">
        <v>107.02</v>
      </c>
      <c r="AJ7" s="24" t="s">
        <v>102</v>
      </c>
      <c r="AK7" s="24">
        <v>0</v>
      </c>
      <c r="AL7" s="24">
        <v>0</v>
      </c>
      <c r="AM7" s="24">
        <v>0</v>
      </c>
      <c r="AN7" s="24">
        <v>0</v>
      </c>
      <c r="AO7" s="24" t="s">
        <v>102</v>
      </c>
      <c r="AP7" s="24">
        <v>9.06</v>
      </c>
      <c r="AQ7" s="24">
        <v>7.42</v>
      </c>
      <c r="AR7" s="24">
        <v>4.72</v>
      </c>
      <c r="AS7" s="24">
        <v>4.49</v>
      </c>
      <c r="AT7" s="24">
        <v>3.09</v>
      </c>
      <c r="AU7" s="24" t="s">
        <v>102</v>
      </c>
      <c r="AV7" s="24">
        <v>30.8</v>
      </c>
      <c r="AW7" s="24">
        <v>25.56</v>
      </c>
      <c r="AX7" s="24">
        <v>23.71</v>
      </c>
      <c r="AY7" s="24">
        <v>35.75</v>
      </c>
      <c r="AZ7" s="24" t="s">
        <v>102</v>
      </c>
      <c r="BA7" s="24">
        <v>76.31</v>
      </c>
      <c r="BB7" s="24">
        <v>68.180000000000007</v>
      </c>
      <c r="BC7" s="24">
        <v>67.930000000000007</v>
      </c>
      <c r="BD7" s="24">
        <v>68.53</v>
      </c>
      <c r="BE7" s="24">
        <v>71.39</v>
      </c>
      <c r="BF7" s="24" t="s">
        <v>102</v>
      </c>
      <c r="BG7" s="24">
        <v>846.56</v>
      </c>
      <c r="BH7" s="24">
        <v>2183.67</v>
      </c>
      <c r="BI7" s="24">
        <v>1966.43</v>
      </c>
      <c r="BJ7" s="24">
        <v>1961.64</v>
      </c>
      <c r="BK7" s="24" t="s">
        <v>102</v>
      </c>
      <c r="BL7" s="24">
        <v>820.36</v>
      </c>
      <c r="BM7" s="24">
        <v>847.44</v>
      </c>
      <c r="BN7" s="24">
        <v>857.88</v>
      </c>
      <c r="BO7" s="24">
        <v>825.1</v>
      </c>
      <c r="BP7" s="24">
        <v>669.11</v>
      </c>
      <c r="BQ7" s="24" t="s">
        <v>102</v>
      </c>
      <c r="BR7" s="24">
        <v>90.73</v>
      </c>
      <c r="BS7" s="24">
        <v>88.39</v>
      </c>
      <c r="BT7" s="24">
        <v>96.41</v>
      </c>
      <c r="BU7" s="24">
        <v>99</v>
      </c>
      <c r="BV7" s="24" t="s">
        <v>102</v>
      </c>
      <c r="BW7" s="24">
        <v>95.4</v>
      </c>
      <c r="BX7" s="24">
        <v>94.69</v>
      </c>
      <c r="BY7" s="24">
        <v>94.97</v>
      </c>
      <c r="BZ7" s="24">
        <v>97.07</v>
      </c>
      <c r="CA7" s="24">
        <v>99.73</v>
      </c>
      <c r="CB7" s="24" t="s">
        <v>102</v>
      </c>
      <c r="CC7" s="24">
        <v>150.51</v>
      </c>
      <c r="CD7" s="24">
        <v>154.34</v>
      </c>
      <c r="CE7" s="24">
        <v>153.71</v>
      </c>
      <c r="CF7" s="24">
        <v>151.85</v>
      </c>
      <c r="CG7" s="24" t="s">
        <v>102</v>
      </c>
      <c r="CH7" s="24">
        <v>163.19999999999999</v>
      </c>
      <c r="CI7" s="24">
        <v>159.78</v>
      </c>
      <c r="CJ7" s="24">
        <v>159.49</v>
      </c>
      <c r="CK7" s="24">
        <v>157.81</v>
      </c>
      <c r="CL7" s="24">
        <v>134.97999999999999</v>
      </c>
      <c r="CM7" s="24" t="s">
        <v>102</v>
      </c>
      <c r="CN7" s="24">
        <v>63.69</v>
      </c>
      <c r="CO7" s="24">
        <v>60.9</v>
      </c>
      <c r="CP7" s="24">
        <v>63.58</v>
      </c>
      <c r="CQ7" s="24">
        <v>62.79</v>
      </c>
      <c r="CR7" s="24" t="s">
        <v>102</v>
      </c>
      <c r="CS7" s="24">
        <v>65.040000000000006</v>
      </c>
      <c r="CT7" s="24">
        <v>68.31</v>
      </c>
      <c r="CU7" s="24">
        <v>65.28</v>
      </c>
      <c r="CV7" s="24">
        <v>64.92</v>
      </c>
      <c r="CW7" s="24">
        <v>59.99</v>
      </c>
      <c r="CX7" s="24" t="s">
        <v>102</v>
      </c>
      <c r="CY7" s="24">
        <v>89.96</v>
      </c>
      <c r="CZ7" s="24">
        <v>91.71</v>
      </c>
      <c r="DA7" s="24">
        <v>92.42</v>
      </c>
      <c r="DB7" s="24">
        <v>93.53</v>
      </c>
      <c r="DC7" s="24" t="s">
        <v>102</v>
      </c>
      <c r="DD7" s="24">
        <v>92.55</v>
      </c>
      <c r="DE7" s="24">
        <v>92.62</v>
      </c>
      <c r="DF7" s="24">
        <v>92.72</v>
      </c>
      <c r="DG7" s="24">
        <v>92.88</v>
      </c>
      <c r="DH7" s="24">
        <v>95.72</v>
      </c>
      <c r="DI7" s="24" t="s">
        <v>102</v>
      </c>
      <c r="DJ7" s="24">
        <v>4.4800000000000004</v>
      </c>
      <c r="DK7" s="24">
        <v>8.0399999999999991</v>
      </c>
      <c r="DL7" s="24">
        <v>11.52</v>
      </c>
      <c r="DM7" s="24">
        <v>14.93</v>
      </c>
      <c r="DN7" s="24" t="s">
        <v>102</v>
      </c>
      <c r="DO7" s="24">
        <v>26.13</v>
      </c>
      <c r="DP7" s="24">
        <v>26.36</v>
      </c>
      <c r="DQ7" s="24">
        <v>23.79</v>
      </c>
      <c r="DR7" s="24">
        <v>25.66</v>
      </c>
      <c r="DS7" s="24">
        <v>38.17</v>
      </c>
      <c r="DT7" s="24" t="s">
        <v>102</v>
      </c>
      <c r="DU7" s="24">
        <v>0.63</v>
      </c>
      <c r="DV7" s="24">
        <v>0.84</v>
      </c>
      <c r="DW7" s="24">
        <v>0.99</v>
      </c>
      <c r="DX7" s="24">
        <v>1.27</v>
      </c>
      <c r="DY7" s="24" t="s">
        <v>102</v>
      </c>
      <c r="DZ7" s="24">
        <v>1.03</v>
      </c>
      <c r="EA7" s="24">
        <v>1.43</v>
      </c>
      <c r="EB7" s="24">
        <v>1.22</v>
      </c>
      <c r="EC7" s="24">
        <v>1.61</v>
      </c>
      <c r="ED7" s="24">
        <v>6.54</v>
      </c>
      <c r="EE7" s="24" t="s">
        <v>102</v>
      </c>
      <c r="EF7" s="24">
        <v>0</v>
      </c>
      <c r="EG7" s="24">
        <v>0</v>
      </c>
      <c r="EH7" s="24">
        <v>0.04</v>
      </c>
      <c r="EI7" s="24">
        <v>0.06</v>
      </c>
      <c r="EJ7" s="24" t="s">
        <v>102</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2023-01-26T01:25:29Z</cp:lastPrinted>
  <dcterms:created xsi:type="dcterms:W3CDTF">2023-01-12T23:32:16Z</dcterms:created>
  <dcterms:modified xsi:type="dcterms:W3CDTF">2023-02-02T10:19:33Z</dcterms:modified>
  <cp:category/>
</cp:coreProperties>
</file>