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３年度\20220105公営企業に係る経営比較分析表（令和２年度決算）の分析等について（依頼）\04 HPアップ版\25 伊根町\"/>
    </mc:Choice>
  </mc:AlternateContent>
  <xr:revisionPtr revIDLastSave="0" documentId="13_ncr:1_{558648C0-8222-4F88-B22F-305A084A46F7}" xr6:coauthVersionLast="36" xr6:coauthVersionMax="36" xr10:uidLastSave="{00000000-0000-0000-0000-000000000000}"/>
  <workbookProtection workbookAlgorithmName="SHA-512" workbookHashValue="lAiIqujjKT1HEcp2YMU6r+CQ+Z20kkdQXeSxlLTnfEDG81hdiWuzYcQTkk0t384yiSGF8K9kCaAlArFBRZxHQQ==" workbookSaltValue="WIAxJ5BYn+6DHoRPhyM73Q==" workbookSpinCount="100000" lockStructure="1"/>
  <bookViews>
    <workbookView xWindow="0" yWindow="0" windowWidth="28800" windowHeight="1138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<sst xmlns="http://schemas.openxmlformats.org/spreadsheetml/2006/main" count="236" uniqueCount="120">
  <si>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</si>
  <si>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</si>
  <si>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</si>
  <si>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</si>
  <si>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</si>
  <si>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</si>
  <si>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</si>
  <si>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</si>
  <si>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</si>
  <si>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</si>
  <si>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</si>
  <si>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</si>
  <si>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</si>
  <si>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</si>
  <si>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</si>
  <si>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</si>
  <si>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</si>
  <si>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</si>
  <si>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</si>
  <si>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</si>
  <si>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</si>
  <si>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</si>
  <si>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</si>
  <si>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</si>
  <si>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</si>
  <si>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</si>
  <si>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</si>
  <si>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</si>
  <si>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</si>
  <si>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</si>
  <si>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</si>
  <si>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</si>
  <si>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</si>
  <si>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</si>
  <si>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</si>
  <si>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</si>
  <si>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</si>
  <si>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</si>
  <si>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</si>
  <si>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</si>
  <si>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</si>
  <si>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</si>
  <si>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</si>
  <si>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</si>
  <si>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</si>
  <si>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</si>
  <si>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</si>
  <si>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</si>
  <si>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</si>
  <si>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</si>
  <si>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</si>
  <si>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</si>
  <si>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</si>
  <si>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</si>
  <si>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</si>
  <si>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</si>
  <si>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</si>
  <si>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</si>
  <si>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</si>
  <si>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</si>
  <si>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</si>
  <si>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</si>
  <si>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</si>
  <si>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</si>
  <si>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</si>
  <si>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</si>
  <si>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</si>
  <si>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</si>
  <si>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</si>
  <si>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</si>
  <si>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</si>
  <si>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</si>
  <si>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</si>
  <si>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</si>
  <si>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</si>
  <si>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</si>
  <si>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</si>
  <si>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</si>
  <si>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</si>
  <si>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</si>
  <si>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</si>
  <si>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</si>
  <si>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</si>
  <si>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</si>
  <si>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</si>
  <si>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</si>
  <si>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</si>
  <si>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</si>
  <si>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</si>
  <si>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</si>
  <si>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</si>
  <si>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</si>
  <si>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</si>
  <si>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</si>
  <si>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</si>
  <si>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</si>
  <si>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</si>
  <si>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</si>
  <si>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</si>
  <si>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伊根町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</si>
  <si>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</si>
  <si>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</si>
  <si>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</si>
  <si>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</si>
  <si>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</si>
  <si>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</si>
  <si>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</si>
  <si>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</si>
  <si>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</si>
  <si>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</si>
  <si>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</si>
  <si>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</si>
  <si>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</si>
  <si>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</si>
  <si>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</si>
  <si>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</si>
  <si>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</si>
  <si>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
　供用開始後20年程度で、更新を行う必要がある管渠はないが、今後の更新に向けて事前に計画を策定する必要がある。</t>
    <rPh sb="1" eb="3">
      <t>カンキョ</t>
    </rPh>
    <rPh sb="3" eb="5">
      <t>カイゼン</t>
    </rPh>
    <rPh sb="5" eb="6">
      <t>リツ</t>
    </rPh>
    <rPh sb="8" eb="10">
      <t>キョウヨウ</t>
    </rPh>
    <rPh sb="10" eb="12">
      <t>カイシ</t>
    </rPh>
    <rPh sb="12" eb="13">
      <t>ゴ</t>
    </rPh>
    <rPh sb="15" eb="16">
      <t>ネン</t>
    </rPh>
    <rPh sb="16" eb="18">
      <t>テイド</t>
    </rPh>
    <rPh sb="20" eb="22">
      <t>コウシン</t>
    </rPh>
    <rPh sb="23" eb="24">
      <t>オコナ</t>
    </rPh>
    <rPh sb="25" eb="27">
      <t>ヒツヨウ</t>
    </rPh>
    <rPh sb="30" eb="32">
      <t>カンキョ</t>
    </rPh>
    <rPh sb="37" eb="39">
      <t>コンゴ</t>
    </rPh>
    <rPh sb="40" eb="42">
      <t>コウシン</t>
    </rPh>
    <rPh sb="43" eb="44">
      <t>ム</t>
    </rPh>
    <rPh sb="46" eb="48">
      <t>ジゼン</t>
    </rPh>
    <rPh sb="49" eb="51">
      <t>ケイカク</t>
    </rPh>
    <rPh sb="52" eb="54">
      <t>サクテイ</t>
    </rPh>
    <rPh sb="56" eb="58">
      <t>ヒツヨウ</t>
    </rPh>
    <phoneticPr fontId="4"/>
  </si>
  <si>
    <t>　料金収入のみでは、必要な維持費をまかなえていない状況が続いており、一般会計からの繰入金に依存している状況である。
　水洗化率は年々増加傾向であるが、更なる向上により料金収入の確保を行うと同時に、維持管理に要する経費の削減を行う。その中で、他市町との連携を模索し、健全経営に向けて運営を行う必要がある。</t>
    <rPh sb="1" eb="3">
      <t>リョウキン</t>
    </rPh>
    <rPh sb="3" eb="5">
      <t>シュウニュウ</t>
    </rPh>
    <rPh sb="10" eb="12">
      <t>ヒツヨウ</t>
    </rPh>
    <rPh sb="13" eb="16">
      <t>イジヒ</t>
    </rPh>
    <rPh sb="25" eb="27">
      <t>ジョウキョウ</t>
    </rPh>
    <rPh sb="28" eb="29">
      <t>ツヅ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7">
      <t>イゾン</t>
    </rPh>
    <rPh sb="51" eb="53">
      <t>ジョウキョウ</t>
    </rPh>
    <rPh sb="59" eb="62">
      <t>スイセンカ</t>
    </rPh>
    <rPh sb="62" eb="63">
      <t>リツ</t>
    </rPh>
    <rPh sb="64" eb="66">
      <t>ネンネン</t>
    </rPh>
    <rPh sb="66" eb="68">
      <t>ゾウカ</t>
    </rPh>
    <rPh sb="68" eb="70">
      <t>ケイコウ</t>
    </rPh>
    <rPh sb="75" eb="76">
      <t>サラ</t>
    </rPh>
    <rPh sb="78" eb="80">
      <t>コウジョウ</t>
    </rPh>
    <rPh sb="83" eb="85">
      <t>リョウキン</t>
    </rPh>
    <rPh sb="85" eb="87">
      <t>シュウニュウ</t>
    </rPh>
    <rPh sb="88" eb="90">
      <t>カクホ</t>
    </rPh>
    <rPh sb="91" eb="92">
      <t>オコナ</t>
    </rPh>
    <rPh sb="94" eb="96">
      <t>ドウジ</t>
    </rPh>
    <rPh sb="98" eb="100">
      <t>イジ</t>
    </rPh>
    <rPh sb="100" eb="102">
      <t>カンリ</t>
    </rPh>
    <rPh sb="103" eb="104">
      <t>ヨウ</t>
    </rPh>
    <rPh sb="106" eb="108">
      <t>ケイヒ</t>
    </rPh>
    <rPh sb="109" eb="111">
      <t>サクゲン</t>
    </rPh>
    <rPh sb="112" eb="113">
      <t>オコナ</t>
    </rPh>
    <rPh sb="117" eb="118">
      <t>ナカ</t>
    </rPh>
    <rPh sb="120" eb="121">
      <t>タ</t>
    </rPh>
    <rPh sb="121" eb="122">
      <t>シ</t>
    </rPh>
    <rPh sb="122" eb="123">
      <t>マチ</t>
    </rPh>
    <rPh sb="125" eb="127">
      <t>レンケイ</t>
    </rPh>
    <rPh sb="128" eb="130">
      <t>モサク</t>
    </rPh>
    <rPh sb="132" eb="134">
      <t>ケンゼン</t>
    </rPh>
    <rPh sb="134" eb="136">
      <t>ケイエイ</t>
    </rPh>
    <rPh sb="137" eb="138">
      <t>ム</t>
    </rPh>
    <rPh sb="140" eb="142">
      <t>ウンエイ</t>
    </rPh>
    <rPh sb="143" eb="144">
      <t>オコナ</t>
    </rPh>
    <rPh sb="145" eb="147">
      <t>ヒツヨウ</t>
    </rPh>
    <phoneticPr fontId="4"/>
  </si>
  <si>
    <t>①収益的収支比率
　低い数値で推移しており、接続件数を増やし使用料の増額、経費削減により経営改善を図る必要がある。
④企業債残高対事業規模比率
　施設建設後間もないため、地方債残額が多くなっている。類似団体と比較して数値が大きく、償還に伴い減少傾向にあるが、一層の営業収益確保を行う必要がある。
⑤経費回収率⑥汚水処理原価
　使用料が少なく、地方債償還が多くなっているため、回収率は低く、汚水処理原価は高くなっている。接続件数の増などにより収益を増やし、改善を図る必要がある。
⑦施設利用率
　近年は類似団体と比較すると高い数値となっているが、人口減少に伴い利用率は依然として低いものとなっている。適正規模の把握をし、規模の縮小を検討する必要がある。
⑧水洗化率
　接続率の増加により年々増加傾向にあるが、更なる水洗化率の向上に向けて取り組みをする必要がある。</t>
    <rPh sb="1" eb="4">
      <t>シュウエキテキ</t>
    </rPh>
    <rPh sb="4" eb="6">
      <t>シュウシ</t>
    </rPh>
    <rPh sb="6" eb="8">
      <t>ヒリツ</t>
    </rPh>
    <rPh sb="10" eb="11">
      <t>ヒク</t>
    </rPh>
    <rPh sb="12" eb="14">
      <t>スウチ</t>
    </rPh>
    <rPh sb="15" eb="17">
      <t>スイイ</t>
    </rPh>
    <rPh sb="22" eb="24">
      <t>セツゾク</t>
    </rPh>
    <rPh sb="24" eb="26">
      <t>ケンスウ</t>
    </rPh>
    <rPh sb="27" eb="28">
      <t>フ</t>
    </rPh>
    <rPh sb="30" eb="33">
      <t>シヨウリョウ</t>
    </rPh>
    <rPh sb="34" eb="36">
      <t>ゾウガク</t>
    </rPh>
    <rPh sb="37" eb="39">
      <t>ケイヒ</t>
    </rPh>
    <rPh sb="39" eb="41">
      <t>サクゲン</t>
    </rPh>
    <rPh sb="44" eb="46">
      <t>ケイエイ</t>
    </rPh>
    <rPh sb="46" eb="48">
      <t>カイゼン</t>
    </rPh>
    <rPh sb="49" eb="50">
      <t>ハカ</t>
    </rPh>
    <rPh sb="51" eb="53">
      <t>ヒツヨウ</t>
    </rPh>
    <rPh sb="60" eb="62">
      <t>キギョウ</t>
    </rPh>
    <rPh sb="62" eb="63">
      <t>サイ</t>
    </rPh>
    <rPh sb="63" eb="65">
      <t>ザンダカ</t>
    </rPh>
    <rPh sb="65" eb="66">
      <t>タイ</t>
    </rPh>
    <rPh sb="66" eb="68">
      <t>ジギョウ</t>
    </rPh>
    <rPh sb="68" eb="70">
      <t>キボ</t>
    </rPh>
    <rPh sb="70" eb="72">
      <t>ヒリツ</t>
    </rPh>
    <rPh sb="74" eb="76">
      <t>シセツ</t>
    </rPh>
    <rPh sb="76" eb="78">
      <t>ケンセツ</t>
    </rPh>
    <rPh sb="78" eb="79">
      <t>ゴ</t>
    </rPh>
    <rPh sb="79" eb="80">
      <t>マ</t>
    </rPh>
    <rPh sb="86" eb="89">
      <t>チホウサイ</t>
    </rPh>
    <rPh sb="89" eb="91">
      <t>ザンガク</t>
    </rPh>
    <rPh sb="92" eb="93">
      <t>オオ</t>
    </rPh>
    <rPh sb="100" eb="102">
      <t>ルイジ</t>
    </rPh>
    <rPh sb="102" eb="104">
      <t>ダンタイ</t>
    </rPh>
    <rPh sb="105" eb="107">
      <t>ヒカク</t>
    </rPh>
    <rPh sb="109" eb="111">
      <t>スウチ</t>
    </rPh>
    <rPh sb="112" eb="113">
      <t>オオ</t>
    </rPh>
    <rPh sb="116" eb="118">
      <t>ショウカン</t>
    </rPh>
    <rPh sb="119" eb="120">
      <t>トモナ</t>
    </rPh>
    <rPh sb="121" eb="123">
      <t>ゲンショウ</t>
    </rPh>
    <rPh sb="123" eb="125">
      <t>ケイコウ</t>
    </rPh>
    <rPh sb="130" eb="132">
      <t>イッソウ</t>
    </rPh>
    <rPh sb="133" eb="135">
      <t>エイギョウ</t>
    </rPh>
    <rPh sb="135" eb="137">
      <t>シュウエキ</t>
    </rPh>
    <rPh sb="137" eb="139">
      <t>カクホ</t>
    </rPh>
    <rPh sb="140" eb="141">
      <t>オコナ</t>
    </rPh>
    <rPh sb="142" eb="144">
      <t>ヒツヨウ</t>
    </rPh>
    <rPh sb="151" eb="153">
      <t>ケイヒ</t>
    </rPh>
    <rPh sb="153" eb="155">
      <t>カイシュウ</t>
    </rPh>
    <rPh sb="155" eb="156">
      <t>リツ</t>
    </rPh>
    <rPh sb="169" eb="170">
      <t>スク</t>
    </rPh>
    <rPh sb="173" eb="176">
      <t>チホウサイ</t>
    </rPh>
    <rPh sb="176" eb="178">
      <t>ショウカン</t>
    </rPh>
    <rPh sb="179" eb="180">
      <t>オオ</t>
    </rPh>
    <rPh sb="189" eb="191">
      <t>カイシュウ</t>
    </rPh>
    <rPh sb="191" eb="192">
      <t>リツ</t>
    </rPh>
    <rPh sb="193" eb="194">
      <t>ヒク</t>
    </rPh>
    <rPh sb="196" eb="198">
      <t>オスイ</t>
    </rPh>
    <rPh sb="198" eb="200">
      <t>ショリ</t>
    </rPh>
    <rPh sb="200" eb="202">
      <t>ゲンカ</t>
    </rPh>
    <rPh sb="203" eb="204">
      <t>タカ</t>
    </rPh>
    <rPh sb="211" eb="213">
      <t>セツゾク</t>
    </rPh>
    <rPh sb="213" eb="215">
      <t>ケンスウ</t>
    </rPh>
    <rPh sb="216" eb="217">
      <t>ゾウ</t>
    </rPh>
    <rPh sb="225" eb="226">
      <t>フ</t>
    </rPh>
    <rPh sb="229" eb="231">
      <t>カイゼン</t>
    </rPh>
    <rPh sb="232" eb="233">
      <t>ハカ</t>
    </rPh>
    <rPh sb="234" eb="236">
      <t>ヒツヨウ</t>
    </rPh>
    <rPh sb="243" eb="245">
      <t>シセツ</t>
    </rPh>
    <rPh sb="245" eb="247">
      <t>リヨウ</t>
    </rPh>
    <rPh sb="247" eb="248">
      <t>リツ</t>
    </rPh>
    <rPh sb="250" eb="252">
      <t>キンネン</t>
    </rPh>
    <rPh sb="253" eb="255">
      <t>ルイジ</t>
    </rPh>
    <rPh sb="255" eb="257">
      <t>ダンタイ</t>
    </rPh>
    <rPh sb="258" eb="260">
      <t>ヒカク</t>
    </rPh>
    <rPh sb="263" eb="264">
      <t>タカ</t>
    </rPh>
    <rPh sb="265" eb="267">
      <t>スウチ</t>
    </rPh>
    <rPh sb="275" eb="277">
      <t>ジンコウ</t>
    </rPh>
    <rPh sb="277" eb="279">
      <t>ゲンショウ</t>
    </rPh>
    <rPh sb="280" eb="281">
      <t>トモナ</t>
    </rPh>
    <rPh sb="282" eb="285">
      <t>リヨウリツ</t>
    </rPh>
    <rPh sb="286" eb="288">
      <t>イゼン</t>
    </rPh>
    <rPh sb="291" eb="292">
      <t>ヒク</t>
    </rPh>
    <rPh sb="302" eb="304">
      <t>テキセイ</t>
    </rPh>
    <rPh sb="304" eb="306">
      <t>キボ</t>
    </rPh>
    <rPh sb="307" eb="309">
      <t>ハアク</t>
    </rPh>
    <rPh sb="312" eb="314">
      <t>キボ</t>
    </rPh>
    <rPh sb="315" eb="317">
      <t>シュクショウ</t>
    </rPh>
    <rPh sb="318" eb="320">
      <t>ケントウ</t>
    </rPh>
    <rPh sb="322" eb="324">
      <t>ヒツヨウ</t>
    </rPh>
    <rPh sb="331" eb="334">
      <t>スイセンカ</t>
    </rPh>
    <rPh sb="334" eb="335">
      <t>リツ</t>
    </rPh>
    <rPh sb="337" eb="339">
      <t>セツゾク</t>
    </rPh>
    <rPh sb="339" eb="340">
      <t>リツ</t>
    </rPh>
    <rPh sb="341" eb="343">
      <t>ゾウカ</t>
    </rPh>
    <rPh sb="346" eb="348">
      <t>ネンネン</t>
    </rPh>
    <rPh sb="348" eb="350">
      <t>ゾウカ</t>
    </rPh>
    <rPh sb="350" eb="352">
      <t>ケイコウ</t>
    </rPh>
    <rPh sb="357" eb="358">
      <t>サラ</t>
    </rPh>
    <rPh sb="360" eb="363">
      <t>スイセンカ</t>
    </rPh>
    <rPh sb="363" eb="364">
      <t>リツ</t>
    </rPh>
    <rPh sb="365" eb="367">
      <t>コウジョウ</t>
    </rPh>
    <rPh sb="368" eb="369">
      <t>ム</t>
    </rPh>
    <rPh sb="371" eb="372">
      <t>ト</t>
    </rPh>
    <rPh sb="373" eb="374">
      <t>ク</t>
    </rPh>
    <rPh sb="378" eb="38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</si>
</sst>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8-46E3-955A-8274AC603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8-46E3-955A-8274AC603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29.71</c:v>
                </c:pt>
                <c:pt idx="1">
                  <c:v>32.33</c:v>
                </c:pt>
                <c:pt idx="2">
                  <c:v>34.950000000000003</c:v>
                </c:pt>
                <c:pt idx="3">
                  <c:v>37.17</c:v>
                </c:pt>
                <c:pt idx="4">
                  <c:v>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3-4CB9-982E-F503D98A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33.729999999999997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3-4CB9-982E-F503D98A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74.19</c:v>
                </c:pt>
                <c:pt idx="1">
                  <c:v>78.97</c:v>
                </c:pt>
                <c:pt idx="2">
                  <c:v>83.2</c:v>
                </c:pt>
                <c:pt idx="3">
                  <c:v>84.55</c:v>
                </c:pt>
                <c:pt idx="4">
                  <c:v>86.01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3-4C9A-ACCB-F0E507EE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79.989999999999995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3-4C9A-ACCB-F0E507EE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72.59</c:v>
                </c:pt>
                <c:pt idx="1">
                  <c:v>45.6</c:v>
                </c:pt>
                <c:pt idx="2">
                  <c:v>38.25</c:v>
                </c:pt>
                <c:pt idx="3">
                  <c:v>37.770000000000003</c:v>
                </c:pt>
                <c:pt idx="4">
                  <c:v>38.69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D-44B4-A081-574EDCB2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D-44B4-A081-574EDCB2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B-4FB1-BA34-39FDD2FE6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B-4FB1-BA34-39FDD2FE6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9-4306-B4B1-5A55B8EE8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9-4306-B4B1-5A55B8EE8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749-8251-8E31C2D06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E-4749-8251-8E31C2D06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E-4684-92A5-ABDC0B51E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E-4684-92A5-ABDC0B51E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5952.83</c:v>
                </c:pt>
                <c:pt idx="1">
                  <c:v>5432.32</c:v>
                </c:pt>
                <c:pt idx="2">
                  <c:v>4984.91</c:v>
                </c:pt>
                <c:pt idx="3">
                  <c:v>4474.1899999999996</c:v>
                </c:pt>
                <c:pt idx="4">
                  <c:v>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2-406B-B60B-9ED52865B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1063.93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2-406B-B60B-9ED52865B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26.58</c:v>
                </c:pt>
                <c:pt idx="2">
                  <c:v>23.11</c:v>
                </c:pt>
                <c:pt idx="3">
                  <c:v>20.5</c:v>
                </c:pt>
                <c:pt idx="4">
                  <c:v>19.670000000000002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F-4146-82ED-9E2D8236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46.26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F-4146-82ED-9E2D8236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734.03</c:v>
                </c:pt>
                <c:pt idx="1">
                  <c:v>724.24</c:v>
                </c:pt>
                <c:pt idx="2">
                  <c:v>841.79</c:v>
                </c:pt>
                <c:pt idx="3">
                  <c:v>951.25</c:v>
                </c:pt>
                <c:pt idx="4">
                  <c:v>1008.61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217-B673-05C9F6899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376.4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217-B673-05C9F6899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京都府　伊根町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2031</v>
      </c>
      <c r="AM8" s="51"/>
      <c r="AN8" s="51"/>
      <c r="AO8" s="51"/>
      <c r="AP8" s="51"/>
      <c r="AQ8" s="51"/>
      <c r="AR8" s="51"/>
      <c r="AS8" s="51"/>
      <c r="AT8" s="46">
        <f>データ!T6</f>
        <v>61.95</v>
      </c>
      <c r="AU8" s="46"/>
      <c r="AV8" s="46"/>
      <c r="AW8" s="46"/>
      <c r="AX8" s="46"/>
      <c r="AY8" s="46"/>
      <c r="AZ8" s="46"/>
      <c r="BA8" s="46"/>
      <c r="BB8" s="46">
        <f>データ!U6</f>
        <v>32.78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55.07</v>
      </c>
      <c r="Q10" s="46"/>
      <c r="R10" s="46"/>
      <c r="S10" s="46"/>
      <c r="T10" s="46"/>
      <c r="U10" s="46"/>
      <c r="V10" s="46"/>
      <c r="W10" s="46">
        <f>データ!Q6</f>
        <v>94.9</v>
      </c>
      <c r="X10" s="46"/>
      <c r="Y10" s="46"/>
      <c r="Z10" s="46"/>
      <c r="AA10" s="46"/>
      <c r="AB10" s="46"/>
      <c r="AC10" s="46"/>
      <c r="AD10" s="51">
        <f>データ!R6</f>
        <v>3500</v>
      </c>
      <c r="AE10" s="51"/>
      <c r="AF10" s="51"/>
      <c r="AG10" s="51"/>
      <c r="AH10" s="51"/>
      <c r="AI10" s="51"/>
      <c r="AJ10" s="51"/>
      <c r="AK10" s="2"/>
      <c r="AL10" s="51">
        <f>データ!V6</f>
        <v>1108</v>
      </c>
      <c r="AM10" s="51"/>
      <c r="AN10" s="51"/>
      <c r="AO10" s="51"/>
      <c r="AP10" s="51"/>
      <c r="AQ10" s="51"/>
      <c r="AR10" s="51"/>
      <c r="AS10" s="51"/>
      <c r="AT10" s="46">
        <f>データ!W6</f>
        <v>0.75</v>
      </c>
      <c r="AU10" s="46"/>
      <c r="AV10" s="46"/>
      <c r="AW10" s="46"/>
      <c r="AX10" s="46"/>
      <c r="AY10" s="46"/>
      <c r="AZ10" s="46"/>
      <c r="BA10" s="46"/>
      <c r="BB10" s="46">
        <f>データ!X6</f>
        <v>1477.33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44</v>
      </c>
      <c r="N86" s="26" t="s">
        <v>45</v>
      </c>
      <c r="O86" s="26" t="str">
        <f>データ!EO6</f>
        <v>【1.09】</v>
      </c>
    </row>
  </sheetData>
  <sheetProtection algorithmName="SHA-512" hashValue="TLl4P8QWt/5KyTGjuNtJEVzZwh62ZwihXNcofgx3cXznUGfNLfxS6RQOCbZWHUMRxUgwA9kcQw+h5ruSEDyNfg==" saltValue="9KgQGHtaInRfVf2SQasKZ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264636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京都府　伊根町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55.07</v>
      </c>
      <c r="Q6" s="34">
        <f t="shared" si="3"/>
        <v>94.9</v>
      </c>
      <c r="R6" s="34">
        <f t="shared" si="3"/>
        <v>3500</v>
      </c>
      <c r="S6" s="34">
        <f t="shared" si="3"/>
        <v>2031</v>
      </c>
      <c r="T6" s="34">
        <f t="shared" si="3"/>
        <v>61.95</v>
      </c>
      <c r="U6" s="34">
        <f t="shared" si="3"/>
        <v>32.78</v>
      </c>
      <c r="V6" s="34">
        <f t="shared" si="3"/>
        <v>1108</v>
      </c>
      <c r="W6" s="34">
        <f t="shared" si="3"/>
        <v>0.75</v>
      </c>
      <c r="X6" s="34">
        <f t="shared" si="3"/>
        <v>1477.33</v>
      </c>
      <c r="Y6" s="35">
        <f>IF(Y7="",NA(),Y7)</f>
        <v>72.59</v>
      </c>
      <c r="Z6" s="35">
        <f t="shared" ref="Z6:AH6" si="4">IF(Z7="",NA(),Z7)</f>
        <v>45.6</v>
      </c>
      <c r="AA6" s="35">
        <f t="shared" si="4"/>
        <v>38.25</v>
      </c>
      <c r="AB6" s="35">
        <f t="shared" si="4"/>
        <v>37.770000000000003</v>
      </c>
      <c r="AC6" s="35">
        <f t="shared" si="4"/>
        <v>38.69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5952.83</v>
      </c>
      <c r="BG6" s="35">
        <f t="shared" ref="BG6:BO6" si="7">IF(BG7="",NA(),BG7)</f>
        <v>5432.32</v>
      </c>
      <c r="BH6" s="35">
        <f t="shared" si="7"/>
        <v>4984.91</v>
      </c>
      <c r="BI6" s="35">
        <f t="shared" si="7"/>
        <v>4474.1899999999996</v>
      </c>
      <c r="BJ6" s="35">
        <f t="shared" si="7"/>
        <v>4167</v>
      </c>
      <c r="BK6" s="35">
        <f t="shared" si="7"/>
        <v>1063.93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26.99</v>
      </c>
      <c r="BR6" s="35">
        <f t="shared" ref="BR6:BZ6" si="8">IF(BR7="",NA(),BR7)</f>
        <v>26.58</v>
      </c>
      <c r="BS6" s="35">
        <f t="shared" si="8"/>
        <v>23.11</v>
      </c>
      <c r="BT6" s="35">
        <f t="shared" si="8"/>
        <v>20.5</v>
      </c>
      <c r="BU6" s="35">
        <f t="shared" si="8"/>
        <v>19.670000000000002</v>
      </c>
      <c r="BV6" s="35">
        <f t="shared" si="8"/>
        <v>46.26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734.03</v>
      </c>
      <c r="CC6" s="35">
        <f t="shared" ref="CC6:CK6" si="9">IF(CC7="",NA(),CC7)</f>
        <v>724.24</v>
      </c>
      <c r="CD6" s="35">
        <f t="shared" si="9"/>
        <v>841.79</v>
      </c>
      <c r="CE6" s="35">
        <f t="shared" si="9"/>
        <v>951.25</v>
      </c>
      <c r="CF6" s="35">
        <f t="shared" si="9"/>
        <v>1008.61</v>
      </c>
      <c r="CG6" s="35">
        <f t="shared" si="9"/>
        <v>376.4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>
        <f>IF(CM7="",NA(),CM7)</f>
        <v>29.71</v>
      </c>
      <c r="CN6" s="35">
        <f t="shared" ref="CN6:CV6" si="10">IF(CN7="",NA(),CN7)</f>
        <v>32.33</v>
      </c>
      <c r="CO6" s="35">
        <f t="shared" si="10"/>
        <v>34.950000000000003</v>
      </c>
      <c r="CP6" s="35">
        <f t="shared" si="10"/>
        <v>37.17</v>
      </c>
      <c r="CQ6" s="35">
        <f t="shared" si="10"/>
        <v>37.17</v>
      </c>
      <c r="CR6" s="35">
        <f t="shared" si="10"/>
        <v>33.729999999999997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74.19</v>
      </c>
      <c r="CY6" s="35">
        <f t="shared" ref="CY6:DG6" si="11">IF(CY7="",NA(),CY7)</f>
        <v>78.97</v>
      </c>
      <c r="CZ6" s="35">
        <f t="shared" si="11"/>
        <v>83.2</v>
      </c>
      <c r="DA6" s="35">
        <f t="shared" si="11"/>
        <v>84.55</v>
      </c>
      <c r="DB6" s="35">
        <f t="shared" si="11"/>
        <v>86.01</v>
      </c>
      <c r="DC6" s="35">
        <f t="shared" si="11"/>
        <v>79.989999999999995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264636</v>
      </c>
      <c r="D7" s="37">
        <v>47</v>
      </c>
      <c r="E7" s="37">
        <v>17</v>
      </c>
      <c r="F7" s="37">
        <v>6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55.07</v>
      </c>
      <c r="Q7" s="38">
        <v>94.9</v>
      </c>
      <c r="R7" s="38">
        <v>3500</v>
      </c>
      <c r="S7" s="38">
        <v>2031</v>
      </c>
      <c r="T7" s="38">
        <v>61.95</v>
      </c>
      <c r="U7" s="38">
        <v>32.78</v>
      </c>
      <c r="V7" s="38">
        <v>1108</v>
      </c>
      <c r="W7" s="38">
        <v>0.75</v>
      </c>
      <c r="X7" s="38">
        <v>1477.33</v>
      </c>
      <c r="Y7" s="38">
        <v>72.59</v>
      </c>
      <c r="Z7" s="38">
        <v>45.6</v>
      </c>
      <c r="AA7" s="38">
        <v>38.25</v>
      </c>
      <c r="AB7" s="38">
        <v>37.770000000000003</v>
      </c>
      <c r="AC7" s="38">
        <v>38.69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5952.83</v>
      </c>
      <c r="BG7" s="38">
        <v>5432.32</v>
      </c>
      <c r="BH7" s="38">
        <v>4984.91</v>
      </c>
      <c r="BI7" s="38">
        <v>4474.1899999999996</v>
      </c>
      <c r="BJ7" s="38">
        <v>4167</v>
      </c>
      <c r="BK7" s="38">
        <v>1063.93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26.99</v>
      </c>
      <c r="BR7" s="38">
        <v>26.58</v>
      </c>
      <c r="BS7" s="38">
        <v>23.11</v>
      </c>
      <c r="BT7" s="38">
        <v>20.5</v>
      </c>
      <c r="BU7" s="38">
        <v>19.670000000000002</v>
      </c>
      <c r="BV7" s="38">
        <v>46.26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734.03</v>
      </c>
      <c r="CC7" s="38">
        <v>724.24</v>
      </c>
      <c r="CD7" s="38">
        <v>841.79</v>
      </c>
      <c r="CE7" s="38">
        <v>951.25</v>
      </c>
      <c r="CF7" s="38">
        <v>1008.61</v>
      </c>
      <c r="CG7" s="38">
        <v>376.4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>
        <v>29.71</v>
      </c>
      <c r="CN7" s="38">
        <v>32.33</v>
      </c>
      <c r="CO7" s="38">
        <v>34.950000000000003</v>
      </c>
      <c r="CP7" s="38">
        <v>37.17</v>
      </c>
      <c r="CQ7" s="38">
        <v>37.17</v>
      </c>
      <c r="CR7" s="38">
        <v>33.729999999999997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74.19</v>
      </c>
      <c r="CY7" s="38">
        <v>78.97</v>
      </c>
      <c r="CZ7" s="38">
        <v>83.2</v>
      </c>
      <c r="DA7" s="38">
        <v>84.55</v>
      </c>
      <c r="DB7" s="38">
        <v>86.01</v>
      </c>
      <c r="DC7" s="38">
        <v>79.989999999999995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久芝　正成</cp:lastModifiedBy>
  <dcterms:created xsi:type="dcterms:W3CDTF">2021-12-03T08:05:19Z</dcterms:created>
  <dcterms:modified xsi:type="dcterms:W3CDTF">2022-02-18T10:32:00Z</dcterms:modified>
  <cp:category/>
</cp:coreProperties>
</file>