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３年度\20220105公営企業に係る経営比較分析表（令和２年度決算）の分析等について（依頼）\04 HPアップ版\24 京丹波町\"/>
    </mc:Choice>
  </mc:AlternateContent>
  <xr:revisionPtr revIDLastSave="0" documentId="13_ncr:1_{E8064D41-73E6-4201-8F46-7FAFFAAEA32F}" xr6:coauthVersionLast="36" xr6:coauthVersionMax="36" xr10:uidLastSave="{00000000-0000-0000-0000-000000000000}"/>
  <workbookProtection workbookAlgorithmName="SHA-512" workbookHashValue="AlZ/GOYzuy1knWC0we/C1es9nNOWeGUT/WSZH0+KTwQIp8Ecodf7DNDCj8D5vNYA1Irc5wbLd9Q74KQevhp+aA==" workbookSaltValue="x9Z4huFKlqQcfjjQWb4lTQ==" workbookSpinCount="100000" lockStructure="1"/>
  <bookViews>
    <workbookView xWindow="0" yWindow="0" windowWidth="15360" windowHeight="76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<sst xmlns="http://schemas.openxmlformats.org/spreadsheetml/2006/main" count="250" uniqueCount="112">
  <si>
    <t>②累積欠損金比率(％)</t>
  </si>
  <si>
    <t>①平成以降に統合簡易水道整備事業で整備した有形固定資産が多いため、類似団体、全国平均と比較すると低い数値となっている。一定、浄水場等の施設更新は達成できており、今後は管路更新が主要更新事業と捉える。
②類似団体が18.57％、全国平均20.63％に対し、本町は26.48％という数値となっている。昭和40年代後半から50年代に建設した施設の多くを現在も活用している状況であり、今後、効果的な管路更新を進めたいと考える。
③全国平均にはやや劣るものの、類似団体と比較してほぼ同程度となっている。今後は管路更新事業が中心となってくることから、効果的な管路更新を進めたいと考える。</t>
    <rPh sb="1" eb="3">
      <t>ヘイセイ</t>
    </rPh>
    <rPh sb="3" eb="5">
      <t>イコウ</t>
    </rPh>
    <rPh sb="21" eb="23">
      <t>ユウケイ</t>
    </rPh>
    <rPh sb="23" eb="25">
      <t>コテイ</t>
    </rPh>
    <rPh sb="25" eb="27">
      <t>シサン</t>
    </rPh>
    <rPh sb="28" eb="29">
      <t>オオ</t>
    </rPh>
    <rPh sb="59" eb="61">
      <t>イッテイ</t>
    </rPh>
    <rPh sb="62" eb="65">
      <t>ジョウスイジョウ</t>
    </rPh>
    <rPh sb="65" eb="66">
      <t>ナド</t>
    </rPh>
    <rPh sb="67" eb="69">
      <t>シセツ</t>
    </rPh>
    <rPh sb="69" eb="71">
      <t>コウシン</t>
    </rPh>
    <rPh sb="72" eb="74">
      <t>タッセイ</t>
    </rPh>
    <rPh sb="80" eb="82">
      <t>コンゴ</t>
    </rPh>
    <rPh sb="83" eb="85">
      <t>カンロ</t>
    </rPh>
    <rPh sb="85" eb="87">
      <t>コウシン</t>
    </rPh>
    <rPh sb="88" eb="90">
      <t>シュヨウ</t>
    </rPh>
    <rPh sb="90" eb="92">
      <t>コウシン</t>
    </rPh>
    <rPh sb="92" eb="94">
      <t>ジギョウ</t>
    </rPh>
    <rPh sb="95" eb="96">
      <t>トラ</t>
    </rPh>
    <rPh sb="102" eb="104">
      <t>ルイジ</t>
    </rPh>
    <rPh sb="104" eb="106">
      <t>ダンタイ</t>
    </rPh>
    <rPh sb="114" eb="116">
      <t>ゼンコク</t>
    </rPh>
    <rPh sb="116" eb="118">
      <t>ヘイキン</t>
    </rPh>
    <rPh sb="125" eb="126">
      <t>タイ</t>
    </rPh>
    <rPh sb="128" eb="130">
      <t>ホンチョウ</t>
    </rPh>
    <rPh sb="140" eb="142">
      <t>スウチ</t>
    </rPh>
    <rPh sb="213" eb="215">
      <t>ゼンコク</t>
    </rPh>
    <rPh sb="215" eb="217">
      <t>ヘイキン</t>
    </rPh>
    <rPh sb="221" eb="222">
      <t>オト</t>
    </rPh>
    <rPh sb="227" eb="229">
      <t>ルイジ</t>
    </rPh>
    <rPh sb="229" eb="231">
      <t>ダンタイ</t>
    </rPh>
    <rPh sb="232" eb="234">
      <t>ヒカク</t>
    </rPh>
    <rPh sb="238" eb="241">
      <t>ドウテイド</t>
    </rPh>
    <rPh sb="248" eb="250">
      <t>コンゴ</t>
    </rPh>
    <rPh sb="251" eb="253">
      <t>カンロ</t>
    </rPh>
    <rPh sb="253" eb="255">
      <t>コウシン</t>
    </rPh>
    <rPh sb="255" eb="257">
      <t>ジギョウ</t>
    </rPh>
    <rPh sb="258" eb="260">
      <t>チュウシン</t>
    </rPh>
    <rPh sb="271" eb="274">
      <t>コウカテキ</t>
    </rPh>
    <rPh sb="275" eb="277">
      <t>カンロ</t>
    </rPh>
    <rPh sb="277" eb="279">
      <t>コウシン</t>
    </rPh>
    <rPh sb="280" eb="281">
      <t>スス</t>
    </rPh>
    <rPh sb="285" eb="286">
      <t>カンガ</t>
    </rPh>
    <phoneticPr fontId="1"/>
  </si>
  <si>
    <t>1①</t>
  </si>
  <si>
    <t>経営比較分析表（令和2年度決算）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</si>
  <si>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</si>
  <si>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</si>
  <si>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</si>
  <si>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</si>
  <si>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</si>
  <si>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</si>
  <si>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</si>
  <si>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</si>
  <si>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</si>
  <si>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</si>
  <si>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</si>
  <si>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</si>
  <si>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</si>
  <si>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</si>
  <si>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</si>
  <si>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</si>
  <si>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</si>
  <si>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</si>
  <si>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</si>
  <si>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</si>
  <si>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</si>
  <si>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</si>
  <si>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</si>
  <si>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</si>
  <si>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</si>
  <si>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</si>
  <si>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</si>
  <si>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</si>
  <si>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</si>
  <si>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</si>
  <si>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</si>
  <si>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</si>
  <si>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</si>
  <si>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</si>
  <si>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令和2年度全国平均</t>
    <rPh sb="0" eb="2">
      <t>レイワ</t>
    </rPh>
    <rPh sb="3" eb="5">
      <t>ネンド</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</si>
  <si>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</si>
  <si>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</si>
  <si>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</si>
  <si>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</si>
  <si>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</si>
  <si>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</si>
  <si>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</si>
  <si>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</si>
  <si>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</si>
  <si>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</si>
  <si>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</si>
  <si>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</si>
  <si>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</si>
  <si>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</si>
  <si>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</si>
  <si>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</si>
  <si>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</si>
  <si>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</si>
  <si>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</si>
  <si>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</si>
  <si>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</si>
  <si>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</si>
  <si>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</si>
  <si>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</si>
  <si>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</si>
  <si>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</si>
  <si>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</si>
  <si>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</si>
  <si>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</si>
  <si>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</si>
  <si>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</si>
  <si>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</si>
  <si>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</si>
  <si>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</si>
  <si>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</si>
  <si>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</si>
  <si>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</si>
  <si>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</si>
  <si>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</si>
  <si>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</si>
  <si>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</si>
  <si>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</si>
  <si>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</si>
  <si>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</si>
  <si>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</si>
  <si>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</si>
  <si>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</si>
  <si>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</si>
  <si>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r>
      <t>①</t>
    </r>
    <r>
      <rPr>
        <sz val="6"/>
        <color theme="1"/>
        <rFont val="ＭＳ ゴシック"/>
        <family val="3"/>
        <charset val="128"/>
      </rPr>
      <t>類似団体、全国平均と比較してやや低い比率ではあるが、100％は超過しており、経常収益で賄えている状況である。多額の減価償却費は一般会計繰入金により均衡が保てていることから、更新投資等の財源確保が困難な状況であり、経常経費の更なる削減等、経営改善に努める必要がある。
②29年度は、法適用初年度であり、28年度以前から存在する未収給水収益に係る特別損失を計上したことにより欠損金が発生したが、30年度以降は利益剰余金が発生していることにより29年度の欠損金を補うことができている。
③企業債元金償還金が当面の間、5億5千万前後で推移するが、法適用直後で現預金を保有していないため、類似団体、全国平均と比較しても極めて低い。現状の経営状況では、当面の間、同水準で推移すると見込む。
④類似団体が450％程度で推移しているのに対し、本町は1,520％と極めて高い水準となっている。統合簡易水道整備事業により大規模な建設投資を行ってきており、それに係る経費の大部分を地方債の借入に頼っていることから、地方債残高が高額となっている。年間有収水量は、給水件数の減少から横ばい状況である。28年度で統合簡易水道整備事業が完了し、29年度以降、大規模な建設投資の計画はなく、地方債残高は減少すると考えられるが、類似団体と同規模の数値までには、依然として25年以上後となる見込みである。
⑤類似団体は平均95％程度であるが、本町は元年度にかろうじて50％を超えた程度である。減価償却費は若干減少したものの、依然、6億円を超えていることが影響し、給水原価は440円となった。供給単価は依然として240円前後で推移しており、当面の間、料金回収率は50％付近の数値を維持する状況と考える。
⑥類似団体が190円前後であるのに対し、本町は若干低下はしたものの440円と高額になっている。高額な設備投資を行ってきたことにより法適用以前から給水原価は500円～550円前後で推移していた。減価償却費も6～7億円の規模であり、人口減少等に伴い、一般家庭の使用料が減少することが予測されるとともに施設の老朽化に伴う修繕費の増加等から、給水原価は、今後も高い水準を維持しながら推移することが予測される。
⑦類似団体が55%前後であるのに対し、本町は40％台となっている。一日平均配水量は約7千㎥前後で推移している状況であるが、施設能力に大きな変動はないため、今後も40％台で推移するものと考えられる。
⑧類似団体は80％前後であるが、70％前半となっている。年間総配水量は平均約270万㎥前後で推移をしているが、有収水量は人口の減少傾向に伴い年々減少の傾向にある。今後も人口減少による有収水量の減少が予測されるとともに、老朽化による漏水の増加に伴い、配水量の増加が予測されるため、有収率も低い水準を維持すると考える。</t>
    </r>
    <rPh sb="17" eb="18">
      <t>ヒク</t>
    </rPh>
    <rPh sb="19" eb="21">
      <t>ヒリツ</t>
    </rPh>
    <rPh sb="55" eb="57">
      <t>タガク</t>
    </rPh>
    <rPh sb="68" eb="70">
      <t>クリイレ</t>
    </rPh>
    <rPh sb="70" eb="71">
      <t>キン</t>
    </rPh>
    <rPh sb="74" eb="76">
      <t>キンコウ</t>
    </rPh>
    <rPh sb="171" eb="172">
      <t>カカ</t>
    </rPh>
    <rPh sb="201" eb="203">
      <t>イコウ</t>
    </rPh>
    <rPh sb="456" eb="458">
      <t>コウガク</t>
    </rPh>
    <rPh sb="527" eb="529">
      <t>ケイカク</t>
    </rPh>
    <rPh sb="567" eb="569">
      <t>イゼン</t>
    </rPh>
    <rPh sb="611" eb="613">
      <t>ガンネン</t>
    </rPh>
    <rPh sb="613" eb="614">
      <t>ド</t>
    </rPh>
    <rPh sb="624" eb="625">
      <t>コ</t>
    </rPh>
    <rPh sb="627" eb="629">
      <t>テイド</t>
    </rPh>
    <rPh sb="639" eb="641">
      <t>ジャッカン</t>
    </rPh>
    <rPh sb="641" eb="643">
      <t>ゲンショウ</t>
    </rPh>
    <rPh sb="649" eb="651">
      <t>イゼン</t>
    </rPh>
    <rPh sb="687" eb="689">
      <t>イゼン</t>
    </rPh>
    <rPh sb="696" eb="698">
      <t>ゼンゴ</t>
    </rPh>
    <rPh sb="762" eb="764">
      <t>ジャッカン</t>
    </rPh>
    <rPh sb="764" eb="766">
      <t>テイカ</t>
    </rPh>
    <rPh sb="775" eb="776">
      <t>エン</t>
    </rPh>
    <rPh sb="871" eb="873">
      <t>ゲンショウ</t>
    </rPh>
    <rPh sb="898" eb="899">
      <t>ヒ</t>
    </rPh>
    <rPh sb="950" eb="952">
      <t>ゼンゴ</t>
    </rPh>
    <rPh sb="1024" eb="1025">
      <t>ダイ</t>
    </rPh>
    <rPh sb="1050" eb="1052">
      <t>ゼンゴ</t>
    </rPh>
    <rPh sb="1060" eb="1062">
      <t>ゼンハン</t>
    </rPh>
    <phoneticPr fontId="1"/>
  </si>
  <si>
    <t>全国平均</t>
  </si>
  <si>
    <t>類似団体平均(N-4)</t>
  </si>
  <si>
    <t>類似団体平均(N-3)</t>
  </si>
  <si>
    <t>類似団体平均(N-2)</t>
  </si>
  <si>
    <t>類似団体平均(N-1)</t>
  </si>
  <si>
    <t>類似団体平均(N)</t>
  </si>
  <si>
    <t>参照用</t>
    <rPh sb="0" eb="3">
      <t>サンショウヨウ</t>
    </rPh>
    <phoneticPr fontId="1"/>
  </si>
  <si>
    <t>京都府　京丹波町</t>
  </si>
  <si>
    <t>法適用</t>
  </si>
  <si>
    <t>水道事業</t>
  </si>
  <si>
    <t>末端給水事業</t>
  </si>
  <si>
    <t>A7</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</si>
  <si>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</si>
  <si>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</si>
  <si>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</si>
  <si>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</si>
  <si>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</si>
  <si>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</si>
  <si>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</si>
  <si>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</si>
  <si>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</si>
  <si>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</si>
  <si>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</si>
  <si>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平成29年度から上水道事業として法適用を受け、企業会計に移行した。より効果的で効率的な建設投資を実施し、施設の老朽化や耐震化への対応を検討するとともに、安定した料金収入の確保に努め、広域化・広域連携等の検討等、事業経営の健全化を図りたい。
また引き続き人口減少といった課題についても、町関係部局と連携し、積極的な定住施策や企業誘致の推進に努める。</t>
    <rPh sb="48" eb="50">
      <t>ジッシ</t>
    </rPh>
    <rPh sb="91" eb="94">
      <t>コウイキカ</t>
    </rPh>
    <rPh sb="95" eb="97">
      <t>コウイキ</t>
    </rPh>
    <rPh sb="97" eb="99">
      <t>レンケイ</t>
    </rPh>
    <rPh sb="99" eb="100">
      <t>トウ</t>
    </rPh>
    <rPh sb="101" eb="103">
      <t>ケントウ</t>
    </rPh>
    <rPh sb="103" eb="104">
      <t>トウ</t>
    </rPh>
    <rPh sb="122" eb="123">
      <t>ヒ</t>
    </rPh>
    <rPh sb="124" eb="125">
      <t>ツヅ</t>
    </rPh>
    <rPh sb="126" eb="128">
      <t>ジンコウ</t>
    </rPh>
    <rPh sb="128" eb="130">
      <t>ゲンショウ</t>
    </rPh>
    <rPh sb="134" eb="136">
      <t>カダイ</t>
    </rPh>
    <rPh sb="156" eb="158">
      <t>テイジュウ</t>
    </rPh>
    <rPh sb="158" eb="160">
      <t>シサク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</si>
</sst>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21"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b/>
      <sz val="6"/>
      <color theme="1"/>
      <name val="ＭＳ ゴシック"/>
      <family val="3"/>
    </font>
    <font>
      <sz val="6"/>
      <color theme="1"/>
      <name val="ＭＳ ゴシック"/>
      <family val="3"/>
    </font>
    <font>
      <sz val="10"/>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6"/>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10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9" fillId="0" borderId="0" xfId="0" applyFont="1" applyBorder="1">
      <alignment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5" fillId="0" borderId="7"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179" fontId="0" fillId="0" borderId="9" xfId="0" applyNumberFormat="1" applyBorder="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0" fontId="3" fillId="0" borderId="6" xfId="0" applyNumberFormat="1" applyFont="1" applyBorder="1" applyAlignment="1" applyProtection="1">
      <alignment horizontal="center" vertical="center" shrinkToFit="1"/>
      <protection hidden="1"/>
    </xf>
    <xf numFmtId="0" fontId="3" fillId="0" borderId="8" xfId="0" applyNumberFormat="1" applyFont="1" applyBorder="1" applyAlignment="1" applyProtection="1">
      <alignment horizontal="center" vertical="center" shrinkToFit="1"/>
      <protection hidden="1"/>
    </xf>
    <xf numFmtId="0" fontId="3" fillId="0" borderId="9" xfId="0" applyNumberFormat="1"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176"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4" xfId="0" applyFont="1" applyBorder="1" applyAlignment="1" applyProtection="1">
      <alignment horizontal="left" vertical="top" wrapText="1"/>
      <protection locked="0"/>
    </xf>
    <xf numFmtId="0" fontId="15" fillId="0" borderId="4"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0.86</c:v>
                </c:pt>
                <c:pt idx="2">
                  <c:v>0.32</c:v>
                </c:pt>
                <c:pt idx="3">
                  <c:v>0.8</c:v>
                </c:pt>
                <c:pt idx="4">
                  <c:v>0.48</c:v>
                </c:pt>
              </c:numCache>
            </c:numRef>
          </c:val>
          <c:extLst>
            <c:ext xmlns:c16="http://schemas.microsoft.com/office/drawing/2014/chart" uri="{C3380CC4-5D6E-409C-BE32-E72D297353CC}">
              <c16:uniqueId val="{00000000-E9D8-4AE5-851B-CB558E58A5C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0.39</c:v>
                </c:pt>
                <c:pt idx="2">
                  <c:v>0.43</c:v>
                </c:pt>
                <c:pt idx="3">
                  <c:v>0.42</c:v>
                </c:pt>
                <c:pt idx="4">
                  <c:v>0.44</c:v>
                </c:pt>
              </c:numCache>
            </c:numRef>
          </c:val>
          <c:smooth val="0"/>
          <c:extLst>
            <c:ext xmlns:c16="http://schemas.microsoft.com/office/drawing/2014/chart" uri="{C3380CC4-5D6E-409C-BE32-E72D297353CC}">
              <c16:uniqueId val="{00000001-E9D8-4AE5-851B-CB558E58A5C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46.08</c:v>
                </c:pt>
                <c:pt idx="2">
                  <c:v>44.1</c:v>
                </c:pt>
                <c:pt idx="3">
                  <c:v>49.52</c:v>
                </c:pt>
                <c:pt idx="4">
                  <c:v>49.83</c:v>
                </c:pt>
              </c:numCache>
            </c:numRef>
          </c:val>
          <c:extLst>
            <c:ext xmlns:c16="http://schemas.microsoft.com/office/drawing/2014/chart" uri="{C3380CC4-5D6E-409C-BE32-E72D297353CC}">
              <c16:uniqueId val="{00000000-A611-4670-A7B0-B133B6DAC61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55.88</c:v>
                </c:pt>
                <c:pt idx="2">
                  <c:v>55.22</c:v>
                </c:pt>
                <c:pt idx="3">
                  <c:v>54.05</c:v>
                </c:pt>
                <c:pt idx="4">
                  <c:v>54.43</c:v>
                </c:pt>
              </c:numCache>
            </c:numRef>
          </c:val>
          <c:smooth val="0"/>
          <c:extLst>
            <c:ext xmlns:c16="http://schemas.microsoft.com/office/drawing/2014/chart" uri="{C3380CC4-5D6E-409C-BE32-E72D297353CC}">
              <c16:uniqueId val="{00000001-A611-4670-A7B0-B133B6DAC61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71.89</c:v>
                </c:pt>
                <c:pt idx="2">
                  <c:v>74.400000000000006</c:v>
                </c:pt>
                <c:pt idx="3">
                  <c:v>72.430000000000007</c:v>
                </c:pt>
                <c:pt idx="4">
                  <c:v>71.11</c:v>
                </c:pt>
              </c:numCache>
            </c:numRef>
          </c:val>
          <c:extLst>
            <c:ext xmlns:c16="http://schemas.microsoft.com/office/drawing/2014/chart" uri="{C3380CC4-5D6E-409C-BE32-E72D297353CC}">
              <c16:uniqueId val="{00000000-7169-455A-B70F-782FDB6CADB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80.989999999999995</c:v>
                </c:pt>
                <c:pt idx="2">
                  <c:v>80.930000000000007</c:v>
                </c:pt>
                <c:pt idx="3">
                  <c:v>80.510000000000005</c:v>
                </c:pt>
                <c:pt idx="4">
                  <c:v>79.44</c:v>
                </c:pt>
              </c:numCache>
            </c:numRef>
          </c:val>
          <c:smooth val="0"/>
          <c:extLst>
            <c:ext xmlns:c16="http://schemas.microsoft.com/office/drawing/2014/chart" uri="{C3380CC4-5D6E-409C-BE32-E72D297353CC}">
              <c16:uniqueId val="{00000001-7169-455A-B70F-782FDB6CADB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104.21</c:v>
                </c:pt>
                <c:pt idx="2">
                  <c:v>105.15</c:v>
                </c:pt>
                <c:pt idx="3">
                  <c:v>101.75</c:v>
                </c:pt>
                <c:pt idx="4">
                  <c:v>105.04</c:v>
                </c:pt>
              </c:numCache>
            </c:numRef>
          </c:val>
          <c:extLst>
            <c:ext xmlns:c16="http://schemas.microsoft.com/office/drawing/2014/chart" uri="{C3380CC4-5D6E-409C-BE32-E72D297353CC}">
              <c16:uniqueId val="{00000000-E076-42C7-86E9-AA339527AA3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110.02</c:v>
                </c:pt>
                <c:pt idx="2">
                  <c:v>108.76</c:v>
                </c:pt>
                <c:pt idx="3">
                  <c:v>108.46</c:v>
                </c:pt>
                <c:pt idx="4">
                  <c:v>109.02</c:v>
                </c:pt>
              </c:numCache>
            </c:numRef>
          </c:val>
          <c:smooth val="0"/>
          <c:extLst>
            <c:ext xmlns:c16="http://schemas.microsoft.com/office/drawing/2014/chart" uri="{C3380CC4-5D6E-409C-BE32-E72D297353CC}">
              <c16:uniqueId val="{00000001-E076-42C7-86E9-AA339527AA3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5.92</c:v>
                </c:pt>
                <c:pt idx="2">
                  <c:v>11.74</c:v>
                </c:pt>
                <c:pt idx="3">
                  <c:v>16.309999999999999</c:v>
                </c:pt>
                <c:pt idx="4">
                  <c:v>20.71</c:v>
                </c:pt>
              </c:numCache>
            </c:numRef>
          </c:val>
          <c:extLst>
            <c:ext xmlns:c16="http://schemas.microsoft.com/office/drawing/2014/chart" uri="{C3380CC4-5D6E-409C-BE32-E72D297353CC}">
              <c16:uniqueId val="{00000000-2A97-4A83-A8F7-07010674FB2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46.61</c:v>
                </c:pt>
                <c:pt idx="2">
                  <c:v>47.97</c:v>
                </c:pt>
                <c:pt idx="3">
                  <c:v>49.12</c:v>
                </c:pt>
                <c:pt idx="4">
                  <c:v>49.39</c:v>
                </c:pt>
              </c:numCache>
            </c:numRef>
          </c:val>
          <c:smooth val="0"/>
          <c:extLst>
            <c:ext xmlns:c16="http://schemas.microsoft.com/office/drawing/2014/chart" uri="{C3380CC4-5D6E-409C-BE32-E72D297353CC}">
              <c16:uniqueId val="{00000001-2A97-4A83-A8F7-07010674FB2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18.02</c:v>
                </c:pt>
                <c:pt idx="2">
                  <c:v>8.1300000000000008</c:v>
                </c:pt>
                <c:pt idx="3">
                  <c:v>20.72</c:v>
                </c:pt>
                <c:pt idx="4">
                  <c:v>26.48</c:v>
                </c:pt>
              </c:numCache>
            </c:numRef>
          </c:val>
          <c:extLst>
            <c:ext xmlns:c16="http://schemas.microsoft.com/office/drawing/2014/chart" uri="{C3380CC4-5D6E-409C-BE32-E72D297353CC}">
              <c16:uniqueId val="{00000000-1944-4313-9764-C79D295948A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10.84</c:v>
                </c:pt>
                <c:pt idx="2">
                  <c:v>15.33</c:v>
                </c:pt>
                <c:pt idx="3">
                  <c:v>16.760000000000002</c:v>
                </c:pt>
                <c:pt idx="4">
                  <c:v>18.57</c:v>
                </c:pt>
              </c:numCache>
            </c:numRef>
          </c:val>
          <c:smooth val="0"/>
          <c:extLst>
            <c:ext xmlns:c16="http://schemas.microsoft.com/office/drawing/2014/chart" uri="{C3380CC4-5D6E-409C-BE32-E72D297353CC}">
              <c16:uniqueId val="{00000001-1944-4313-9764-C79D295948A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6.1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5D8-4B61-A8E7-DB424264613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7.31</c:v>
                </c:pt>
                <c:pt idx="2">
                  <c:v>7.48</c:v>
                </c:pt>
                <c:pt idx="3">
                  <c:v>11.94</c:v>
                </c:pt>
                <c:pt idx="4">
                  <c:v>11</c:v>
                </c:pt>
              </c:numCache>
            </c:numRef>
          </c:val>
          <c:smooth val="0"/>
          <c:extLst>
            <c:ext xmlns:c16="http://schemas.microsoft.com/office/drawing/2014/chart" uri="{C3380CC4-5D6E-409C-BE32-E72D297353CC}">
              <c16:uniqueId val="{00000001-05D8-4B61-A8E7-DB424264613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31.83</c:v>
                </c:pt>
                <c:pt idx="2">
                  <c:v>39.729999999999997</c:v>
                </c:pt>
                <c:pt idx="3">
                  <c:v>43.34</c:v>
                </c:pt>
                <c:pt idx="4">
                  <c:v>55.4</c:v>
                </c:pt>
              </c:numCache>
            </c:numRef>
          </c:val>
          <c:extLst>
            <c:ext xmlns:c16="http://schemas.microsoft.com/office/drawing/2014/chart" uri="{C3380CC4-5D6E-409C-BE32-E72D297353CC}">
              <c16:uniqueId val="{00000000-DA3F-4F65-87E8-F64FD8B364B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355.27</c:v>
                </c:pt>
                <c:pt idx="2">
                  <c:v>359.7</c:v>
                </c:pt>
                <c:pt idx="3">
                  <c:v>362.93</c:v>
                </c:pt>
                <c:pt idx="4">
                  <c:v>371.81</c:v>
                </c:pt>
              </c:numCache>
            </c:numRef>
          </c:val>
          <c:smooth val="0"/>
          <c:extLst>
            <c:ext xmlns:c16="http://schemas.microsoft.com/office/drawing/2014/chart" uri="{C3380CC4-5D6E-409C-BE32-E72D297353CC}">
              <c16:uniqueId val="{00000001-DA3F-4F65-87E8-F64FD8B364B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1764.04</c:v>
                </c:pt>
                <c:pt idx="2">
                  <c:v>1677.79</c:v>
                </c:pt>
                <c:pt idx="3">
                  <c:v>1587.3</c:v>
                </c:pt>
                <c:pt idx="4">
                  <c:v>1520.26</c:v>
                </c:pt>
              </c:numCache>
            </c:numRef>
          </c:val>
          <c:extLst>
            <c:ext xmlns:c16="http://schemas.microsoft.com/office/drawing/2014/chart" uri="{C3380CC4-5D6E-409C-BE32-E72D297353CC}">
              <c16:uniqueId val="{00000000-F857-4FD8-8C80-C2BFBA09A62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458.27</c:v>
                </c:pt>
                <c:pt idx="2">
                  <c:v>447.01</c:v>
                </c:pt>
                <c:pt idx="3">
                  <c:v>439.05</c:v>
                </c:pt>
                <c:pt idx="4">
                  <c:v>465.85</c:v>
                </c:pt>
              </c:numCache>
            </c:numRef>
          </c:val>
          <c:smooth val="0"/>
          <c:extLst>
            <c:ext xmlns:c16="http://schemas.microsoft.com/office/drawing/2014/chart" uri="{C3380CC4-5D6E-409C-BE32-E72D297353CC}">
              <c16:uniqueId val="{00000001-F857-4FD8-8C80-C2BFBA09A62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46.88</c:v>
                </c:pt>
                <c:pt idx="2">
                  <c:v>46.59</c:v>
                </c:pt>
                <c:pt idx="3">
                  <c:v>52.79</c:v>
                </c:pt>
                <c:pt idx="4">
                  <c:v>55.58</c:v>
                </c:pt>
              </c:numCache>
            </c:numRef>
          </c:val>
          <c:extLst>
            <c:ext xmlns:c16="http://schemas.microsoft.com/office/drawing/2014/chart" uri="{C3380CC4-5D6E-409C-BE32-E72D297353CC}">
              <c16:uniqueId val="{00000000-3CDF-46B6-B2E6-4D04A46F334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96.77</c:v>
                </c:pt>
                <c:pt idx="2">
                  <c:v>95.81</c:v>
                </c:pt>
                <c:pt idx="3">
                  <c:v>95.26</c:v>
                </c:pt>
                <c:pt idx="4">
                  <c:v>92.39</c:v>
                </c:pt>
              </c:numCache>
            </c:numRef>
          </c:val>
          <c:smooth val="0"/>
          <c:extLst>
            <c:ext xmlns:c16="http://schemas.microsoft.com/office/drawing/2014/chart" uri="{C3380CC4-5D6E-409C-BE32-E72D297353CC}">
              <c16:uniqueId val="{00000001-3CDF-46B6-B2E6-4D04A46F334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517.74</c:v>
                </c:pt>
                <c:pt idx="2">
                  <c:v>522.29</c:v>
                </c:pt>
                <c:pt idx="3">
                  <c:v>462.97</c:v>
                </c:pt>
                <c:pt idx="4">
                  <c:v>440.51</c:v>
                </c:pt>
              </c:numCache>
            </c:numRef>
          </c:val>
          <c:extLst>
            <c:ext xmlns:c16="http://schemas.microsoft.com/office/drawing/2014/chart" uri="{C3380CC4-5D6E-409C-BE32-E72D297353CC}">
              <c16:uniqueId val="{00000000-A27B-4A86-AD4B-6B5C202EED1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187.18</c:v>
                </c:pt>
                <c:pt idx="2">
                  <c:v>189.58</c:v>
                </c:pt>
                <c:pt idx="3">
                  <c:v>192.82</c:v>
                </c:pt>
                <c:pt idx="4">
                  <c:v>192.98</c:v>
                </c:pt>
              </c:numCache>
            </c:numRef>
          </c:val>
          <c:smooth val="0"/>
          <c:extLst>
            <c:ext xmlns:c16="http://schemas.microsoft.com/office/drawing/2014/chart" uri="{C3380CC4-5D6E-409C-BE32-E72D297353CC}">
              <c16:uniqueId val="{00000001-A27B-4A86-AD4B-6B5C202EED1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【110.27】</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【1.15】</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【260.31】</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【275.67】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【89.82】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【60.69】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【166.40】</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【100.05】</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【50.19】</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【20.63】</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【0.69】</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workbookViewId="0"/>
  </sheetViews>
  <sheetFormatPr defaultColWidth="2.6328125" defaultRowHeight="13" x14ac:dyDescent="0.2"/>
  <cols>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3</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京都府　京丹波町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7"/>
      <c r="AI6" s="7"/>
      <c r="AJ6" s="7"/>
      <c r="AK6" s="7"/>
      <c r="AL6" s="7"/>
      <c r="AM6" s="7"/>
      <c r="AN6" s="7"/>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8</v>
      </c>
      <c r="C7" s="48"/>
      <c r="D7" s="48"/>
      <c r="E7" s="48"/>
      <c r="F7" s="48"/>
      <c r="G7" s="48"/>
      <c r="H7" s="48"/>
      <c r="I7" s="47" t="s">
        <v>14</v>
      </c>
      <c r="J7" s="48"/>
      <c r="K7" s="48"/>
      <c r="L7" s="48"/>
      <c r="M7" s="48"/>
      <c r="N7" s="48"/>
      <c r="O7" s="49"/>
      <c r="P7" s="50" t="s">
        <v>7</v>
      </c>
      <c r="Q7" s="50"/>
      <c r="R7" s="50"/>
      <c r="S7" s="50"/>
      <c r="T7" s="50"/>
      <c r="U7" s="50"/>
      <c r="V7" s="50"/>
      <c r="W7" s="50" t="s">
        <v>15</v>
      </c>
      <c r="X7" s="50"/>
      <c r="Y7" s="50"/>
      <c r="Z7" s="50"/>
      <c r="AA7" s="50"/>
      <c r="AB7" s="50"/>
      <c r="AC7" s="50"/>
      <c r="AD7" s="50" t="s">
        <v>6</v>
      </c>
      <c r="AE7" s="50"/>
      <c r="AF7" s="50"/>
      <c r="AG7" s="50"/>
      <c r="AH7" s="50"/>
      <c r="AI7" s="50"/>
      <c r="AJ7" s="50"/>
      <c r="AK7" s="7"/>
      <c r="AL7" s="50" t="s">
        <v>18</v>
      </c>
      <c r="AM7" s="50"/>
      <c r="AN7" s="50"/>
      <c r="AO7" s="50"/>
      <c r="AP7" s="50"/>
      <c r="AQ7" s="50"/>
      <c r="AR7" s="50"/>
      <c r="AS7" s="50"/>
      <c r="AT7" s="47" t="s">
        <v>12</v>
      </c>
      <c r="AU7" s="48"/>
      <c r="AV7" s="48"/>
      <c r="AW7" s="48"/>
      <c r="AX7" s="48"/>
      <c r="AY7" s="48"/>
      <c r="AZ7" s="48"/>
      <c r="BA7" s="48"/>
      <c r="BB7" s="50" t="s">
        <v>19</v>
      </c>
      <c r="BC7" s="50"/>
      <c r="BD7" s="50"/>
      <c r="BE7" s="50"/>
      <c r="BF7" s="50"/>
      <c r="BG7" s="50"/>
      <c r="BH7" s="50"/>
      <c r="BI7" s="50"/>
      <c r="BJ7" s="3"/>
      <c r="BK7" s="3"/>
      <c r="BL7" s="16" t="s">
        <v>20</v>
      </c>
      <c r="BM7" s="17"/>
      <c r="BN7" s="17"/>
      <c r="BO7" s="17"/>
      <c r="BP7" s="17"/>
      <c r="BQ7" s="17"/>
      <c r="BR7" s="17"/>
      <c r="BS7" s="17"/>
      <c r="BT7" s="17"/>
      <c r="BU7" s="17"/>
      <c r="BV7" s="17"/>
      <c r="BW7" s="17"/>
      <c r="BX7" s="17"/>
      <c r="BY7" s="24"/>
    </row>
    <row r="8" spans="1:78" ht="18.75" customHeight="1" x14ac:dyDescent="0.2">
      <c r="A8" s="2"/>
      <c r="B8" s="51" t="str">
        <f>データ!$I$6</f>
        <v>法適用</v>
      </c>
      <c r="C8" s="52"/>
      <c r="D8" s="52"/>
      <c r="E8" s="52"/>
      <c r="F8" s="52"/>
      <c r="G8" s="52"/>
      <c r="H8" s="52"/>
      <c r="I8" s="51" t="str">
        <f>データ!$J$6</f>
        <v>水道事業</v>
      </c>
      <c r="J8" s="52"/>
      <c r="K8" s="52"/>
      <c r="L8" s="52"/>
      <c r="M8" s="52"/>
      <c r="N8" s="52"/>
      <c r="O8" s="53"/>
      <c r="P8" s="54" t="str">
        <f>データ!$K$6</f>
        <v>末端給水事業</v>
      </c>
      <c r="Q8" s="54"/>
      <c r="R8" s="54"/>
      <c r="S8" s="54"/>
      <c r="T8" s="54"/>
      <c r="U8" s="54"/>
      <c r="V8" s="54"/>
      <c r="W8" s="54" t="str">
        <f>データ!$L$6</f>
        <v>A7</v>
      </c>
      <c r="X8" s="54"/>
      <c r="Y8" s="54"/>
      <c r="Z8" s="54"/>
      <c r="AA8" s="54"/>
      <c r="AB8" s="54"/>
      <c r="AC8" s="54"/>
      <c r="AD8" s="54" t="str">
        <f>データ!$M$6</f>
        <v>非設置</v>
      </c>
      <c r="AE8" s="54"/>
      <c r="AF8" s="54"/>
      <c r="AG8" s="54"/>
      <c r="AH8" s="54"/>
      <c r="AI8" s="54"/>
      <c r="AJ8" s="54"/>
      <c r="AK8" s="7"/>
      <c r="AL8" s="55">
        <f>データ!$R$6</f>
        <v>13616</v>
      </c>
      <c r="AM8" s="55"/>
      <c r="AN8" s="55"/>
      <c r="AO8" s="55"/>
      <c r="AP8" s="55"/>
      <c r="AQ8" s="55"/>
      <c r="AR8" s="55"/>
      <c r="AS8" s="55"/>
      <c r="AT8" s="56">
        <f>データ!$S$6</f>
        <v>303.08999999999997</v>
      </c>
      <c r="AU8" s="57"/>
      <c r="AV8" s="57"/>
      <c r="AW8" s="57"/>
      <c r="AX8" s="57"/>
      <c r="AY8" s="57"/>
      <c r="AZ8" s="57"/>
      <c r="BA8" s="57"/>
      <c r="BB8" s="58">
        <f>データ!$T$6</f>
        <v>44.92</v>
      </c>
      <c r="BC8" s="58"/>
      <c r="BD8" s="58"/>
      <c r="BE8" s="58"/>
      <c r="BF8" s="58"/>
      <c r="BG8" s="58"/>
      <c r="BH8" s="58"/>
      <c r="BI8" s="58"/>
      <c r="BJ8" s="3"/>
      <c r="BK8" s="3"/>
      <c r="BL8" s="59" t="s">
        <v>13</v>
      </c>
      <c r="BM8" s="60"/>
      <c r="BN8" s="18" t="s">
        <v>22</v>
      </c>
      <c r="BO8" s="21"/>
      <c r="BP8" s="21"/>
      <c r="BQ8" s="21"/>
      <c r="BR8" s="21"/>
      <c r="BS8" s="21"/>
      <c r="BT8" s="21"/>
      <c r="BU8" s="21"/>
      <c r="BV8" s="21"/>
      <c r="BW8" s="21"/>
      <c r="BX8" s="21"/>
      <c r="BY8" s="25"/>
    </row>
    <row r="9" spans="1:78" ht="18.75" customHeight="1" x14ac:dyDescent="0.2">
      <c r="A9" s="2"/>
      <c r="B9" s="47" t="s">
        <v>24</v>
      </c>
      <c r="C9" s="48"/>
      <c r="D9" s="48"/>
      <c r="E9" s="48"/>
      <c r="F9" s="48"/>
      <c r="G9" s="48"/>
      <c r="H9" s="48"/>
      <c r="I9" s="47" t="s">
        <v>25</v>
      </c>
      <c r="J9" s="48"/>
      <c r="K9" s="48"/>
      <c r="L9" s="48"/>
      <c r="M9" s="48"/>
      <c r="N9" s="48"/>
      <c r="O9" s="49"/>
      <c r="P9" s="50" t="s">
        <v>27</v>
      </c>
      <c r="Q9" s="50"/>
      <c r="R9" s="50"/>
      <c r="S9" s="50"/>
      <c r="T9" s="50"/>
      <c r="U9" s="50"/>
      <c r="V9" s="50"/>
      <c r="W9" s="50" t="s">
        <v>23</v>
      </c>
      <c r="X9" s="50"/>
      <c r="Y9" s="50"/>
      <c r="Z9" s="50"/>
      <c r="AA9" s="50"/>
      <c r="AB9" s="50"/>
      <c r="AC9" s="50"/>
      <c r="AD9" s="2"/>
      <c r="AE9" s="2"/>
      <c r="AF9" s="2"/>
      <c r="AG9" s="2"/>
      <c r="AH9" s="7"/>
      <c r="AI9" s="7"/>
      <c r="AJ9" s="7"/>
      <c r="AK9" s="7"/>
      <c r="AL9" s="50" t="s">
        <v>28</v>
      </c>
      <c r="AM9" s="50"/>
      <c r="AN9" s="50"/>
      <c r="AO9" s="50"/>
      <c r="AP9" s="50"/>
      <c r="AQ9" s="50"/>
      <c r="AR9" s="50"/>
      <c r="AS9" s="50"/>
      <c r="AT9" s="47" t="s">
        <v>32</v>
      </c>
      <c r="AU9" s="48"/>
      <c r="AV9" s="48"/>
      <c r="AW9" s="48"/>
      <c r="AX9" s="48"/>
      <c r="AY9" s="48"/>
      <c r="AZ9" s="48"/>
      <c r="BA9" s="48"/>
      <c r="BB9" s="50" t="s">
        <v>17</v>
      </c>
      <c r="BC9" s="50"/>
      <c r="BD9" s="50"/>
      <c r="BE9" s="50"/>
      <c r="BF9" s="50"/>
      <c r="BG9" s="50"/>
      <c r="BH9" s="50"/>
      <c r="BI9" s="50"/>
      <c r="BJ9" s="3"/>
      <c r="BK9" s="3"/>
      <c r="BL9" s="61" t="s">
        <v>33</v>
      </c>
      <c r="BM9" s="62"/>
      <c r="BN9" s="19" t="s">
        <v>35</v>
      </c>
      <c r="BO9" s="22"/>
      <c r="BP9" s="22"/>
      <c r="BQ9" s="22"/>
      <c r="BR9" s="22"/>
      <c r="BS9" s="22"/>
      <c r="BT9" s="22"/>
      <c r="BU9" s="22"/>
      <c r="BV9" s="22"/>
      <c r="BW9" s="22"/>
      <c r="BX9" s="22"/>
      <c r="BY9" s="26"/>
    </row>
    <row r="10" spans="1:78" ht="18.75" customHeight="1" x14ac:dyDescent="0.2">
      <c r="A10" s="2"/>
      <c r="B10" s="56" t="str">
        <f>データ!$N$6</f>
        <v>-</v>
      </c>
      <c r="C10" s="57"/>
      <c r="D10" s="57"/>
      <c r="E10" s="57"/>
      <c r="F10" s="57"/>
      <c r="G10" s="57"/>
      <c r="H10" s="57"/>
      <c r="I10" s="56">
        <f>データ!$O$6</f>
        <v>42.26</v>
      </c>
      <c r="J10" s="57"/>
      <c r="K10" s="57"/>
      <c r="L10" s="57"/>
      <c r="M10" s="57"/>
      <c r="N10" s="57"/>
      <c r="O10" s="63"/>
      <c r="P10" s="58">
        <f>データ!$P$6</f>
        <v>100</v>
      </c>
      <c r="Q10" s="58"/>
      <c r="R10" s="58"/>
      <c r="S10" s="58"/>
      <c r="T10" s="58"/>
      <c r="U10" s="58"/>
      <c r="V10" s="58"/>
      <c r="W10" s="55">
        <f>データ!$Q$6</f>
        <v>4450</v>
      </c>
      <c r="X10" s="55"/>
      <c r="Y10" s="55"/>
      <c r="Z10" s="55"/>
      <c r="AA10" s="55"/>
      <c r="AB10" s="55"/>
      <c r="AC10" s="55"/>
      <c r="AD10" s="2"/>
      <c r="AE10" s="2"/>
      <c r="AF10" s="2"/>
      <c r="AG10" s="2"/>
      <c r="AH10" s="7"/>
      <c r="AI10" s="7"/>
      <c r="AJ10" s="7"/>
      <c r="AK10" s="7"/>
      <c r="AL10" s="55">
        <f>データ!$U$6</f>
        <v>13676</v>
      </c>
      <c r="AM10" s="55"/>
      <c r="AN10" s="55"/>
      <c r="AO10" s="55"/>
      <c r="AP10" s="55"/>
      <c r="AQ10" s="55"/>
      <c r="AR10" s="55"/>
      <c r="AS10" s="55"/>
      <c r="AT10" s="56">
        <f>データ!$V$6</f>
        <v>36.75</v>
      </c>
      <c r="AU10" s="57"/>
      <c r="AV10" s="57"/>
      <c r="AW10" s="57"/>
      <c r="AX10" s="57"/>
      <c r="AY10" s="57"/>
      <c r="AZ10" s="57"/>
      <c r="BA10" s="57"/>
      <c r="BB10" s="58">
        <f>データ!$W$6</f>
        <v>372.14</v>
      </c>
      <c r="BC10" s="58"/>
      <c r="BD10" s="58"/>
      <c r="BE10" s="58"/>
      <c r="BF10" s="58"/>
      <c r="BG10" s="58"/>
      <c r="BH10" s="58"/>
      <c r="BI10" s="58"/>
      <c r="BJ10" s="2"/>
      <c r="BK10" s="2"/>
      <c r="BL10" s="64" t="s">
        <v>37</v>
      </c>
      <c r="BM10" s="65"/>
      <c r="BN10" s="20" t="s">
        <v>38</v>
      </c>
      <c r="BO10" s="23"/>
      <c r="BP10" s="23"/>
      <c r="BQ10" s="23"/>
      <c r="BR10" s="23"/>
      <c r="BS10" s="23"/>
      <c r="BT10" s="23"/>
      <c r="BU10" s="23"/>
      <c r="BV10" s="23"/>
      <c r="BW10" s="23"/>
      <c r="BX10" s="23"/>
      <c r="BY10" s="27"/>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39</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41</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42</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4"/>
      <c r="BK16" s="2"/>
      <c r="BL16" s="81" t="s">
        <v>87</v>
      </c>
      <c r="BM16" s="82"/>
      <c r="BN16" s="82"/>
      <c r="BO16" s="82"/>
      <c r="BP16" s="82"/>
      <c r="BQ16" s="82"/>
      <c r="BR16" s="82"/>
      <c r="BS16" s="82"/>
      <c r="BT16" s="82"/>
      <c r="BU16" s="82"/>
      <c r="BV16" s="82"/>
      <c r="BW16" s="82"/>
      <c r="BX16" s="82"/>
      <c r="BY16" s="82"/>
      <c r="BZ16" s="83"/>
    </row>
    <row r="17" spans="1:78" ht="13.5" customHeight="1" x14ac:dyDescent="0.2">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4"/>
      <c r="BK17" s="2"/>
      <c r="BL17" s="84"/>
      <c r="BM17" s="82"/>
      <c r="BN17" s="82"/>
      <c r="BO17" s="82"/>
      <c r="BP17" s="82"/>
      <c r="BQ17" s="82"/>
      <c r="BR17" s="82"/>
      <c r="BS17" s="82"/>
      <c r="BT17" s="82"/>
      <c r="BU17" s="82"/>
      <c r="BV17" s="82"/>
      <c r="BW17" s="82"/>
      <c r="BX17" s="82"/>
      <c r="BY17" s="82"/>
      <c r="BZ17" s="83"/>
    </row>
    <row r="18" spans="1:78" ht="13.5" customHeight="1" x14ac:dyDescent="0.2">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4"/>
      <c r="BK18" s="2"/>
      <c r="BL18" s="84"/>
      <c r="BM18" s="82"/>
      <c r="BN18" s="82"/>
      <c r="BO18" s="82"/>
      <c r="BP18" s="82"/>
      <c r="BQ18" s="82"/>
      <c r="BR18" s="82"/>
      <c r="BS18" s="82"/>
      <c r="BT18" s="82"/>
      <c r="BU18" s="82"/>
      <c r="BV18" s="82"/>
      <c r="BW18" s="82"/>
      <c r="BX18" s="82"/>
      <c r="BY18" s="82"/>
      <c r="BZ18" s="83"/>
    </row>
    <row r="19" spans="1:78" ht="13.5" customHeight="1" x14ac:dyDescent="0.2">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4"/>
      <c r="BK19" s="2"/>
      <c r="BL19" s="84"/>
      <c r="BM19" s="82"/>
      <c r="BN19" s="82"/>
      <c r="BO19" s="82"/>
      <c r="BP19" s="82"/>
      <c r="BQ19" s="82"/>
      <c r="BR19" s="82"/>
      <c r="BS19" s="82"/>
      <c r="BT19" s="82"/>
      <c r="BU19" s="82"/>
      <c r="BV19" s="82"/>
      <c r="BW19" s="82"/>
      <c r="BX19" s="82"/>
      <c r="BY19" s="82"/>
      <c r="BZ19" s="83"/>
    </row>
    <row r="20" spans="1:78" ht="13.5" customHeight="1" x14ac:dyDescent="0.2">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4"/>
      <c r="BK20" s="2"/>
      <c r="BL20" s="84"/>
      <c r="BM20" s="82"/>
      <c r="BN20" s="82"/>
      <c r="BO20" s="82"/>
      <c r="BP20" s="82"/>
      <c r="BQ20" s="82"/>
      <c r="BR20" s="82"/>
      <c r="BS20" s="82"/>
      <c r="BT20" s="82"/>
      <c r="BU20" s="82"/>
      <c r="BV20" s="82"/>
      <c r="BW20" s="82"/>
      <c r="BX20" s="82"/>
      <c r="BY20" s="82"/>
      <c r="BZ20" s="83"/>
    </row>
    <row r="21" spans="1:78" ht="13.5" customHeight="1" x14ac:dyDescent="0.2">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4"/>
      <c r="BK21" s="2"/>
      <c r="BL21" s="84"/>
      <c r="BM21" s="82"/>
      <c r="BN21" s="82"/>
      <c r="BO21" s="82"/>
      <c r="BP21" s="82"/>
      <c r="BQ21" s="82"/>
      <c r="BR21" s="82"/>
      <c r="BS21" s="82"/>
      <c r="BT21" s="82"/>
      <c r="BU21" s="82"/>
      <c r="BV21" s="82"/>
      <c r="BW21" s="82"/>
      <c r="BX21" s="82"/>
      <c r="BY21" s="82"/>
      <c r="BZ21" s="83"/>
    </row>
    <row r="22" spans="1:78" ht="13.5" customHeight="1" x14ac:dyDescent="0.2">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4"/>
      <c r="BK22" s="2"/>
      <c r="BL22" s="84"/>
      <c r="BM22" s="82"/>
      <c r="BN22" s="82"/>
      <c r="BO22" s="82"/>
      <c r="BP22" s="82"/>
      <c r="BQ22" s="82"/>
      <c r="BR22" s="82"/>
      <c r="BS22" s="82"/>
      <c r="BT22" s="82"/>
      <c r="BU22" s="82"/>
      <c r="BV22" s="82"/>
      <c r="BW22" s="82"/>
      <c r="BX22" s="82"/>
      <c r="BY22" s="82"/>
      <c r="BZ22" s="83"/>
    </row>
    <row r="23" spans="1:78" ht="13.5" customHeight="1" x14ac:dyDescent="0.2">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4"/>
      <c r="BK23" s="2"/>
      <c r="BL23" s="84"/>
      <c r="BM23" s="82"/>
      <c r="BN23" s="82"/>
      <c r="BO23" s="82"/>
      <c r="BP23" s="82"/>
      <c r="BQ23" s="82"/>
      <c r="BR23" s="82"/>
      <c r="BS23" s="82"/>
      <c r="BT23" s="82"/>
      <c r="BU23" s="82"/>
      <c r="BV23" s="82"/>
      <c r="BW23" s="82"/>
      <c r="BX23" s="82"/>
      <c r="BY23" s="82"/>
      <c r="BZ23" s="83"/>
    </row>
    <row r="24" spans="1:78" ht="13.5" customHeight="1" x14ac:dyDescent="0.2">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4"/>
      <c r="BK24" s="2"/>
      <c r="BL24" s="84"/>
      <c r="BM24" s="82"/>
      <c r="BN24" s="82"/>
      <c r="BO24" s="82"/>
      <c r="BP24" s="82"/>
      <c r="BQ24" s="82"/>
      <c r="BR24" s="82"/>
      <c r="BS24" s="82"/>
      <c r="BT24" s="82"/>
      <c r="BU24" s="82"/>
      <c r="BV24" s="82"/>
      <c r="BW24" s="82"/>
      <c r="BX24" s="82"/>
      <c r="BY24" s="82"/>
      <c r="BZ24" s="83"/>
    </row>
    <row r="25" spans="1:78" ht="13.5" customHeight="1" x14ac:dyDescent="0.2">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4"/>
      <c r="BK25" s="2"/>
      <c r="BL25" s="84"/>
      <c r="BM25" s="82"/>
      <c r="BN25" s="82"/>
      <c r="BO25" s="82"/>
      <c r="BP25" s="82"/>
      <c r="BQ25" s="82"/>
      <c r="BR25" s="82"/>
      <c r="BS25" s="82"/>
      <c r="BT25" s="82"/>
      <c r="BU25" s="82"/>
      <c r="BV25" s="82"/>
      <c r="BW25" s="82"/>
      <c r="BX25" s="82"/>
      <c r="BY25" s="82"/>
      <c r="BZ25" s="83"/>
    </row>
    <row r="26" spans="1:78" ht="13.5" customHeight="1" x14ac:dyDescent="0.2">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4"/>
      <c r="BK26" s="2"/>
      <c r="BL26" s="84"/>
      <c r="BM26" s="82"/>
      <c r="BN26" s="82"/>
      <c r="BO26" s="82"/>
      <c r="BP26" s="82"/>
      <c r="BQ26" s="82"/>
      <c r="BR26" s="82"/>
      <c r="BS26" s="82"/>
      <c r="BT26" s="82"/>
      <c r="BU26" s="82"/>
      <c r="BV26" s="82"/>
      <c r="BW26" s="82"/>
      <c r="BX26" s="82"/>
      <c r="BY26" s="82"/>
      <c r="BZ26" s="83"/>
    </row>
    <row r="27" spans="1:78" ht="13.5" customHeight="1" x14ac:dyDescent="0.2">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4"/>
      <c r="BK27" s="2"/>
      <c r="BL27" s="84"/>
      <c r="BM27" s="82"/>
      <c r="BN27" s="82"/>
      <c r="BO27" s="82"/>
      <c r="BP27" s="82"/>
      <c r="BQ27" s="82"/>
      <c r="BR27" s="82"/>
      <c r="BS27" s="82"/>
      <c r="BT27" s="82"/>
      <c r="BU27" s="82"/>
      <c r="BV27" s="82"/>
      <c r="BW27" s="82"/>
      <c r="BX27" s="82"/>
      <c r="BY27" s="82"/>
      <c r="BZ27" s="83"/>
    </row>
    <row r="28" spans="1:78" ht="13.5" customHeight="1" x14ac:dyDescent="0.2">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4"/>
      <c r="BK28" s="2"/>
      <c r="BL28" s="84"/>
      <c r="BM28" s="82"/>
      <c r="BN28" s="82"/>
      <c r="BO28" s="82"/>
      <c r="BP28" s="82"/>
      <c r="BQ28" s="82"/>
      <c r="BR28" s="82"/>
      <c r="BS28" s="82"/>
      <c r="BT28" s="82"/>
      <c r="BU28" s="82"/>
      <c r="BV28" s="82"/>
      <c r="BW28" s="82"/>
      <c r="BX28" s="82"/>
      <c r="BY28" s="82"/>
      <c r="BZ28" s="83"/>
    </row>
    <row r="29" spans="1:78" ht="13.5" customHeight="1" x14ac:dyDescent="0.2">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4"/>
      <c r="BK29" s="2"/>
      <c r="BL29" s="84"/>
      <c r="BM29" s="82"/>
      <c r="BN29" s="82"/>
      <c r="BO29" s="82"/>
      <c r="BP29" s="82"/>
      <c r="BQ29" s="82"/>
      <c r="BR29" s="82"/>
      <c r="BS29" s="82"/>
      <c r="BT29" s="82"/>
      <c r="BU29" s="82"/>
      <c r="BV29" s="82"/>
      <c r="BW29" s="82"/>
      <c r="BX29" s="82"/>
      <c r="BY29" s="82"/>
      <c r="BZ29" s="83"/>
    </row>
    <row r="30" spans="1:78" ht="13.5" customHeight="1" x14ac:dyDescent="0.2">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4"/>
      <c r="BK30" s="2"/>
      <c r="BL30" s="84"/>
      <c r="BM30" s="82"/>
      <c r="BN30" s="82"/>
      <c r="BO30" s="82"/>
      <c r="BP30" s="82"/>
      <c r="BQ30" s="82"/>
      <c r="BR30" s="82"/>
      <c r="BS30" s="82"/>
      <c r="BT30" s="82"/>
      <c r="BU30" s="82"/>
      <c r="BV30" s="82"/>
      <c r="BW30" s="82"/>
      <c r="BX30" s="82"/>
      <c r="BY30" s="82"/>
      <c r="BZ30" s="83"/>
    </row>
    <row r="31" spans="1:78" ht="13.5" customHeight="1" x14ac:dyDescent="0.2">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4"/>
      <c r="BK31" s="2"/>
      <c r="BL31" s="84"/>
      <c r="BM31" s="82"/>
      <c r="BN31" s="82"/>
      <c r="BO31" s="82"/>
      <c r="BP31" s="82"/>
      <c r="BQ31" s="82"/>
      <c r="BR31" s="82"/>
      <c r="BS31" s="82"/>
      <c r="BT31" s="82"/>
      <c r="BU31" s="82"/>
      <c r="BV31" s="82"/>
      <c r="BW31" s="82"/>
      <c r="BX31" s="82"/>
      <c r="BY31" s="82"/>
      <c r="BZ31" s="83"/>
    </row>
    <row r="32" spans="1:78" ht="13.5" customHeight="1" x14ac:dyDescent="0.2">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4"/>
      <c r="BK32" s="2"/>
      <c r="BL32" s="84"/>
      <c r="BM32" s="82"/>
      <c r="BN32" s="82"/>
      <c r="BO32" s="82"/>
      <c r="BP32" s="82"/>
      <c r="BQ32" s="82"/>
      <c r="BR32" s="82"/>
      <c r="BS32" s="82"/>
      <c r="BT32" s="82"/>
      <c r="BU32" s="82"/>
      <c r="BV32" s="82"/>
      <c r="BW32" s="82"/>
      <c r="BX32" s="82"/>
      <c r="BY32" s="82"/>
      <c r="BZ32" s="83"/>
    </row>
    <row r="33" spans="1:78" ht="13.5" customHeight="1" x14ac:dyDescent="0.2">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4"/>
      <c r="BK33" s="2"/>
      <c r="BL33" s="84"/>
      <c r="BM33" s="82"/>
      <c r="BN33" s="82"/>
      <c r="BO33" s="82"/>
      <c r="BP33" s="82"/>
      <c r="BQ33" s="82"/>
      <c r="BR33" s="82"/>
      <c r="BS33" s="82"/>
      <c r="BT33" s="82"/>
      <c r="BU33" s="82"/>
      <c r="BV33" s="82"/>
      <c r="BW33" s="82"/>
      <c r="BX33" s="82"/>
      <c r="BY33" s="82"/>
      <c r="BZ33" s="83"/>
    </row>
    <row r="34" spans="1:78" ht="13.5" customHeight="1" x14ac:dyDescent="0.2">
      <c r="A34" s="2"/>
      <c r="B34" s="4"/>
      <c r="C34" s="8"/>
      <c r="D34" s="8"/>
      <c r="E34" s="8"/>
      <c r="F34" s="8"/>
      <c r="G34" s="8"/>
      <c r="H34" s="8"/>
      <c r="I34" s="8"/>
      <c r="J34" s="8"/>
      <c r="K34" s="8"/>
      <c r="L34" s="8"/>
      <c r="M34" s="8"/>
      <c r="N34" s="8"/>
      <c r="O34" s="8"/>
      <c r="P34" s="8"/>
      <c r="Q34" s="13"/>
      <c r="R34" s="8"/>
      <c r="S34" s="8"/>
      <c r="T34" s="8"/>
      <c r="U34" s="8"/>
      <c r="V34" s="8"/>
      <c r="W34" s="8"/>
      <c r="X34" s="8"/>
      <c r="Y34" s="8"/>
      <c r="Z34" s="8"/>
      <c r="AA34" s="8"/>
      <c r="AB34" s="8"/>
      <c r="AC34" s="8"/>
      <c r="AD34" s="8"/>
      <c r="AE34" s="8"/>
      <c r="AF34" s="13"/>
      <c r="AG34" s="8"/>
      <c r="AH34" s="8"/>
      <c r="AI34" s="8"/>
      <c r="AJ34" s="8"/>
      <c r="AK34" s="8"/>
      <c r="AL34" s="8"/>
      <c r="AM34" s="8"/>
      <c r="AN34" s="8"/>
      <c r="AO34" s="8"/>
      <c r="AP34" s="8"/>
      <c r="AQ34" s="8"/>
      <c r="AR34" s="8"/>
      <c r="AS34" s="8"/>
      <c r="AT34" s="8"/>
      <c r="AU34" s="13"/>
      <c r="AV34" s="8"/>
      <c r="AW34" s="8"/>
      <c r="AX34" s="8"/>
      <c r="AY34" s="8"/>
      <c r="AZ34" s="8"/>
      <c r="BA34" s="8"/>
      <c r="BB34" s="8"/>
      <c r="BC34" s="8"/>
      <c r="BD34" s="8"/>
      <c r="BE34" s="8"/>
      <c r="BF34" s="8"/>
      <c r="BG34" s="8"/>
      <c r="BH34" s="8"/>
      <c r="BI34" s="8"/>
      <c r="BJ34" s="14"/>
      <c r="BK34" s="2"/>
      <c r="BL34" s="84"/>
      <c r="BM34" s="82"/>
      <c r="BN34" s="82"/>
      <c r="BO34" s="82"/>
      <c r="BP34" s="82"/>
      <c r="BQ34" s="82"/>
      <c r="BR34" s="82"/>
      <c r="BS34" s="82"/>
      <c r="BT34" s="82"/>
      <c r="BU34" s="82"/>
      <c r="BV34" s="82"/>
      <c r="BW34" s="82"/>
      <c r="BX34" s="82"/>
      <c r="BY34" s="82"/>
      <c r="BZ34" s="83"/>
    </row>
    <row r="35" spans="1:78" ht="13.5" customHeight="1" x14ac:dyDescent="0.2">
      <c r="A35" s="2"/>
      <c r="B35" s="4"/>
      <c r="C35" s="8"/>
      <c r="D35" s="8"/>
      <c r="E35" s="8"/>
      <c r="F35" s="8"/>
      <c r="G35" s="8"/>
      <c r="H35" s="8"/>
      <c r="I35" s="8"/>
      <c r="J35" s="8"/>
      <c r="K35" s="8"/>
      <c r="L35" s="8"/>
      <c r="M35" s="8"/>
      <c r="N35" s="8"/>
      <c r="O35" s="8"/>
      <c r="P35" s="8"/>
      <c r="Q35" s="13"/>
      <c r="R35" s="8"/>
      <c r="S35" s="8"/>
      <c r="T35" s="8"/>
      <c r="U35" s="8"/>
      <c r="V35" s="8"/>
      <c r="W35" s="8"/>
      <c r="X35" s="8"/>
      <c r="Y35" s="8"/>
      <c r="Z35" s="8"/>
      <c r="AA35" s="8"/>
      <c r="AB35" s="8"/>
      <c r="AC35" s="8"/>
      <c r="AD35" s="8"/>
      <c r="AE35" s="8"/>
      <c r="AF35" s="13"/>
      <c r="AG35" s="8"/>
      <c r="AH35" s="8"/>
      <c r="AI35" s="8"/>
      <c r="AJ35" s="8"/>
      <c r="AK35" s="8"/>
      <c r="AL35" s="8"/>
      <c r="AM35" s="8"/>
      <c r="AN35" s="8"/>
      <c r="AO35" s="8"/>
      <c r="AP35" s="8"/>
      <c r="AQ35" s="8"/>
      <c r="AR35" s="8"/>
      <c r="AS35" s="8"/>
      <c r="AT35" s="8"/>
      <c r="AU35" s="13"/>
      <c r="AV35" s="8"/>
      <c r="AW35" s="8"/>
      <c r="AX35" s="8"/>
      <c r="AY35" s="8"/>
      <c r="AZ35" s="8"/>
      <c r="BA35" s="8"/>
      <c r="BB35" s="8"/>
      <c r="BC35" s="8"/>
      <c r="BD35" s="8"/>
      <c r="BE35" s="8"/>
      <c r="BF35" s="8"/>
      <c r="BG35" s="8"/>
      <c r="BH35" s="8"/>
      <c r="BI35" s="8"/>
      <c r="BJ35" s="14"/>
      <c r="BK35" s="2"/>
      <c r="BL35" s="84"/>
      <c r="BM35" s="82"/>
      <c r="BN35" s="82"/>
      <c r="BO35" s="82"/>
      <c r="BP35" s="82"/>
      <c r="BQ35" s="82"/>
      <c r="BR35" s="82"/>
      <c r="BS35" s="82"/>
      <c r="BT35" s="82"/>
      <c r="BU35" s="82"/>
      <c r="BV35" s="82"/>
      <c r="BW35" s="82"/>
      <c r="BX35" s="82"/>
      <c r="BY35" s="82"/>
      <c r="BZ35" s="83"/>
    </row>
    <row r="36" spans="1:78" ht="13.5" customHeight="1" x14ac:dyDescent="0.2">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4"/>
      <c r="BK36" s="2"/>
      <c r="BL36" s="84"/>
      <c r="BM36" s="82"/>
      <c r="BN36" s="82"/>
      <c r="BO36" s="82"/>
      <c r="BP36" s="82"/>
      <c r="BQ36" s="82"/>
      <c r="BR36" s="82"/>
      <c r="BS36" s="82"/>
      <c r="BT36" s="82"/>
      <c r="BU36" s="82"/>
      <c r="BV36" s="82"/>
      <c r="BW36" s="82"/>
      <c r="BX36" s="82"/>
      <c r="BY36" s="82"/>
      <c r="BZ36" s="83"/>
    </row>
    <row r="37" spans="1:78" ht="13.5" customHeight="1" x14ac:dyDescent="0.2">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4"/>
      <c r="BK37" s="2"/>
      <c r="BL37" s="84"/>
      <c r="BM37" s="82"/>
      <c r="BN37" s="82"/>
      <c r="BO37" s="82"/>
      <c r="BP37" s="82"/>
      <c r="BQ37" s="82"/>
      <c r="BR37" s="82"/>
      <c r="BS37" s="82"/>
      <c r="BT37" s="82"/>
      <c r="BU37" s="82"/>
      <c r="BV37" s="82"/>
      <c r="BW37" s="82"/>
      <c r="BX37" s="82"/>
      <c r="BY37" s="82"/>
      <c r="BZ37" s="83"/>
    </row>
    <row r="38" spans="1:78" ht="13.5" customHeight="1" x14ac:dyDescent="0.2">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4"/>
      <c r="BK38" s="2"/>
      <c r="BL38" s="84"/>
      <c r="BM38" s="82"/>
      <c r="BN38" s="82"/>
      <c r="BO38" s="82"/>
      <c r="BP38" s="82"/>
      <c r="BQ38" s="82"/>
      <c r="BR38" s="82"/>
      <c r="BS38" s="82"/>
      <c r="BT38" s="82"/>
      <c r="BU38" s="82"/>
      <c r="BV38" s="82"/>
      <c r="BW38" s="82"/>
      <c r="BX38" s="82"/>
      <c r="BY38" s="82"/>
      <c r="BZ38" s="83"/>
    </row>
    <row r="39" spans="1:78" ht="13.5" customHeight="1" x14ac:dyDescent="0.2">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4"/>
      <c r="BK39" s="2"/>
      <c r="BL39" s="84"/>
      <c r="BM39" s="82"/>
      <c r="BN39" s="82"/>
      <c r="BO39" s="82"/>
      <c r="BP39" s="82"/>
      <c r="BQ39" s="82"/>
      <c r="BR39" s="82"/>
      <c r="BS39" s="82"/>
      <c r="BT39" s="82"/>
      <c r="BU39" s="82"/>
      <c r="BV39" s="82"/>
      <c r="BW39" s="82"/>
      <c r="BX39" s="82"/>
      <c r="BY39" s="82"/>
      <c r="BZ39" s="83"/>
    </row>
    <row r="40" spans="1:78" ht="13.5" customHeight="1" x14ac:dyDescent="0.2">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4"/>
      <c r="BK40" s="2"/>
      <c r="BL40" s="84"/>
      <c r="BM40" s="82"/>
      <c r="BN40" s="82"/>
      <c r="BO40" s="82"/>
      <c r="BP40" s="82"/>
      <c r="BQ40" s="82"/>
      <c r="BR40" s="82"/>
      <c r="BS40" s="82"/>
      <c r="BT40" s="82"/>
      <c r="BU40" s="82"/>
      <c r="BV40" s="82"/>
      <c r="BW40" s="82"/>
      <c r="BX40" s="82"/>
      <c r="BY40" s="82"/>
      <c r="BZ40" s="83"/>
    </row>
    <row r="41" spans="1:78" ht="13.5" customHeight="1" x14ac:dyDescent="0.2">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4"/>
      <c r="BK41" s="2"/>
      <c r="BL41" s="84"/>
      <c r="BM41" s="82"/>
      <c r="BN41" s="82"/>
      <c r="BO41" s="82"/>
      <c r="BP41" s="82"/>
      <c r="BQ41" s="82"/>
      <c r="BR41" s="82"/>
      <c r="BS41" s="82"/>
      <c r="BT41" s="82"/>
      <c r="BU41" s="82"/>
      <c r="BV41" s="82"/>
      <c r="BW41" s="82"/>
      <c r="BX41" s="82"/>
      <c r="BY41" s="82"/>
      <c r="BZ41" s="83"/>
    </row>
    <row r="42" spans="1:78" ht="13.5" customHeight="1" x14ac:dyDescent="0.2">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4"/>
      <c r="BK42" s="2"/>
      <c r="BL42" s="84"/>
      <c r="BM42" s="82"/>
      <c r="BN42" s="82"/>
      <c r="BO42" s="82"/>
      <c r="BP42" s="82"/>
      <c r="BQ42" s="82"/>
      <c r="BR42" s="82"/>
      <c r="BS42" s="82"/>
      <c r="BT42" s="82"/>
      <c r="BU42" s="82"/>
      <c r="BV42" s="82"/>
      <c r="BW42" s="82"/>
      <c r="BX42" s="82"/>
      <c r="BY42" s="82"/>
      <c r="BZ42" s="83"/>
    </row>
    <row r="43" spans="1:78" ht="13.5" customHeight="1" x14ac:dyDescent="0.2">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4"/>
      <c r="BK43" s="2"/>
      <c r="BL43" s="84"/>
      <c r="BM43" s="82"/>
      <c r="BN43" s="82"/>
      <c r="BO43" s="82"/>
      <c r="BP43" s="82"/>
      <c r="BQ43" s="82"/>
      <c r="BR43" s="82"/>
      <c r="BS43" s="82"/>
      <c r="BT43" s="82"/>
      <c r="BU43" s="82"/>
      <c r="BV43" s="82"/>
      <c r="BW43" s="82"/>
      <c r="BX43" s="82"/>
      <c r="BY43" s="82"/>
      <c r="BZ43" s="83"/>
    </row>
    <row r="44" spans="1:78" ht="13.5" customHeight="1" x14ac:dyDescent="0.2">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4"/>
      <c r="BK44" s="2"/>
      <c r="BL44" s="84"/>
      <c r="BM44" s="82"/>
      <c r="BN44" s="82"/>
      <c r="BO44" s="82"/>
      <c r="BP44" s="82"/>
      <c r="BQ44" s="82"/>
      <c r="BR44" s="82"/>
      <c r="BS44" s="82"/>
      <c r="BT44" s="82"/>
      <c r="BU44" s="82"/>
      <c r="BV44" s="82"/>
      <c r="BW44" s="82"/>
      <c r="BX44" s="82"/>
      <c r="BY44" s="82"/>
      <c r="BZ44" s="83"/>
    </row>
    <row r="45" spans="1:78" ht="13.5" customHeight="1" x14ac:dyDescent="0.2">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4"/>
      <c r="BK45" s="2"/>
      <c r="BL45" s="75" t="s">
        <v>44</v>
      </c>
      <c r="BM45" s="76"/>
      <c r="BN45" s="76"/>
      <c r="BO45" s="76"/>
      <c r="BP45" s="76"/>
      <c r="BQ45" s="76"/>
      <c r="BR45" s="76"/>
      <c r="BS45" s="76"/>
      <c r="BT45" s="76"/>
      <c r="BU45" s="76"/>
      <c r="BV45" s="76"/>
      <c r="BW45" s="76"/>
      <c r="BX45" s="76"/>
      <c r="BY45" s="76"/>
      <c r="BZ45" s="77"/>
    </row>
    <row r="46" spans="1:78" ht="13.5" customHeight="1" x14ac:dyDescent="0.2">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4"/>
      <c r="BK46" s="2"/>
      <c r="BL46" s="78"/>
      <c r="BM46" s="79"/>
      <c r="BN46" s="79"/>
      <c r="BO46" s="79"/>
      <c r="BP46" s="79"/>
      <c r="BQ46" s="79"/>
      <c r="BR46" s="79"/>
      <c r="BS46" s="79"/>
      <c r="BT46" s="79"/>
      <c r="BU46" s="79"/>
      <c r="BV46" s="79"/>
      <c r="BW46" s="79"/>
      <c r="BX46" s="79"/>
      <c r="BY46" s="79"/>
      <c r="BZ46" s="80"/>
    </row>
    <row r="47" spans="1:78" ht="13.5" customHeight="1" x14ac:dyDescent="0.2">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4"/>
      <c r="BK47" s="2"/>
      <c r="BL47" s="85" t="s">
        <v>1</v>
      </c>
      <c r="BM47" s="86"/>
      <c r="BN47" s="86"/>
      <c r="BO47" s="86"/>
      <c r="BP47" s="86"/>
      <c r="BQ47" s="86"/>
      <c r="BR47" s="86"/>
      <c r="BS47" s="86"/>
      <c r="BT47" s="86"/>
      <c r="BU47" s="86"/>
      <c r="BV47" s="86"/>
      <c r="BW47" s="86"/>
      <c r="BX47" s="86"/>
      <c r="BY47" s="86"/>
      <c r="BZ47" s="87"/>
    </row>
    <row r="48" spans="1:78" ht="13.5" customHeight="1" x14ac:dyDescent="0.2">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4"/>
      <c r="BK48" s="2"/>
      <c r="BL48" s="85"/>
      <c r="BM48" s="86"/>
      <c r="BN48" s="86"/>
      <c r="BO48" s="86"/>
      <c r="BP48" s="86"/>
      <c r="BQ48" s="86"/>
      <c r="BR48" s="86"/>
      <c r="BS48" s="86"/>
      <c r="BT48" s="86"/>
      <c r="BU48" s="86"/>
      <c r="BV48" s="86"/>
      <c r="BW48" s="86"/>
      <c r="BX48" s="86"/>
      <c r="BY48" s="86"/>
      <c r="BZ48" s="87"/>
    </row>
    <row r="49" spans="1:78" ht="13.5" customHeight="1" x14ac:dyDescent="0.2">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4"/>
      <c r="BK49" s="2"/>
      <c r="BL49" s="85"/>
      <c r="BM49" s="86"/>
      <c r="BN49" s="86"/>
      <c r="BO49" s="86"/>
      <c r="BP49" s="86"/>
      <c r="BQ49" s="86"/>
      <c r="BR49" s="86"/>
      <c r="BS49" s="86"/>
      <c r="BT49" s="86"/>
      <c r="BU49" s="86"/>
      <c r="BV49" s="86"/>
      <c r="BW49" s="86"/>
      <c r="BX49" s="86"/>
      <c r="BY49" s="86"/>
      <c r="BZ49" s="87"/>
    </row>
    <row r="50" spans="1:78" ht="13.5" customHeight="1" x14ac:dyDescent="0.2">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4"/>
      <c r="BK50" s="2"/>
      <c r="BL50" s="85"/>
      <c r="BM50" s="86"/>
      <c r="BN50" s="86"/>
      <c r="BO50" s="86"/>
      <c r="BP50" s="86"/>
      <c r="BQ50" s="86"/>
      <c r="BR50" s="86"/>
      <c r="BS50" s="86"/>
      <c r="BT50" s="86"/>
      <c r="BU50" s="86"/>
      <c r="BV50" s="86"/>
      <c r="BW50" s="86"/>
      <c r="BX50" s="86"/>
      <c r="BY50" s="86"/>
      <c r="BZ50" s="87"/>
    </row>
    <row r="51" spans="1:78" ht="13.5" customHeight="1" x14ac:dyDescent="0.2">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4"/>
      <c r="BK51" s="2"/>
      <c r="BL51" s="85"/>
      <c r="BM51" s="86"/>
      <c r="BN51" s="86"/>
      <c r="BO51" s="86"/>
      <c r="BP51" s="86"/>
      <c r="BQ51" s="86"/>
      <c r="BR51" s="86"/>
      <c r="BS51" s="86"/>
      <c r="BT51" s="86"/>
      <c r="BU51" s="86"/>
      <c r="BV51" s="86"/>
      <c r="BW51" s="86"/>
      <c r="BX51" s="86"/>
      <c r="BY51" s="86"/>
      <c r="BZ51" s="87"/>
    </row>
    <row r="52" spans="1:78" ht="13.5" customHeight="1" x14ac:dyDescent="0.2">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4"/>
      <c r="BK52" s="2"/>
      <c r="BL52" s="85"/>
      <c r="BM52" s="86"/>
      <c r="BN52" s="86"/>
      <c r="BO52" s="86"/>
      <c r="BP52" s="86"/>
      <c r="BQ52" s="86"/>
      <c r="BR52" s="86"/>
      <c r="BS52" s="86"/>
      <c r="BT52" s="86"/>
      <c r="BU52" s="86"/>
      <c r="BV52" s="86"/>
      <c r="BW52" s="86"/>
      <c r="BX52" s="86"/>
      <c r="BY52" s="86"/>
      <c r="BZ52" s="87"/>
    </row>
    <row r="53" spans="1:78" ht="13.5" customHeight="1" x14ac:dyDescent="0.2">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4"/>
      <c r="BK53" s="2"/>
      <c r="BL53" s="85"/>
      <c r="BM53" s="86"/>
      <c r="BN53" s="86"/>
      <c r="BO53" s="86"/>
      <c r="BP53" s="86"/>
      <c r="BQ53" s="86"/>
      <c r="BR53" s="86"/>
      <c r="BS53" s="86"/>
      <c r="BT53" s="86"/>
      <c r="BU53" s="86"/>
      <c r="BV53" s="86"/>
      <c r="BW53" s="86"/>
      <c r="BX53" s="86"/>
      <c r="BY53" s="86"/>
      <c r="BZ53" s="87"/>
    </row>
    <row r="54" spans="1:78" ht="13.5" customHeight="1" x14ac:dyDescent="0.2">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4"/>
      <c r="BK54" s="2"/>
      <c r="BL54" s="85"/>
      <c r="BM54" s="86"/>
      <c r="BN54" s="86"/>
      <c r="BO54" s="86"/>
      <c r="BP54" s="86"/>
      <c r="BQ54" s="86"/>
      <c r="BR54" s="86"/>
      <c r="BS54" s="86"/>
      <c r="BT54" s="86"/>
      <c r="BU54" s="86"/>
      <c r="BV54" s="86"/>
      <c r="BW54" s="86"/>
      <c r="BX54" s="86"/>
      <c r="BY54" s="86"/>
      <c r="BZ54" s="87"/>
    </row>
    <row r="55" spans="1:78" ht="13.5" customHeight="1" x14ac:dyDescent="0.2">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4"/>
      <c r="BK55" s="2"/>
      <c r="BL55" s="85"/>
      <c r="BM55" s="86"/>
      <c r="BN55" s="86"/>
      <c r="BO55" s="86"/>
      <c r="BP55" s="86"/>
      <c r="BQ55" s="86"/>
      <c r="BR55" s="86"/>
      <c r="BS55" s="86"/>
      <c r="BT55" s="86"/>
      <c r="BU55" s="86"/>
      <c r="BV55" s="86"/>
      <c r="BW55" s="86"/>
      <c r="BX55" s="86"/>
      <c r="BY55" s="86"/>
      <c r="BZ55" s="87"/>
    </row>
    <row r="56" spans="1:78" ht="13.5" customHeight="1" x14ac:dyDescent="0.2">
      <c r="A56" s="2"/>
      <c r="B56" s="4"/>
      <c r="C56" s="8"/>
      <c r="D56" s="8"/>
      <c r="E56" s="8"/>
      <c r="F56" s="8"/>
      <c r="G56" s="8"/>
      <c r="H56" s="8"/>
      <c r="I56" s="8"/>
      <c r="J56" s="8"/>
      <c r="K56" s="8"/>
      <c r="L56" s="8"/>
      <c r="M56" s="8"/>
      <c r="N56" s="8"/>
      <c r="O56" s="8"/>
      <c r="P56" s="8"/>
      <c r="Q56" s="13"/>
      <c r="R56" s="8"/>
      <c r="S56" s="8"/>
      <c r="T56" s="8"/>
      <c r="U56" s="8"/>
      <c r="V56" s="8"/>
      <c r="W56" s="8"/>
      <c r="X56" s="8"/>
      <c r="Y56" s="8"/>
      <c r="Z56" s="8"/>
      <c r="AA56" s="8"/>
      <c r="AB56" s="8"/>
      <c r="AC56" s="8"/>
      <c r="AD56" s="8"/>
      <c r="AE56" s="8"/>
      <c r="AF56" s="13"/>
      <c r="AG56" s="8"/>
      <c r="AH56" s="8"/>
      <c r="AI56" s="8"/>
      <c r="AJ56" s="8"/>
      <c r="AK56" s="8"/>
      <c r="AL56" s="8"/>
      <c r="AM56" s="8"/>
      <c r="AN56" s="8"/>
      <c r="AO56" s="8"/>
      <c r="AP56" s="8"/>
      <c r="AQ56" s="8"/>
      <c r="AR56" s="8"/>
      <c r="AS56" s="8"/>
      <c r="AT56" s="8"/>
      <c r="AU56" s="13"/>
      <c r="AV56" s="8"/>
      <c r="AW56" s="8"/>
      <c r="AX56" s="8"/>
      <c r="AY56" s="8"/>
      <c r="AZ56" s="8"/>
      <c r="BA56" s="8"/>
      <c r="BB56" s="8"/>
      <c r="BC56" s="8"/>
      <c r="BD56" s="8"/>
      <c r="BE56" s="8"/>
      <c r="BF56" s="8"/>
      <c r="BG56" s="8"/>
      <c r="BH56" s="8"/>
      <c r="BI56" s="8"/>
      <c r="BJ56" s="14"/>
      <c r="BK56" s="2"/>
      <c r="BL56" s="85"/>
      <c r="BM56" s="86"/>
      <c r="BN56" s="86"/>
      <c r="BO56" s="86"/>
      <c r="BP56" s="86"/>
      <c r="BQ56" s="86"/>
      <c r="BR56" s="86"/>
      <c r="BS56" s="86"/>
      <c r="BT56" s="86"/>
      <c r="BU56" s="86"/>
      <c r="BV56" s="86"/>
      <c r="BW56" s="86"/>
      <c r="BX56" s="86"/>
      <c r="BY56" s="86"/>
      <c r="BZ56" s="87"/>
    </row>
    <row r="57" spans="1:78" ht="13.5" customHeight="1" x14ac:dyDescent="0.2">
      <c r="A57" s="2"/>
      <c r="B57" s="4"/>
      <c r="C57" s="8"/>
      <c r="D57" s="8"/>
      <c r="E57" s="8"/>
      <c r="F57" s="8"/>
      <c r="G57" s="8"/>
      <c r="H57" s="8"/>
      <c r="I57" s="8"/>
      <c r="J57" s="8"/>
      <c r="K57" s="8"/>
      <c r="L57" s="8"/>
      <c r="M57" s="8"/>
      <c r="N57" s="8"/>
      <c r="O57" s="8"/>
      <c r="P57" s="8"/>
      <c r="Q57" s="13"/>
      <c r="R57" s="8"/>
      <c r="S57" s="8"/>
      <c r="T57" s="8"/>
      <c r="U57" s="8"/>
      <c r="V57" s="8"/>
      <c r="W57" s="8"/>
      <c r="X57" s="8"/>
      <c r="Y57" s="8"/>
      <c r="Z57" s="8"/>
      <c r="AA57" s="8"/>
      <c r="AB57" s="8"/>
      <c r="AC57" s="8"/>
      <c r="AD57" s="8"/>
      <c r="AE57" s="8"/>
      <c r="AF57" s="13"/>
      <c r="AG57" s="8"/>
      <c r="AH57" s="8"/>
      <c r="AI57" s="8"/>
      <c r="AJ57" s="8"/>
      <c r="AK57" s="8"/>
      <c r="AL57" s="8"/>
      <c r="AM57" s="8"/>
      <c r="AN57" s="8"/>
      <c r="AO57" s="8"/>
      <c r="AP57" s="8"/>
      <c r="AQ57" s="8"/>
      <c r="AR57" s="8"/>
      <c r="AS57" s="8"/>
      <c r="AT57" s="8"/>
      <c r="AU57" s="13"/>
      <c r="AV57" s="8"/>
      <c r="AW57" s="8"/>
      <c r="AX57" s="8"/>
      <c r="AY57" s="8"/>
      <c r="AZ57" s="8"/>
      <c r="BA57" s="8"/>
      <c r="BB57" s="8"/>
      <c r="BC57" s="8"/>
      <c r="BD57" s="8"/>
      <c r="BE57" s="8"/>
      <c r="BF57" s="8"/>
      <c r="BG57" s="8"/>
      <c r="BH57" s="8"/>
      <c r="BI57" s="8"/>
      <c r="BJ57" s="14"/>
      <c r="BK57" s="2"/>
      <c r="BL57" s="85"/>
      <c r="BM57" s="86"/>
      <c r="BN57" s="86"/>
      <c r="BO57" s="86"/>
      <c r="BP57" s="86"/>
      <c r="BQ57" s="86"/>
      <c r="BR57" s="86"/>
      <c r="BS57" s="86"/>
      <c r="BT57" s="86"/>
      <c r="BU57" s="86"/>
      <c r="BV57" s="86"/>
      <c r="BW57" s="86"/>
      <c r="BX57" s="86"/>
      <c r="BY57" s="86"/>
      <c r="BZ57" s="87"/>
    </row>
    <row r="58" spans="1:78" ht="13.5" customHeight="1" x14ac:dyDescent="0.2">
      <c r="A58" s="2"/>
      <c r="B58" s="4"/>
      <c r="C58" s="9"/>
      <c r="D58" s="9"/>
      <c r="E58" s="9"/>
      <c r="F58" s="9"/>
      <c r="G58" s="9"/>
      <c r="H58" s="9"/>
      <c r="I58" s="9"/>
      <c r="J58" s="9"/>
      <c r="K58" s="9"/>
      <c r="L58" s="9"/>
      <c r="M58" s="9"/>
      <c r="N58" s="9"/>
      <c r="O58" s="9"/>
      <c r="P58" s="9"/>
      <c r="Q58" s="13"/>
      <c r="R58" s="9"/>
      <c r="S58" s="9"/>
      <c r="T58" s="9"/>
      <c r="U58" s="9"/>
      <c r="V58" s="9"/>
      <c r="W58" s="9"/>
      <c r="X58" s="9"/>
      <c r="Y58" s="9"/>
      <c r="Z58" s="9"/>
      <c r="AA58" s="9"/>
      <c r="AB58" s="9"/>
      <c r="AC58" s="9"/>
      <c r="AD58" s="9"/>
      <c r="AE58" s="9"/>
      <c r="AF58" s="13"/>
      <c r="AG58" s="9"/>
      <c r="AH58" s="9"/>
      <c r="AI58" s="9"/>
      <c r="AJ58" s="9"/>
      <c r="AK58" s="9"/>
      <c r="AL58" s="9"/>
      <c r="AM58" s="9"/>
      <c r="AN58" s="9"/>
      <c r="AO58" s="9"/>
      <c r="AP58" s="9"/>
      <c r="AQ58" s="9"/>
      <c r="AR58" s="9"/>
      <c r="AS58" s="9"/>
      <c r="AT58" s="9"/>
      <c r="AU58" s="13"/>
      <c r="AV58" s="9"/>
      <c r="AW58" s="9"/>
      <c r="AX58" s="9"/>
      <c r="AY58" s="9"/>
      <c r="AZ58" s="9"/>
      <c r="BA58" s="9"/>
      <c r="BB58" s="9"/>
      <c r="BC58" s="9"/>
      <c r="BD58" s="9"/>
      <c r="BE58" s="9"/>
      <c r="BF58" s="9"/>
      <c r="BG58" s="9"/>
      <c r="BH58" s="9"/>
      <c r="BI58" s="9"/>
      <c r="BJ58" s="14"/>
      <c r="BK58" s="2"/>
      <c r="BL58" s="85"/>
      <c r="BM58" s="86"/>
      <c r="BN58" s="86"/>
      <c r="BO58" s="86"/>
      <c r="BP58" s="86"/>
      <c r="BQ58" s="86"/>
      <c r="BR58" s="86"/>
      <c r="BS58" s="86"/>
      <c r="BT58" s="86"/>
      <c r="BU58" s="86"/>
      <c r="BV58" s="86"/>
      <c r="BW58" s="86"/>
      <c r="BX58" s="86"/>
      <c r="BY58" s="86"/>
      <c r="BZ58" s="87"/>
    </row>
    <row r="59" spans="1:78" ht="13.5" customHeight="1" x14ac:dyDescent="0.2">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5"/>
      <c r="BK59" s="2"/>
      <c r="BL59" s="85"/>
      <c r="BM59" s="86"/>
      <c r="BN59" s="86"/>
      <c r="BO59" s="86"/>
      <c r="BP59" s="86"/>
      <c r="BQ59" s="86"/>
      <c r="BR59" s="86"/>
      <c r="BS59" s="86"/>
      <c r="BT59" s="86"/>
      <c r="BU59" s="86"/>
      <c r="BV59" s="86"/>
      <c r="BW59" s="86"/>
      <c r="BX59" s="86"/>
      <c r="BY59" s="86"/>
      <c r="BZ59" s="87"/>
    </row>
    <row r="60" spans="1:78" ht="13.5" customHeight="1" x14ac:dyDescent="0.2">
      <c r="A60" s="2"/>
      <c r="B60" s="72" t="s">
        <v>11</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x14ac:dyDescent="0.2">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4"/>
      <c r="BK62" s="2"/>
      <c r="BL62" s="85"/>
      <c r="BM62" s="86"/>
      <c r="BN62" s="86"/>
      <c r="BO62" s="86"/>
      <c r="BP62" s="86"/>
      <c r="BQ62" s="86"/>
      <c r="BR62" s="86"/>
      <c r="BS62" s="86"/>
      <c r="BT62" s="86"/>
      <c r="BU62" s="86"/>
      <c r="BV62" s="86"/>
      <c r="BW62" s="86"/>
      <c r="BX62" s="86"/>
      <c r="BY62" s="86"/>
      <c r="BZ62" s="87"/>
    </row>
    <row r="63" spans="1:78" ht="13.5" customHeight="1" x14ac:dyDescent="0.2">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4"/>
      <c r="BK63" s="2"/>
      <c r="BL63" s="85"/>
      <c r="BM63" s="86"/>
      <c r="BN63" s="86"/>
      <c r="BO63" s="86"/>
      <c r="BP63" s="86"/>
      <c r="BQ63" s="86"/>
      <c r="BR63" s="86"/>
      <c r="BS63" s="86"/>
      <c r="BT63" s="86"/>
      <c r="BU63" s="86"/>
      <c r="BV63" s="86"/>
      <c r="BW63" s="86"/>
      <c r="BX63" s="86"/>
      <c r="BY63" s="86"/>
      <c r="BZ63" s="87"/>
    </row>
    <row r="64" spans="1:78" ht="13.5" customHeight="1" x14ac:dyDescent="0.2">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4"/>
      <c r="BK64" s="2"/>
      <c r="BL64" s="75" t="s">
        <v>10</v>
      </c>
      <c r="BM64" s="76"/>
      <c r="BN64" s="76"/>
      <c r="BO64" s="76"/>
      <c r="BP64" s="76"/>
      <c r="BQ64" s="76"/>
      <c r="BR64" s="76"/>
      <c r="BS64" s="76"/>
      <c r="BT64" s="76"/>
      <c r="BU64" s="76"/>
      <c r="BV64" s="76"/>
      <c r="BW64" s="76"/>
      <c r="BX64" s="76"/>
      <c r="BY64" s="76"/>
      <c r="BZ64" s="77"/>
    </row>
    <row r="65" spans="1:78" ht="13.5" customHeight="1" x14ac:dyDescent="0.2">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4"/>
      <c r="BK65" s="2"/>
      <c r="BL65" s="78"/>
      <c r="BM65" s="79"/>
      <c r="BN65" s="79"/>
      <c r="BO65" s="79"/>
      <c r="BP65" s="79"/>
      <c r="BQ65" s="79"/>
      <c r="BR65" s="79"/>
      <c r="BS65" s="79"/>
      <c r="BT65" s="79"/>
      <c r="BU65" s="79"/>
      <c r="BV65" s="79"/>
      <c r="BW65" s="79"/>
      <c r="BX65" s="79"/>
      <c r="BY65" s="79"/>
      <c r="BZ65" s="80"/>
    </row>
    <row r="66" spans="1:78" ht="13.5" customHeight="1" x14ac:dyDescent="0.2">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4"/>
      <c r="BK66" s="2"/>
      <c r="BL66" s="88" t="s">
        <v>111</v>
      </c>
      <c r="BM66" s="89"/>
      <c r="BN66" s="89"/>
      <c r="BO66" s="89"/>
      <c r="BP66" s="89"/>
      <c r="BQ66" s="89"/>
      <c r="BR66" s="89"/>
      <c r="BS66" s="89"/>
      <c r="BT66" s="89"/>
      <c r="BU66" s="89"/>
      <c r="BV66" s="89"/>
      <c r="BW66" s="89"/>
      <c r="BX66" s="89"/>
      <c r="BY66" s="89"/>
      <c r="BZ66" s="90"/>
    </row>
    <row r="67" spans="1:78" ht="13.5" customHeight="1" x14ac:dyDescent="0.2">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4"/>
      <c r="BK67" s="2"/>
      <c r="BL67" s="88"/>
      <c r="BM67" s="89"/>
      <c r="BN67" s="89"/>
      <c r="BO67" s="89"/>
      <c r="BP67" s="89"/>
      <c r="BQ67" s="89"/>
      <c r="BR67" s="89"/>
      <c r="BS67" s="89"/>
      <c r="BT67" s="89"/>
      <c r="BU67" s="89"/>
      <c r="BV67" s="89"/>
      <c r="BW67" s="89"/>
      <c r="BX67" s="89"/>
      <c r="BY67" s="89"/>
      <c r="BZ67" s="90"/>
    </row>
    <row r="68" spans="1:78" ht="13.5" customHeight="1" x14ac:dyDescent="0.2">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4"/>
      <c r="BK68" s="2"/>
      <c r="BL68" s="88"/>
      <c r="BM68" s="89"/>
      <c r="BN68" s="89"/>
      <c r="BO68" s="89"/>
      <c r="BP68" s="89"/>
      <c r="BQ68" s="89"/>
      <c r="BR68" s="89"/>
      <c r="BS68" s="89"/>
      <c r="BT68" s="89"/>
      <c r="BU68" s="89"/>
      <c r="BV68" s="89"/>
      <c r="BW68" s="89"/>
      <c r="BX68" s="89"/>
      <c r="BY68" s="89"/>
      <c r="BZ68" s="90"/>
    </row>
    <row r="69" spans="1:78" ht="13.5" customHeight="1" x14ac:dyDescent="0.2">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4"/>
      <c r="BK69" s="2"/>
      <c r="BL69" s="88"/>
      <c r="BM69" s="89"/>
      <c r="BN69" s="89"/>
      <c r="BO69" s="89"/>
      <c r="BP69" s="89"/>
      <c r="BQ69" s="89"/>
      <c r="BR69" s="89"/>
      <c r="BS69" s="89"/>
      <c r="BT69" s="89"/>
      <c r="BU69" s="89"/>
      <c r="BV69" s="89"/>
      <c r="BW69" s="89"/>
      <c r="BX69" s="89"/>
      <c r="BY69" s="89"/>
      <c r="BZ69" s="90"/>
    </row>
    <row r="70" spans="1:78" ht="13.5" customHeight="1" x14ac:dyDescent="0.2">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4"/>
      <c r="BK70" s="2"/>
      <c r="BL70" s="88"/>
      <c r="BM70" s="89"/>
      <c r="BN70" s="89"/>
      <c r="BO70" s="89"/>
      <c r="BP70" s="89"/>
      <c r="BQ70" s="89"/>
      <c r="BR70" s="89"/>
      <c r="BS70" s="89"/>
      <c r="BT70" s="89"/>
      <c r="BU70" s="89"/>
      <c r="BV70" s="89"/>
      <c r="BW70" s="89"/>
      <c r="BX70" s="89"/>
      <c r="BY70" s="89"/>
      <c r="BZ70" s="90"/>
    </row>
    <row r="71" spans="1:78" ht="13.5" customHeight="1" x14ac:dyDescent="0.2">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4"/>
      <c r="BK71" s="2"/>
      <c r="BL71" s="88"/>
      <c r="BM71" s="89"/>
      <c r="BN71" s="89"/>
      <c r="BO71" s="89"/>
      <c r="BP71" s="89"/>
      <c r="BQ71" s="89"/>
      <c r="BR71" s="89"/>
      <c r="BS71" s="89"/>
      <c r="BT71" s="89"/>
      <c r="BU71" s="89"/>
      <c r="BV71" s="89"/>
      <c r="BW71" s="89"/>
      <c r="BX71" s="89"/>
      <c r="BY71" s="89"/>
      <c r="BZ71" s="90"/>
    </row>
    <row r="72" spans="1:78" ht="13.5" customHeight="1" x14ac:dyDescent="0.2">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4"/>
      <c r="BK72" s="2"/>
      <c r="BL72" s="88"/>
      <c r="BM72" s="89"/>
      <c r="BN72" s="89"/>
      <c r="BO72" s="89"/>
      <c r="BP72" s="89"/>
      <c r="BQ72" s="89"/>
      <c r="BR72" s="89"/>
      <c r="BS72" s="89"/>
      <c r="BT72" s="89"/>
      <c r="BU72" s="89"/>
      <c r="BV72" s="89"/>
      <c r="BW72" s="89"/>
      <c r="BX72" s="89"/>
      <c r="BY72" s="89"/>
      <c r="BZ72" s="90"/>
    </row>
    <row r="73" spans="1:78" ht="13.5" customHeight="1" x14ac:dyDescent="0.2">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4"/>
      <c r="BK73" s="2"/>
      <c r="BL73" s="88"/>
      <c r="BM73" s="89"/>
      <c r="BN73" s="89"/>
      <c r="BO73" s="89"/>
      <c r="BP73" s="89"/>
      <c r="BQ73" s="89"/>
      <c r="BR73" s="89"/>
      <c r="BS73" s="89"/>
      <c r="BT73" s="89"/>
      <c r="BU73" s="89"/>
      <c r="BV73" s="89"/>
      <c r="BW73" s="89"/>
      <c r="BX73" s="89"/>
      <c r="BY73" s="89"/>
      <c r="BZ73" s="90"/>
    </row>
    <row r="74" spans="1:78" ht="13.5" customHeight="1" x14ac:dyDescent="0.2">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4"/>
      <c r="BK74" s="2"/>
      <c r="BL74" s="88"/>
      <c r="BM74" s="89"/>
      <c r="BN74" s="89"/>
      <c r="BO74" s="89"/>
      <c r="BP74" s="89"/>
      <c r="BQ74" s="89"/>
      <c r="BR74" s="89"/>
      <c r="BS74" s="89"/>
      <c r="BT74" s="89"/>
      <c r="BU74" s="89"/>
      <c r="BV74" s="89"/>
      <c r="BW74" s="89"/>
      <c r="BX74" s="89"/>
      <c r="BY74" s="89"/>
      <c r="BZ74" s="90"/>
    </row>
    <row r="75" spans="1:78" ht="13.5" customHeight="1" x14ac:dyDescent="0.2">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4"/>
      <c r="BK75" s="2"/>
      <c r="BL75" s="88"/>
      <c r="BM75" s="89"/>
      <c r="BN75" s="89"/>
      <c r="BO75" s="89"/>
      <c r="BP75" s="89"/>
      <c r="BQ75" s="89"/>
      <c r="BR75" s="89"/>
      <c r="BS75" s="89"/>
      <c r="BT75" s="89"/>
      <c r="BU75" s="89"/>
      <c r="BV75" s="89"/>
      <c r="BW75" s="89"/>
      <c r="BX75" s="89"/>
      <c r="BY75" s="89"/>
      <c r="BZ75" s="90"/>
    </row>
    <row r="76" spans="1:78" ht="13.5" customHeight="1" x14ac:dyDescent="0.2">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4"/>
      <c r="BK76" s="2"/>
      <c r="BL76" s="88"/>
      <c r="BM76" s="89"/>
      <c r="BN76" s="89"/>
      <c r="BO76" s="89"/>
      <c r="BP76" s="89"/>
      <c r="BQ76" s="89"/>
      <c r="BR76" s="89"/>
      <c r="BS76" s="89"/>
      <c r="BT76" s="89"/>
      <c r="BU76" s="89"/>
      <c r="BV76" s="89"/>
      <c r="BW76" s="89"/>
      <c r="BX76" s="89"/>
      <c r="BY76" s="89"/>
      <c r="BZ76" s="90"/>
    </row>
    <row r="77" spans="1:78" ht="13.5" customHeight="1" x14ac:dyDescent="0.2">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4"/>
      <c r="BK77" s="2"/>
      <c r="BL77" s="88"/>
      <c r="BM77" s="89"/>
      <c r="BN77" s="89"/>
      <c r="BO77" s="89"/>
      <c r="BP77" s="89"/>
      <c r="BQ77" s="89"/>
      <c r="BR77" s="89"/>
      <c r="BS77" s="89"/>
      <c r="BT77" s="89"/>
      <c r="BU77" s="89"/>
      <c r="BV77" s="89"/>
      <c r="BW77" s="89"/>
      <c r="BX77" s="89"/>
      <c r="BY77" s="89"/>
      <c r="BZ77" s="90"/>
    </row>
    <row r="78" spans="1:78" ht="13.5" customHeight="1" x14ac:dyDescent="0.2">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4"/>
      <c r="BK78" s="2"/>
      <c r="BL78" s="88"/>
      <c r="BM78" s="89"/>
      <c r="BN78" s="89"/>
      <c r="BO78" s="89"/>
      <c r="BP78" s="89"/>
      <c r="BQ78" s="89"/>
      <c r="BR78" s="89"/>
      <c r="BS78" s="89"/>
      <c r="BT78" s="89"/>
      <c r="BU78" s="89"/>
      <c r="BV78" s="89"/>
      <c r="BW78" s="89"/>
      <c r="BX78" s="89"/>
      <c r="BY78" s="89"/>
      <c r="BZ78" s="90"/>
    </row>
    <row r="79" spans="1:78" ht="13.5" customHeight="1" x14ac:dyDescent="0.2">
      <c r="A79" s="2"/>
      <c r="B79" s="4"/>
      <c r="C79" s="8"/>
      <c r="D79" s="8"/>
      <c r="E79" s="8"/>
      <c r="F79" s="8"/>
      <c r="G79" s="8"/>
      <c r="H79" s="8"/>
      <c r="I79" s="8"/>
      <c r="J79" s="8"/>
      <c r="K79" s="8"/>
      <c r="L79" s="8"/>
      <c r="M79" s="8"/>
      <c r="N79" s="8"/>
      <c r="O79" s="8"/>
      <c r="P79" s="8"/>
      <c r="Q79" s="8"/>
      <c r="R79" s="8"/>
      <c r="S79" s="8"/>
      <c r="T79" s="8"/>
      <c r="U79" s="13"/>
      <c r="V79" s="13"/>
      <c r="W79" s="8"/>
      <c r="X79" s="8"/>
      <c r="Y79" s="8"/>
      <c r="Z79" s="8"/>
      <c r="AA79" s="8"/>
      <c r="AB79" s="8"/>
      <c r="AC79" s="8"/>
      <c r="AD79" s="8"/>
      <c r="AE79" s="8"/>
      <c r="AF79" s="8"/>
      <c r="AG79" s="8"/>
      <c r="AH79" s="8"/>
      <c r="AI79" s="8"/>
      <c r="AJ79" s="8"/>
      <c r="AK79" s="8"/>
      <c r="AL79" s="8"/>
      <c r="AM79" s="8"/>
      <c r="AN79" s="8"/>
      <c r="AO79" s="13"/>
      <c r="AP79" s="13"/>
      <c r="AQ79" s="8"/>
      <c r="AR79" s="8"/>
      <c r="AS79" s="8"/>
      <c r="AT79" s="8"/>
      <c r="AU79" s="8"/>
      <c r="AV79" s="8"/>
      <c r="AW79" s="8"/>
      <c r="AX79" s="8"/>
      <c r="AY79" s="8"/>
      <c r="AZ79" s="8"/>
      <c r="BA79" s="8"/>
      <c r="BB79" s="8"/>
      <c r="BC79" s="8"/>
      <c r="BD79" s="8"/>
      <c r="BE79" s="8"/>
      <c r="BF79" s="8"/>
      <c r="BG79" s="8"/>
      <c r="BH79" s="8"/>
      <c r="BI79" s="7"/>
      <c r="BJ79" s="14"/>
      <c r="BK79" s="2"/>
      <c r="BL79" s="88"/>
      <c r="BM79" s="89"/>
      <c r="BN79" s="89"/>
      <c r="BO79" s="89"/>
      <c r="BP79" s="89"/>
      <c r="BQ79" s="89"/>
      <c r="BR79" s="89"/>
      <c r="BS79" s="89"/>
      <c r="BT79" s="89"/>
      <c r="BU79" s="89"/>
      <c r="BV79" s="89"/>
      <c r="BW79" s="89"/>
      <c r="BX79" s="89"/>
      <c r="BY79" s="89"/>
      <c r="BZ79" s="90"/>
    </row>
    <row r="80" spans="1:78" ht="13.5" customHeight="1" x14ac:dyDescent="0.2">
      <c r="A80" s="2"/>
      <c r="B80" s="4"/>
      <c r="C80" s="8"/>
      <c r="D80" s="8"/>
      <c r="E80" s="8"/>
      <c r="F80" s="8"/>
      <c r="G80" s="8"/>
      <c r="H80" s="8"/>
      <c r="I80" s="8"/>
      <c r="J80" s="8"/>
      <c r="K80" s="8"/>
      <c r="L80" s="8"/>
      <c r="M80" s="8"/>
      <c r="N80" s="8"/>
      <c r="O80" s="8"/>
      <c r="P80" s="8"/>
      <c r="Q80" s="8"/>
      <c r="R80" s="8"/>
      <c r="S80" s="8"/>
      <c r="T80" s="8"/>
      <c r="U80" s="13"/>
      <c r="V80" s="13"/>
      <c r="W80" s="8"/>
      <c r="X80" s="8"/>
      <c r="Y80" s="8"/>
      <c r="Z80" s="8"/>
      <c r="AA80" s="8"/>
      <c r="AB80" s="8"/>
      <c r="AC80" s="8"/>
      <c r="AD80" s="8"/>
      <c r="AE80" s="8"/>
      <c r="AF80" s="8"/>
      <c r="AG80" s="8"/>
      <c r="AH80" s="8"/>
      <c r="AI80" s="8"/>
      <c r="AJ80" s="8"/>
      <c r="AK80" s="8"/>
      <c r="AL80" s="8"/>
      <c r="AM80" s="8"/>
      <c r="AN80" s="8"/>
      <c r="AO80" s="13"/>
      <c r="AP80" s="13"/>
      <c r="AQ80" s="8"/>
      <c r="AR80" s="8"/>
      <c r="AS80" s="8"/>
      <c r="AT80" s="8"/>
      <c r="AU80" s="8"/>
      <c r="AV80" s="8"/>
      <c r="AW80" s="8"/>
      <c r="AX80" s="8"/>
      <c r="AY80" s="8"/>
      <c r="AZ80" s="8"/>
      <c r="BA80" s="8"/>
      <c r="BB80" s="8"/>
      <c r="BC80" s="8"/>
      <c r="BD80" s="8"/>
      <c r="BE80" s="8"/>
      <c r="BF80" s="8"/>
      <c r="BG80" s="8"/>
      <c r="BH80" s="8"/>
      <c r="BI80" s="7"/>
      <c r="BJ80" s="14"/>
      <c r="BK80" s="2"/>
      <c r="BL80" s="88"/>
      <c r="BM80" s="89"/>
      <c r="BN80" s="89"/>
      <c r="BO80" s="89"/>
      <c r="BP80" s="89"/>
      <c r="BQ80" s="89"/>
      <c r="BR80" s="89"/>
      <c r="BS80" s="89"/>
      <c r="BT80" s="89"/>
      <c r="BU80" s="89"/>
      <c r="BV80" s="89"/>
      <c r="BW80" s="89"/>
      <c r="BX80" s="89"/>
      <c r="BY80" s="89"/>
      <c r="BZ80" s="9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4"/>
      <c r="BK81" s="2"/>
      <c r="BL81" s="88"/>
      <c r="BM81" s="89"/>
      <c r="BN81" s="89"/>
      <c r="BO81" s="89"/>
      <c r="BP81" s="89"/>
      <c r="BQ81" s="89"/>
      <c r="BR81" s="89"/>
      <c r="BS81" s="89"/>
      <c r="BT81" s="89"/>
      <c r="BU81" s="89"/>
      <c r="BV81" s="89"/>
      <c r="BW81" s="89"/>
      <c r="BX81" s="89"/>
      <c r="BY81" s="89"/>
      <c r="BZ81" s="90"/>
    </row>
    <row r="82" spans="1:78" ht="13.5" customHeight="1" x14ac:dyDescent="0.2">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5"/>
      <c r="BK82" s="2"/>
      <c r="BL82" s="91"/>
      <c r="BM82" s="92"/>
      <c r="BN82" s="92"/>
      <c r="BO82" s="92"/>
      <c r="BP82" s="92"/>
      <c r="BQ82" s="92"/>
      <c r="BR82" s="92"/>
      <c r="BS82" s="92"/>
      <c r="BT82" s="92"/>
      <c r="BU82" s="92"/>
      <c r="BV82" s="92"/>
      <c r="BW82" s="92"/>
      <c r="BX82" s="92"/>
      <c r="BY82" s="92"/>
      <c r="BZ82" s="93"/>
    </row>
    <row r="83" spans="1:78" x14ac:dyDescent="0.2">
      <c r="C83" s="12"/>
    </row>
    <row r="84" spans="1:78" hidden="1" x14ac:dyDescent="0.2">
      <c r="B84" s="6" t="s">
        <v>45</v>
      </c>
      <c r="C84" s="6"/>
      <c r="D84" s="6"/>
      <c r="E84" s="6" t="s">
        <v>2</v>
      </c>
      <c r="F84" s="6" t="s">
        <v>47</v>
      </c>
      <c r="G84" s="6" t="s">
        <v>48</v>
      </c>
      <c r="H84" s="6" t="s">
        <v>43</v>
      </c>
      <c r="I84" s="6" t="s">
        <v>9</v>
      </c>
      <c r="J84" s="6" t="s">
        <v>30</v>
      </c>
      <c r="K84" s="6" t="s">
        <v>49</v>
      </c>
      <c r="L84" s="6" t="s">
        <v>51</v>
      </c>
      <c r="M84" s="6" t="s">
        <v>34</v>
      </c>
      <c r="N84" s="6" t="s">
        <v>53</v>
      </c>
      <c r="O84" s="6" t="s">
        <v>55</v>
      </c>
    </row>
    <row r="85" spans="1:78" hidden="1" x14ac:dyDescent="0.2">
      <c r="B85" s="6"/>
      <c r="C85" s="6"/>
      <c r="D85" s="6"/>
      <c r="E85" s="6" t="str">
        <f>データ!AH6</f>
        <v>【110.27】</v>
      </c>
      <c r="F85" s="6" t="str">
        <f>データ!AS6</f>
        <v>【1.15】</v>
      </c>
      <c r="G85" s="6" t="str">
        <f>データ!BD6</f>
        <v>【260.31】</v>
      </c>
      <c r="H85" s="6" t="str">
        <f>データ!BO6</f>
        <v>【275.67】</v>
      </c>
      <c r="I85" s="6" t="str">
        <f>データ!BZ6</f>
        <v>【100.05】</v>
      </c>
      <c r="J85" s="6" t="str">
        <f>データ!CK6</f>
        <v>【166.40】</v>
      </c>
      <c r="K85" s="6" t="str">
        <f>データ!CV6</f>
        <v>【60.69】</v>
      </c>
      <c r="L85" s="6" t="str">
        <f>データ!DG6</f>
        <v>【89.82】</v>
      </c>
      <c r="M85" s="6" t="str">
        <f>データ!DR6</f>
        <v>【50.19】</v>
      </c>
      <c r="N85" s="6" t="str">
        <f>データ!EC6</f>
        <v>【20.63】</v>
      </c>
      <c r="O85" s="6" t="str">
        <f>データ!EN6</f>
        <v>【0.69】</v>
      </c>
    </row>
  </sheetData>
  <sheetProtection algorithmName="SHA-512" hashValue="grKRqyelVrzD/59A49S2riq/WF6eeTIIRJblUBA44KBcWjz5KuiLHnyZ3pQdk/wEzz24o9zu+DcuN74dd3eP8A==" saltValue="h3LgXw2d3q2U1bJLqemihg==" spinCount="100000" sheet="1" objects="1" scenarios="1" formatCells="0" formatColumns="0" formatRows="0"/>
  <mergeCells count="44">
    <mergeCell ref="BL66:BZ82"/>
    <mergeCell ref="B14:BJ15"/>
    <mergeCell ref="BL14:BZ15"/>
    <mergeCell ref="BL45:BZ46"/>
    <mergeCell ref="B60:BJ61"/>
    <mergeCell ref="BL64:BZ65"/>
    <mergeCell ref="BL16:BZ44"/>
    <mergeCell ref="BL47:BZ63"/>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AT9:BA9"/>
    <mergeCell ref="BB9:BI9"/>
    <mergeCell ref="BL9:BM9"/>
    <mergeCell ref="AL7:AS7"/>
    <mergeCell ref="AT7:BA7"/>
    <mergeCell ref="BB7:BI7"/>
    <mergeCell ref="B8:H8"/>
    <mergeCell ref="I8:O8"/>
    <mergeCell ref="P8:V8"/>
    <mergeCell ref="W8:AC8"/>
    <mergeCell ref="AD8:AJ8"/>
    <mergeCell ref="AL8:AS8"/>
    <mergeCell ref="AT8:BA8"/>
    <mergeCell ref="BB8:BI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46</v>
      </c>
      <c r="E1" s="37"/>
      <c r="F1" s="37"/>
      <c r="G1" s="37"/>
      <c r="H1" s="37"/>
      <c r="I1" s="37"/>
      <c r="J1" s="37"/>
      <c r="K1" s="37"/>
      <c r="L1" s="37"/>
      <c r="M1" s="37"/>
      <c r="N1" s="37"/>
      <c r="O1" s="37"/>
      <c r="P1" s="37"/>
      <c r="Q1" s="37"/>
      <c r="R1" s="37"/>
      <c r="S1" s="37"/>
      <c r="T1" s="37"/>
      <c r="U1" s="37"/>
      <c r="V1" s="37"/>
      <c r="W1" s="37"/>
      <c r="X1" s="37">
        <v>1</v>
      </c>
      <c r="Y1" s="37">
        <v>1</v>
      </c>
      <c r="Z1" s="37">
        <v>1</v>
      </c>
      <c r="AA1" s="37">
        <v>1</v>
      </c>
      <c r="AB1" s="37">
        <v>1</v>
      </c>
      <c r="AC1" s="37">
        <v>1</v>
      </c>
      <c r="AD1" s="37">
        <v>1</v>
      </c>
      <c r="AE1" s="37">
        <v>1</v>
      </c>
      <c r="AF1" s="37">
        <v>1</v>
      </c>
      <c r="AG1" s="37">
        <v>1</v>
      </c>
      <c r="AH1" s="37"/>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row>
    <row r="2" spans="1:144" x14ac:dyDescent="0.2">
      <c r="A2" s="29" t="s">
        <v>56</v>
      </c>
      <c r="B2" s="29">
        <f t="shared" ref="B2:EN2" si="0">COLUMN()-1</f>
        <v>1</v>
      </c>
      <c r="C2" s="29">
        <f t="shared" si="0"/>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si="0"/>
        <v>71</v>
      </c>
      <c r="BU2" s="29">
        <f t="shared" si="0"/>
        <v>72</v>
      </c>
      <c r="BV2" s="29">
        <f t="shared" si="0"/>
        <v>73</v>
      </c>
      <c r="BW2" s="29">
        <f t="shared" si="0"/>
        <v>74</v>
      </c>
      <c r="BX2" s="29">
        <f t="shared" si="0"/>
        <v>75</v>
      </c>
      <c r="BY2" s="29">
        <f t="shared" si="0"/>
        <v>76</v>
      </c>
      <c r="BZ2" s="29">
        <f t="shared" si="0"/>
        <v>77</v>
      </c>
      <c r="CA2" s="29">
        <f t="shared" si="0"/>
        <v>78</v>
      </c>
      <c r="CB2" s="29">
        <f t="shared" si="0"/>
        <v>79</v>
      </c>
      <c r="CC2" s="29">
        <f t="shared" si="0"/>
        <v>80</v>
      </c>
      <c r="CD2" s="29">
        <f t="shared" si="0"/>
        <v>81</v>
      </c>
      <c r="CE2" s="29">
        <f t="shared" si="0"/>
        <v>82</v>
      </c>
      <c r="CF2" s="29">
        <f t="shared" si="0"/>
        <v>83</v>
      </c>
      <c r="CG2" s="29">
        <f t="shared" si="0"/>
        <v>84</v>
      </c>
      <c r="CH2" s="29">
        <f t="shared" si="0"/>
        <v>85</v>
      </c>
      <c r="CI2" s="29">
        <f t="shared" si="0"/>
        <v>86</v>
      </c>
      <c r="CJ2" s="29">
        <f t="shared" si="0"/>
        <v>87</v>
      </c>
      <c r="CK2" s="29">
        <f t="shared" si="0"/>
        <v>88</v>
      </c>
      <c r="CL2" s="29">
        <f t="shared" si="0"/>
        <v>89</v>
      </c>
      <c r="CM2" s="29">
        <f t="shared" si="0"/>
        <v>90</v>
      </c>
      <c r="CN2" s="29">
        <f t="shared" si="0"/>
        <v>91</v>
      </c>
      <c r="CO2" s="29">
        <f t="shared" si="0"/>
        <v>92</v>
      </c>
      <c r="CP2" s="29">
        <f t="shared" si="0"/>
        <v>93</v>
      </c>
      <c r="CQ2" s="29">
        <f t="shared" si="0"/>
        <v>94</v>
      </c>
      <c r="CR2" s="29">
        <f t="shared" si="0"/>
        <v>95</v>
      </c>
      <c r="CS2" s="29">
        <f t="shared" si="0"/>
        <v>96</v>
      </c>
      <c r="CT2" s="29">
        <f t="shared" si="0"/>
        <v>97</v>
      </c>
      <c r="CU2" s="29">
        <f t="shared" si="0"/>
        <v>98</v>
      </c>
      <c r="CV2" s="29">
        <f t="shared" si="0"/>
        <v>99</v>
      </c>
      <c r="CW2" s="29">
        <f t="shared" si="0"/>
        <v>100</v>
      </c>
      <c r="CX2" s="29">
        <f t="shared" si="0"/>
        <v>101</v>
      </c>
      <c r="CY2" s="29">
        <f t="shared" si="0"/>
        <v>102</v>
      </c>
      <c r="CZ2" s="29">
        <f t="shared" si="0"/>
        <v>103</v>
      </c>
      <c r="DA2" s="29">
        <f t="shared" si="0"/>
        <v>104</v>
      </c>
      <c r="DB2" s="29">
        <f t="shared" si="0"/>
        <v>105</v>
      </c>
      <c r="DC2" s="29">
        <f t="shared" si="0"/>
        <v>106</v>
      </c>
      <c r="DD2" s="29">
        <f t="shared" si="0"/>
        <v>107</v>
      </c>
      <c r="DE2" s="29">
        <f t="shared" si="0"/>
        <v>108</v>
      </c>
      <c r="DF2" s="29">
        <f t="shared" si="0"/>
        <v>109</v>
      </c>
      <c r="DG2" s="29">
        <f t="shared" si="0"/>
        <v>110</v>
      </c>
      <c r="DH2" s="29">
        <f t="shared" si="0"/>
        <v>111</v>
      </c>
      <c r="DI2" s="29">
        <f t="shared" si="0"/>
        <v>112</v>
      </c>
      <c r="DJ2" s="29">
        <f t="shared" si="0"/>
        <v>113</v>
      </c>
      <c r="DK2" s="29">
        <f t="shared" si="0"/>
        <v>114</v>
      </c>
      <c r="DL2" s="29">
        <f t="shared" si="0"/>
        <v>115</v>
      </c>
      <c r="DM2" s="29">
        <f t="shared" si="0"/>
        <v>116</v>
      </c>
      <c r="DN2" s="29">
        <f t="shared" si="0"/>
        <v>117</v>
      </c>
      <c r="DO2" s="29">
        <f t="shared" si="0"/>
        <v>118</v>
      </c>
      <c r="DP2" s="29">
        <f t="shared" si="0"/>
        <v>119</v>
      </c>
      <c r="DQ2" s="29">
        <f t="shared" si="0"/>
        <v>120</v>
      </c>
      <c r="DR2" s="29">
        <f t="shared" si="0"/>
        <v>121</v>
      </c>
      <c r="DS2" s="29">
        <f t="shared" si="0"/>
        <v>122</v>
      </c>
      <c r="DT2" s="29">
        <f t="shared" si="0"/>
        <v>123</v>
      </c>
      <c r="DU2" s="29">
        <f t="shared" si="0"/>
        <v>124</v>
      </c>
      <c r="DV2" s="29">
        <f t="shared" si="0"/>
        <v>125</v>
      </c>
      <c r="DW2" s="29">
        <f t="shared" si="0"/>
        <v>126</v>
      </c>
      <c r="DX2" s="29">
        <f t="shared" si="0"/>
        <v>127</v>
      </c>
      <c r="DY2" s="29">
        <f t="shared" si="0"/>
        <v>128</v>
      </c>
      <c r="DZ2" s="29">
        <f t="shared" si="0"/>
        <v>129</v>
      </c>
      <c r="EA2" s="29">
        <f t="shared" si="0"/>
        <v>130</v>
      </c>
      <c r="EB2" s="29">
        <f t="shared" si="0"/>
        <v>131</v>
      </c>
      <c r="EC2" s="29">
        <f t="shared" si="0"/>
        <v>132</v>
      </c>
      <c r="ED2" s="29">
        <f t="shared" si="0"/>
        <v>133</v>
      </c>
      <c r="EE2" s="29">
        <f t="shared" si="0"/>
        <v>134</v>
      </c>
      <c r="EF2" s="29">
        <f t="shared" si="0"/>
        <v>135</v>
      </c>
      <c r="EG2" s="29">
        <f t="shared" si="0"/>
        <v>136</v>
      </c>
      <c r="EH2" s="29">
        <f t="shared" si="0"/>
        <v>137</v>
      </c>
      <c r="EI2" s="29">
        <f t="shared" si="0"/>
        <v>138</v>
      </c>
      <c r="EJ2" s="29">
        <f t="shared" si="0"/>
        <v>139</v>
      </c>
      <c r="EK2" s="29">
        <f t="shared" si="0"/>
        <v>140</v>
      </c>
      <c r="EL2" s="29">
        <f t="shared" si="0"/>
        <v>141</v>
      </c>
      <c r="EM2" s="29">
        <f t="shared" si="0"/>
        <v>142</v>
      </c>
      <c r="EN2" s="29">
        <f t="shared" si="0"/>
        <v>143</v>
      </c>
    </row>
    <row r="3" spans="1:144" x14ac:dyDescent="0.2">
      <c r="A3" s="29" t="s">
        <v>21</v>
      </c>
      <c r="B3" s="31" t="s">
        <v>50</v>
      </c>
      <c r="C3" s="31" t="s">
        <v>58</v>
      </c>
      <c r="D3" s="31" t="s">
        <v>59</v>
      </c>
      <c r="E3" s="31" t="s">
        <v>5</v>
      </c>
      <c r="F3" s="31" t="s">
        <v>4</v>
      </c>
      <c r="G3" s="31" t="s">
        <v>26</v>
      </c>
      <c r="H3" s="96" t="s">
        <v>31</v>
      </c>
      <c r="I3" s="97"/>
      <c r="J3" s="97"/>
      <c r="K3" s="97"/>
      <c r="L3" s="97"/>
      <c r="M3" s="97"/>
      <c r="N3" s="97"/>
      <c r="O3" s="97"/>
      <c r="P3" s="97"/>
      <c r="Q3" s="97"/>
      <c r="R3" s="97"/>
      <c r="S3" s="97"/>
      <c r="T3" s="97"/>
      <c r="U3" s="97"/>
      <c r="V3" s="97"/>
      <c r="W3" s="98"/>
      <c r="X3" s="94" t="s">
        <v>54</v>
      </c>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c r="BN3" s="95"/>
      <c r="BO3" s="95"/>
      <c r="BP3" s="95"/>
      <c r="BQ3" s="95"/>
      <c r="BR3" s="95"/>
      <c r="BS3" s="95"/>
      <c r="BT3" s="95"/>
      <c r="BU3" s="95"/>
      <c r="BV3" s="95"/>
      <c r="BW3" s="95"/>
      <c r="BX3" s="95"/>
      <c r="BY3" s="95"/>
      <c r="BZ3" s="95"/>
      <c r="CA3" s="95"/>
      <c r="CB3" s="95"/>
      <c r="CC3" s="95"/>
      <c r="CD3" s="95"/>
      <c r="CE3" s="95"/>
      <c r="CF3" s="95"/>
      <c r="CG3" s="95"/>
      <c r="CH3" s="95"/>
      <c r="CI3" s="95"/>
      <c r="CJ3" s="95"/>
      <c r="CK3" s="95"/>
      <c r="CL3" s="95"/>
      <c r="CM3" s="95"/>
      <c r="CN3" s="95"/>
      <c r="CO3" s="95"/>
      <c r="CP3" s="95"/>
      <c r="CQ3" s="95"/>
      <c r="CR3" s="95"/>
      <c r="CS3" s="95"/>
      <c r="CT3" s="95"/>
      <c r="CU3" s="95"/>
      <c r="CV3" s="95"/>
      <c r="CW3" s="95"/>
      <c r="CX3" s="95"/>
      <c r="CY3" s="95"/>
      <c r="CZ3" s="95"/>
      <c r="DA3" s="95"/>
      <c r="DB3" s="95"/>
      <c r="DC3" s="95"/>
      <c r="DD3" s="95"/>
      <c r="DE3" s="95"/>
      <c r="DF3" s="95"/>
      <c r="DG3" s="95"/>
      <c r="DH3" s="95" t="s">
        <v>11</v>
      </c>
      <c r="DI3" s="95"/>
      <c r="DJ3" s="95"/>
      <c r="DK3" s="95"/>
      <c r="DL3" s="95"/>
      <c r="DM3" s="95"/>
      <c r="DN3" s="95"/>
      <c r="DO3" s="95"/>
      <c r="DP3" s="95"/>
      <c r="DQ3" s="95"/>
      <c r="DR3" s="95"/>
      <c r="DS3" s="95"/>
      <c r="DT3" s="95"/>
      <c r="DU3" s="95"/>
      <c r="DV3" s="95"/>
      <c r="DW3" s="95"/>
      <c r="DX3" s="95"/>
      <c r="DY3" s="95"/>
      <c r="DZ3" s="95"/>
      <c r="EA3" s="95"/>
      <c r="EB3" s="95"/>
      <c r="EC3" s="95"/>
      <c r="ED3" s="95"/>
      <c r="EE3" s="95"/>
      <c r="EF3" s="95"/>
      <c r="EG3" s="95"/>
      <c r="EH3" s="95"/>
      <c r="EI3" s="95"/>
      <c r="EJ3" s="95"/>
      <c r="EK3" s="95"/>
      <c r="EL3" s="95"/>
      <c r="EM3" s="95"/>
      <c r="EN3" s="95"/>
    </row>
    <row r="4" spans="1:144" x14ac:dyDescent="0.2">
      <c r="A4" s="29" t="s">
        <v>60</v>
      </c>
      <c r="B4" s="32"/>
      <c r="C4" s="32"/>
      <c r="D4" s="32"/>
      <c r="E4" s="32"/>
      <c r="F4" s="32"/>
      <c r="G4" s="32"/>
      <c r="H4" s="99"/>
      <c r="I4" s="100"/>
      <c r="J4" s="100"/>
      <c r="K4" s="100"/>
      <c r="L4" s="100"/>
      <c r="M4" s="100"/>
      <c r="N4" s="100"/>
      <c r="O4" s="100"/>
      <c r="P4" s="100"/>
      <c r="Q4" s="100"/>
      <c r="R4" s="100"/>
      <c r="S4" s="100"/>
      <c r="T4" s="100"/>
      <c r="U4" s="100"/>
      <c r="V4" s="100"/>
      <c r="W4" s="101"/>
      <c r="X4" s="95" t="s">
        <v>52</v>
      </c>
      <c r="Y4" s="95"/>
      <c r="Z4" s="95"/>
      <c r="AA4" s="95"/>
      <c r="AB4" s="95"/>
      <c r="AC4" s="95"/>
      <c r="AD4" s="95"/>
      <c r="AE4" s="95"/>
      <c r="AF4" s="95"/>
      <c r="AG4" s="95"/>
      <c r="AH4" s="95"/>
      <c r="AI4" s="95" t="s">
        <v>0</v>
      </c>
      <c r="AJ4" s="95"/>
      <c r="AK4" s="95"/>
      <c r="AL4" s="95"/>
      <c r="AM4" s="95"/>
      <c r="AN4" s="95"/>
      <c r="AO4" s="95"/>
      <c r="AP4" s="95"/>
      <c r="AQ4" s="95"/>
      <c r="AR4" s="95"/>
      <c r="AS4" s="95"/>
      <c r="AT4" s="95" t="s">
        <v>40</v>
      </c>
      <c r="AU4" s="95"/>
      <c r="AV4" s="95"/>
      <c r="AW4" s="95"/>
      <c r="AX4" s="95"/>
      <c r="AY4" s="95"/>
      <c r="AZ4" s="95"/>
      <c r="BA4" s="95"/>
      <c r="BB4" s="95"/>
      <c r="BC4" s="95"/>
      <c r="BD4" s="95"/>
      <c r="BE4" s="95" t="s">
        <v>62</v>
      </c>
      <c r="BF4" s="95"/>
      <c r="BG4" s="95"/>
      <c r="BH4" s="95"/>
      <c r="BI4" s="95"/>
      <c r="BJ4" s="95"/>
      <c r="BK4" s="95"/>
      <c r="BL4" s="95"/>
      <c r="BM4" s="95"/>
      <c r="BN4" s="95"/>
      <c r="BO4" s="95"/>
      <c r="BP4" s="95" t="s">
        <v>36</v>
      </c>
      <c r="BQ4" s="95"/>
      <c r="BR4" s="95"/>
      <c r="BS4" s="95"/>
      <c r="BT4" s="95"/>
      <c r="BU4" s="95"/>
      <c r="BV4" s="95"/>
      <c r="BW4" s="95"/>
      <c r="BX4" s="95"/>
      <c r="BY4" s="95"/>
      <c r="BZ4" s="95"/>
      <c r="CA4" s="95" t="s">
        <v>63</v>
      </c>
      <c r="CB4" s="95"/>
      <c r="CC4" s="95"/>
      <c r="CD4" s="95"/>
      <c r="CE4" s="95"/>
      <c r="CF4" s="95"/>
      <c r="CG4" s="95"/>
      <c r="CH4" s="95"/>
      <c r="CI4" s="95"/>
      <c r="CJ4" s="95"/>
      <c r="CK4" s="95"/>
      <c r="CL4" s="95" t="s">
        <v>64</v>
      </c>
      <c r="CM4" s="95"/>
      <c r="CN4" s="95"/>
      <c r="CO4" s="95"/>
      <c r="CP4" s="95"/>
      <c r="CQ4" s="95"/>
      <c r="CR4" s="95"/>
      <c r="CS4" s="95"/>
      <c r="CT4" s="95"/>
      <c r="CU4" s="95"/>
      <c r="CV4" s="95"/>
      <c r="CW4" s="95" t="s">
        <v>66</v>
      </c>
      <c r="CX4" s="95"/>
      <c r="CY4" s="95"/>
      <c r="CZ4" s="95"/>
      <c r="DA4" s="95"/>
      <c r="DB4" s="95"/>
      <c r="DC4" s="95"/>
      <c r="DD4" s="95"/>
      <c r="DE4" s="95"/>
      <c r="DF4" s="95"/>
      <c r="DG4" s="95"/>
      <c r="DH4" s="95" t="s">
        <v>67</v>
      </c>
      <c r="DI4" s="95"/>
      <c r="DJ4" s="95"/>
      <c r="DK4" s="95"/>
      <c r="DL4" s="95"/>
      <c r="DM4" s="95"/>
      <c r="DN4" s="95"/>
      <c r="DO4" s="95"/>
      <c r="DP4" s="95"/>
      <c r="DQ4" s="95"/>
      <c r="DR4" s="95"/>
      <c r="DS4" s="95" t="s">
        <v>61</v>
      </c>
      <c r="DT4" s="95"/>
      <c r="DU4" s="95"/>
      <c r="DV4" s="95"/>
      <c r="DW4" s="95"/>
      <c r="DX4" s="95"/>
      <c r="DY4" s="95"/>
      <c r="DZ4" s="95"/>
      <c r="EA4" s="95"/>
      <c r="EB4" s="95"/>
      <c r="EC4" s="95"/>
      <c r="ED4" s="95" t="s">
        <v>68</v>
      </c>
      <c r="EE4" s="95"/>
      <c r="EF4" s="95"/>
      <c r="EG4" s="95"/>
      <c r="EH4" s="95"/>
      <c r="EI4" s="95"/>
      <c r="EJ4" s="95"/>
      <c r="EK4" s="95"/>
      <c r="EL4" s="95"/>
      <c r="EM4" s="95"/>
      <c r="EN4" s="95"/>
    </row>
    <row r="5" spans="1:144" x14ac:dyDescent="0.2">
      <c r="A5" s="29" t="s">
        <v>29</v>
      </c>
      <c r="B5" s="33"/>
      <c r="C5" s="33"/>
      <c r="D5" s="33"/>
      <c r="E5" s="33"/>
      <c r="F5" s="33"/>
      <c r="G5" s="33"/>
      <c r="H5" s="39" t="s">
        <v>57</v>
      </c>
      <c r="I5" s="39" t="s">
        <v>69</v>
      </c>
      <c r="J5" s="39" t="s">
        <v>70</v>
      </c>
      <c r="K5" s="39" t="s">
        <v>71</v>
      </c>
      <c r="L5" s="39" t="s">
        <v>72</v>
      </c>
      <c r="M5" s="39" t="s">
        <v>6</v>
      </c>
      <c r="N5" s="39" t="s">
        <v>73</v>
      </c>
      <c r="O5" s="39" t="s">
        <v>74</v>
      </c>
      <c r="P5" s="39" t="s">
        <v>75</v>
      </c>
      <c r="Q5" s="39" t="s">
        <v>76</v>
      </c>
      <c r="R5" s="39" t="s">
        <v>77</v>
      </c>
      <c r="S5" s="39" t="s">
        <v>78</v>
      </c>
      <c r="T5" s="39" t="s">
        <v>65</v>
      </c>
      <c r="U5" s="39" t="s">
        <v>79</v>
      </c>
      <c r="V5" s="39" t="s">
        <v>80</v>
      </c>
      <c r="W5" s="39" t="s">
        <v>81</v>
      </c>
      <c r="X5" s="39" t="s">
        <v>82</v>
      </c>
      <c r="Y5" s="39" t="s">
        <v>83</v>
      </c>
      <c r="Z5" s="39" t="s">
        <v>84</v>
      </c>
      <c r="AA5" s="39" t="s">
        <v>85</v>
      </c>
      <c r="AB5" s="39" t="s">
        <v>86</v>
      </c>
      <c r="AC5" s="39" t="s">
        <v>89</v>
      </c>
      <c r="AD5" s="39" t="s">
        <v>90</v>
      </c>
      <c r="AE5" s="39" t="s">
        <v>91</v>
      </c>
      <c r="AF5" s="39" t="s">
        <v>92</v>
      </c>
      <c r="AG5" s="39" t="s">
        <v>93</v>
      </c>
      <c r="AH5" s="39" t="s">
        <v>45</v>
      </c>
      <c r="AI5" s="39" t="s">
        <v>82</v>
      </c>
      <c r="AJ5" s="39" t="s">
        <v>83</v>
      </c>
      <c r="AK5" s="39" t="s">
        <v>84</v>
      </c>
      <c r="AL5" s="39" t="s">
        <v>85</v>
      </c>
      <c r="AM5" s="39" t="s">
        <v>86</v>
      </c>
      <c r="AN5" s="39" t="s">
        <v>89</v>
      </c>
      <c r="AO5" s="39" t="s">
        <v>90</v>
      </c>
      <c r="AP5" s="39" t="s">
        <v>91</v>
      </c>
      <c r="AQ5" s="39" t="s">
        <v>92</v>
      </c>
      <c r="AR5" s="39" t="s">
        <v>93</v>
      </c>
      <c r="AS5" s="39" t="s">
        <v>88</v>
      </c>
      <c r="AT5" s="39" t="s">
        <v>82</v>
      </c>
      <c r="AU5" s="39" t="s">
        <v>83</v>
      </c>
      <c r="AV5" s="39" t="s">
        <v>84</v>
      </c>
      <c r="AW5" s="39" t="s">
        <v>85</v>
      </c>
      <c r="AX5" s="39" t="s">
        <v>86</v>
      </c>
      <c r="AY5" s="39" t="s">
        <v>89</v>
      </c>
      <c r="AZ5" s="39" t="s">
        <v>90</v>
      </c>
      <c r="BA5" s="39" t="s">
        <v>91</v>
      </c>
      <c r="BB5" s="39" t="s">
        <v>92</v>
      </c>
      <c r="BC5" s="39" t="s">
        <v>93</v>
      </c>
      <c r="BD5" s="39" t="s">
        <v>88</v>
      </c>
      <c r="BE5" s="39" t="s">
        <v>82</v>
      </c>
      <c r="BF5" s="39" t="s">
        <v>83</v>
      </c>
      <c r="BG5" s="39" t="s">
        <v>84</v>
      </c>
      <c r="BH5" s="39" t="s">
        <v>85</v>
      </c>
      <c r="BI5" s="39" t="s">
        <v>86</v>
      </c>
      <c r="BJ5" s="39" t="s">
        <v>89</v>
      </c>
      <c r="BK5" s="39" t="s">
        <v>90</v>
      </c>
      <c r="BL5" s="39" t="s">
        <v>91</v>
      </c>
      <c r="BM5" s="39" t="s">
        <v>92</v>
      </c>
      <c r="BN5" s="39" t="s">
        <v>93</v>
      </c>
      <c r="BO5" s="39" t="s">
        <v>88</v>
      </c>
      <c r="BP5" s="39" t="s">
        <v>82</v>
      </c>
      <c r="BQ5" s="39" t="s">
        <v>83</v>
      </c>
      <c r="BR5" s="39" t="s">
        <v>84</v>
      </c>
      <c r="BS5" s="39" t="s">
        <v>85</v>
      </c>
      <c r="BT5" s="39" t="s">
        <v>86</v>
      </c>
      <c r="BU5" s="39" t="s">
        <v>89</v>
      </c>
      <c r="BV5" s="39" t="s">
        <v>90</v>
      </c>
      <c r="BW5" s="39" t="s">
        <v>91</v>
      </c>
      <c r="BX5" s="39" t="s">
        <v>92</v>
      </c>
      <c r="BY5" s="39" t="s">
        <v>93</v>
      </c>
      <c r="BZ5" s="39" t="s">
        <v>88</v>
      </c>
      <c r="CA5" s="39" t="s">
        <v>82</v>
      </c>
      <c r="CB5" s="39" t="s">
        <v>83</v>
      </c>
      <c r="CC5" s="39" t="s">
        <v>84</v>
      </c>
      <c r="CD5" s="39" t="s">
        <v>85</v>
      </c>
      <c r="CE5" s="39" t="s">
        <v>86</v>
      </c>
      <c r="CF5" s="39" t="s">
        <v>89</v>
      </c>
      <c r="CG5" s="39" t="s">
        <v>90</v>
      </c>
      <c r="CH5" s="39" t="s">
        <v>91</v>
      </c>
      <c r="CI5" s="39" t="s">
        <v>92</v>
      </c>
      <c r="CJ5" s="39" t="s">
        <v>93</v>
      </c>
      <c r="CK5" s="39" t="s">
        <v>88</v>
      </c>
      <c r="CL5" s="39" t="s">
        <v>82</v>
      </c>
      <c r="CM5" s="39" t="s">
        <v>83</v>
      </c>
      <c r="CN5" s="39" t="s">
        <v>84</v>
      </c>
      <c r="CO5" s="39" t="s">
        <v>85</v>
      </c>
      <c r="CP5" s="39" t="s">
        <v>86</v>
      </c>
      <c r="CQ5" s="39" t="s">
        <v>89</v>
      </c>
      <c r="CR5" s="39" t="s">
        <v>90</v>
      </c>
      <c r="CS5" s="39" t="s">
        <v>91</v>
      </c>
      <c r="CT5" s="39" t="s">
        <v>92</v>
      </c>
      <c r="CU5" s="39" t="s">
        <v>93</v>
      </c>
      <c r="CV5" s="39" t="s">
        <v>88</v>
      </c>
      <c r="CW5" s="39" t="s">
        <v>82</v>
      </c>
      <c r="CX5" s="39" t="s">
        <v>83</v>
      </c>
      <c r="CY5" s="39" t="s">
        <v>84</v>
      </c>
      <c r="CZ5" s="39" t="s">
        <v>85</v>
      </c>
      <c r="DA5" s="39" t="s">
        <v>86</v>
      </c>
      <c r="DB5" s="39" t="s">
        <v>89</v>
      </c>
      <c r="DC5" s="39" t="s">
        <v>90</v>
      </c>
      <c r="DD5" s="39" t="s">
        <v>91</v>
      </c>
      <c r="DE5" s="39" t="s">
        <v>92</v>
      </c>
      <c r="DF5" s="39" t="s">
        <v>93</v>
      </c>
      <c r="DG5" s="39" t="s">
        <v>88</v>
      </c>
      <c r="DH5" s="39" t="s">
        <v>82</v>
      </c>
      <c r="DI5" s="39" t="s">
        <v>83</v>
      </c>
      <c r="DJ5" s="39" t="s">
        <v>84</v>
      </c>
      <c r="DK5" s="39" t="s">
        <v>85</v>
      </c>
      <c r="DL5" s="39" t="s">
        <v>86</v>
      </c>
      <c r="DM5" s="39" t="s">
        <v>89</v>
      </c>
      <c r="DN5" s="39" t="s">
        <v>90</v>
      </c>
      <c r="DO5" s="39" t="s">
        <v>91</v>
      </c>
      <c r="DP5" s="39" t="s">
        <v>92</v>
      </c>
      <c r="DQ5" s="39" t="s">
        <v>93</v>
      </c>
      <c r="DR5" s="39" t="s">
        <v>88</v>
      </c>
      <c r="DS5" s="39" t="s">
        <v>82</v>
      </c>
      <c r="DT5" s="39" t="s">
        <v>83</v>
      </c>
      <c r="DU5" s="39" t="s">
        <v>84</v>
      </c>
      <c r="DV5" s="39" t="s">
        <v>85</v>
      </c>
      <c r="DW5" s="39" t="s">
        <v>86</v>
      </c>
      <c r="DX5" s="39" t="s">
        <v>89</v>
      </c>
      <c r="DY5" s="39" t="s">
        <v>90</v>
      </c>
      <c r="DZ5" s="39" t="s">
        <v>91</v>
      </c>
      <c r="EA5" s="39" t="s">
        <v>92</v>
      </c>
      <c r="EB5" s="39" t="s">
        <v>93</v>
      </c>
      <c r="EC5" s="39" t="s">
        <v>88</v>
      </c>
      <c r="ED5" s="39" t="s">
        <v>82</v>
      </c>
      <c r="EE5" s="39" t="s">
        <v>83</v>
      </c>
      <c r="EF5" s="39" t="s">
        <v>84</v>
      </c>
      <c r="EG5" s="39" t="s">
        <v>85</v>
      </c>
      <c r="EH5" s="39" t="s">
        <v>86</v>
      </c>
      <c r="EI5" s="39" t="s">
        <v>89</v>
      </c>
      <c r="EJ5" s="39" t="s">
        <v>90</v>
      </c>
      <c r="EK5" s="39" t="s">
        <v>91</v>
      </c>
      <c r="EL5" s="39" t="s">
        <v>92</v>
      </c>
      <c r="EM5" s="39" t="s">
        <v>93</v>
      </c>
      <c r="EN5" s="39" t="s">
        <v>88</v>
      </c>
    </row>
    <row r="6" spans="1:144" s="28" customFormat="1" x14ac:dyDescent="0.2">
      <c r="A6" s="29" t="s">
        <v>94</v>
      </c>
      <c r="B6" s="34">
        <f t="shared" ref="B6:W6" si="1">B7</f>
        <v>2020</v>
      </c>
      <c r="C6" s="34">
        <f t="shared" si="1"/>
        <v>264075</v>
      </c>
      <c r="D6" s="34">
        <f t="shared" si="1"/>
        <v>46</v>
      </c>
      <c r="E6" s="34">
        <f t="shared" si="1"/>
        <v>1</v>
      </c>
      <c r="F6" s="34">
        <f t="shared" si="1"/>
        <v>0</v>
      </c>
      <c r="G6" s="34">
        <f t="shared" si="1"/>
        <v>1</v>
      </c>
      <c r="H6" s="34" t="str">
        <f t="shared" si="1"/>
        <v>京都府　京丹波町</v>
      </c>
      <c r="I6" s="34" t="str">
        <f t="shared" si="1"/>
        <v>法適用</v>
      </c>
      <c r="J6" s="34" t="str">
        <f t="shared" si="1"/>
        <v>水道事業</v>
      </c>
      <c r="K6" s="34" t="str">
        <f t="shared" si="1"/>
        <v>末端給水事業</v>
      </c>
      <c r="L6" s="34" t="str">
        <f t="shared" si="1"/>
        <v>A7</v>
      </c>
      <c r="M6" s="34" t="str">
        <f t="shared" si="1"/>
        <v>非設置</v>
      </c>
      <c r="N6" s="40" t="str">
        <f t="shared" si="1"/>
        <v>-</v>
      </c>
      <c r="O6" s="40">
        <f t="shared" si="1"/>
        <v>42.26</v>
      </c>
      <c r="P6" s="40">
        <f t="shared" si="1"/>
        <v>100</v>
      </c>
      <c r="Q6" s="40">
        <f t="shared" si="1"/>
        <v>4450</v>
      </c>
      <c r="R6" s="40">
        <f t="shared" si="1"/>
        <v>13616</v>
      </c>
      <c r="S6" s="40">
        <f t="shared" si="1"/>
        <v>303.08999999999997</v>
      </c>
      <c r="T6" s="40">
        <f t="shared" si="1"/>
        <v>44.92</v>
      </c>
      <c r="U6" s="40">
        <f t="shared" si="1"/>
        <v>13676</v>
      </c>
      <c r="V6" s="40">
        <f t="shared" si="1"/>
        <v>36.75</v>
      </c>
      <c r="W6" s="40">
        <f t="shared" si="1"/>
        <v>372.14</v>
      </c>
      <c r="X6" s="42" t="str">
        <f t="shared" ref="X6:AG6" si="2">IF(X7="",NA(),X7)</f>
        <v>-</v>
      </c>
      <c r="Y6" s="42">
        <f t="shared" si="2"/>
        <v>104.21</v>
      </c>
      <c r="Z6" s="42">
        <f t="shared" si="2"/>
        <v>105.15</v>
      </c>
      <c r="AA6" s="42">
        <f t="shared" si="2"/>
        <v>101.75</v>
      </c>
      <c r="AB6" s="42">
        <f t="shared" si="2"/>
        <v>105.04</v>
      </c>
      <c r="AC6" s="42" t="str">
        <f t="shared" si="2"/>
        <v>-</v>
      </c>
      <c r="AD6" s="42">
        <f t="shared" si="2"/>
        <v>110.02</v>
      </c>
      <c r="AE6" s="42">
        <f t="shared" si="2"/>
        <v>108.76</v>
      </c>
      <c r="AF6" s="42">
        <f t="shared" si="2"/>
        <v>108.46</v>
      </c>
      <c r="AG6" s="42">
        <f t="shared" si="2"/>
        <v>109.02</v>
      </c>
      <c r="AH6" s="40" t="str">
        <f>IF(AH7="","",IF(AH7="-","【-】","【"&amp;SUBSTITUTE(TEXT(AH7,"#,##0.00"),"-","△")&amp;"】"))</f>
        <v>【110.27】</v>
      </c>
      <c r="AI6" s="42" t="str">
        <f t="shared" ref="AI6:AR6" si="3">IF(AI7="",NA(),AI7)</f>
        <v>-</v>
      </c>
      <c r="AJ6" s="42">
        <f t="shared" si="3"/>
        <v>6.1</v>
      </c>
      <c r="AK6" s="40">
        <f t="shared" si="3"/>
        <v>0</v>
      </c>
      <c r="AL6" s="40">
        <f t="shared" si="3"/>
        <v>0</v>
      </c>
      <c r="AM6" s="40">
        <f t="shared" si="3"/>
        <v>0</v>
      </c>
      <c r="AN6" s="42" t="str">
        <f t="shared" si="3"/>
        <v>-</v>
      </c>
      <c r="AO6" s="42">
        <f t="shared" si="3"/>
        <v>7.31</v>
      </c>
      <c r="AP6" s="42">
        <f t="shared" si="3"/>
        <v>7.48</v>
      </c>
      <c r="AQ6" s="42">
        <f t="shared" si="3"/>
        <v>11.94</v>
      </c>
      <c r="AR6" s="42">
        <f t="shared" si="3"/>
        <v>11</v>
      </c>
      <c r="AS6" s="40" t="str">
        <f>IF(AS7="","",IF(AS7="-","【-】","【"&amp;SUBSTITUTE(TEXT(AS7,"#,##0.00"),"-","△")&amp;"】"))</f>
        <v>【1.15】</v>
      </c>
      <c r="AT6" s="42" t="str">
        <f t="shared" ref="AT6:BC6" si="4">IF(AT7="",NA(),AT7)</f>
        <v>-</v>
      </c>
      <c r="AU6" s="42">
        <f t="shared" si="4"/>
        <v>31.83</v>
      </c>
      <c r="AV6" s="42">
        <f t="shared" si="4"/>
        <v>39.729999999999997</v>
      </c>
      <c r="AW6" s="42">
        <f t="shared" si="4"/>
        <v>43.34</v>
      </c>
      <c r="AX6" s="42">
        <f t="shared" si="4"/>
        <v>55.4</v>
      </c>
      <c r="AY6" s="42" t="str">
        <f t="shared" si="4"/>
        <v>-</v>
      </c>
      <c r="AZ6" s="42">
        <f t="shared" si="4"/>
        <v>355.27</v>
      </c>
      <c r="BA6" s="42">
        <f t="shared" si="4"/>
        <v>359.7</v>
      </c>
      <c r="BB6" s="42">
        <f t="shared" si="4"/>
        <v>362.93</v>
      </c>
      <c r="BC6" s="42">
        <f t="shared" si="4"/>
        <v>371.81</v>
      </c>
      <c r="BD6" s="40" t="str">
        <f>IF(BD7="","",IF(BD7="-","【-】","【"&amp;SUBSTITUTE(TEXT(BD7,"#,##0.00"),"-","△")&amp;"】"))</f>
        <v>【260.31】</v>
      </c>
      <c r="BE6" s="42" t="str">
        <f t="shared" ref="BE6:BN6" si="5">IF(BE7="",NA(),BE7)</f>
        <v>-</v>
      </c>
      <c r="BF6" s="42">
        <f t="shared" si="5"/>
        <v>1764.04</v>
      </c>
      <c r="BG6" s="42">
        <f t="shared" si="5"/>
        <v>1677.79</v>
      </c>
      <c r="BH6" s="42">
        <f t="shared" si="5"/>
        <v>1587.3</v>
      </c>
      <c r="BI6" s="42">
        <f t="shared" si="5"/>
        <v>1520.26</v>
      </c>
      <c r="BJ6" s="42" t="str">
        <f t="shared" si="5"/>
        <v>-</v>
      </c>
      <c r="BK6" s="42">
        <f t="shared" si="5"/>
        <v>458.27</v>
      </c>
      <c r="BL6" s="42">
        <f t="shared" si="5"/>
        <v>447.01</v>
      </c>
      <c r="BM6" s="42">
        <f t="shared" si="5"/>
        <v>439.05</v>
      </c>
      <c r="BN6" s="42">
        <f t="shared" si="5"/>
        <v>465.85</v>
      </c>
      <c r="BO6" s="40" t="str">
        <f>IF(BO7="","",IF(BO7="-","【-】","【"&amp;SUBSTITUTE(TEXT(BO7,"#,##0.00"),"-","△")&amp;"】"))</f>
        <v>【275.67】</v>
      </c>
      <c r="BP6" s="42" t="str">
        <f t="shared" ref="BP6:BY6" si="6">IF(BP7="",NA(),BP7)</f>
        <v>-</v>
      </c>
      <c r="BQ6" s="42">
        <f t="shared" si="6"/>
        <v>46.88</v>
      </c>
      <c r="BR6" s="42">
        <f t="shared" si="6"/>
        <v>46.59</v>
      </c>
      <c r="BS6" s="42">
        <f t="shared" si="6"/>
        <v>52.79</v>
      </c>
      <c r="BT6" s="42">
        <f t="shared" si="6"/>
        <v>55.58</v>
      </c>
      <c r="BU6" s="42" t="str">
        <f t="shared" si="6"/>
        <v>-</v>
      </c>
      <c r="BV6" s="42">
        <f t="shared" si="6"/>
        <v>96.77</v>
      </c>
      <c r="BW6" s="42">
        <f t="shared" si="6"/>
        <v>95.81</v>
      </c>
      <c r="BX6" s="42">
        <f t="shared" si="6"/>
        <v>95.26</v>
      </c>
      <c r="BY6" s="42">
        <f t="shared" si="6"/>
        <v>92.39</v>
      </c>
      <c r="BZ6" s="40" t="str">
        <f>IF(BZ7="","",IF(BZ7="-","【-】","【"&amp;SUBSTITUTE(TEXT(BZ7,"#,##0.00"),"-","△")&amp;"】"))</f>
        <v>【100.05】</v>
      </c>
      <c r="CA6" s="42" t="str">
        <f t="shared" ref="CA6:CJ6" si="7">IF(CA7="",NA(),CA7)</f>
        <v>-</v>
      </c>
      <c r="CB6" s="42">
        <f t="shared" si="7"/>
        <v>517.74</v>
      </c>
      <c r="CC6" s="42">
        <f t="shared" si="7"/>
        <v>522.29</v>
      </c>
      <c r="CD6" s="42">
        <f t="shared" si="7"/>
        <v>462.97</v>
      </c>
      <c r="CE6" s="42">
        <f t="shared" si="7"/>
        <v>440.51</v>
      </c>
      <c r="CF6" s="42" t="str">
        <f t="shared" si="7"/>
        <v>-</v>
      </c>
      <c r="CG6" s="42">
        <f t="shared" si="7"/>
        <v>187.18</v>
      </c>
      <c r="CH6" s="42">
        <f t="shared" si="7"/>
        <v>189.58</v>
      </c>
      <c r="CI6" s="42">
        <f t="shared" si="7"/>
        <v>192.82</v>
      </c>
      <c r="CJ6" s="42">
        <f t="shared" si="7"/>
        <v>192.98</v>
      </c>
      <c r="CK6" s="40" t="str">
        <f>IF(CK7="","",IF(CK7="-","【-】","【"&amp;SUBSTITUTE(TEXT(CK7,"#,##0.00"),"-","△")&amp;"】"))</f>
        <v>【166.40】</v>
      </c>
      <c r="CL6" s="42" t="str">
        <f t="shared" ref="CL6:CU6" si="8">IF(CL7="",NA(),CL7)</f>
        <v>-</v>
      </c>
      <c r="CM6" s="42">
        <f t="shared" si="8"/>
        <v>46.08</v>
      </c>
      <c r="CN6" s="42">
        <f t="shared" si="8"/>
        <v>44.1</v>
      </c>
      <c r="CO6" s="42">
        <f t="shared" si="8"/>
        <v>49.52</v>
      </c>
      <c r="CP6" s="42">
        <f t="shared" si="8"/>
        <v>49.83</v>
      </c>
      <c r="CQ6" s="42" t="str">
        <f t="shared" si="8"/>
        <v>-</v>
      </c>
      <c r="CR6" s="42">
        <f t="shared" si="8"/>
        <v>55.88</v>
      </c>
      <c r="CS6" s="42">
        <f t="shared" si="8"/>
        <v>55.22</v>
      </c>
      <c r="CT6" s="42">
        <f t="shared" si="8"/>
        <v>54.05</v>
      </c>
      <c r="CU6" s="42">
        <f t="shared" si="8"/>
        <v>54.43</v>
      </c>
      <c r="CV6" s="40" t="str">
        <f>IF(CV7="","",IF(CV7="-","【-】","【"&amp;SUBSTITUTE(TEXT(CV7,"#,##0.00"),"-","△")&amp;"】"))</f>
        <v>【60.69】</v>
      </c>
      <c r="CW6" s="42" t="str">
        <f t="shared" ref="CW6:DF6" si="9">IF(CW7="",NA(),CW7)</f>
        <v>-</v>
      </c>
      <c r="CX6" s="42">
        <f t="shared" si="9"/>
        <v>71.89</v>
      </c>
      <c r="CY6" s="42">
        <f t="shared" si="9"/>
        <v>74.400000000000006</v>
      </c>
      <c r="CZ6" s="42">
        <f t="shared" si="9"/>
        <v>72.430000000000007</v>
      </c>
      <c r="DA6" s="42">
        <f t="shared" si="9"/>
        <v>71.11</v>
      </c>
      <c r="DB6" s="42" t="str">
        <f t="shared" si="9"/>
        <v>-</v>
      </c>
      <c r="DC6" s="42">
        <f t="shared" si="9"/>
        <v>80.989999999999995</v>
      </c>
      <c r="DD6" s="42">
        <f t="shared" si="9"/>
        <v>80.930000000000007</v>
      </c>
      <c r="DE6" s="42">
        <f t="shared" si="9"/>
        <v>80.510000000000005</v>
      </c>
      <c r="DF6" s="42">
        <f t="shared" si="9"/>
        <v>79.44</v>
      </c>
      <c r="DG6" s="40" t="str">
        <f>IF(DG7="","",IF(DG7="-","【-】","【"&amp;SUBSTITUTE(TEXT(DG7,"#,##0.00"),"-","△")&amp;"】"))</f>
        <v>【89.82】</v>
      </c>
      <c r="DH6" s="42" t="str">
        <f t="shared" ref="DH6:DQ6" si="10">IF(DH7="",NA(),DH7)</f>
        <v>-</v>
      </c>
      <c r="DI6" s="42">
        <f t="shared" si="10"/>
        <v>5.92</v>
      </c>
      <c r="DJ6" s="42">
        <f t="shared" si="10"/>
        <v>11.74</v>
      </c>
      <c r="DK6" s="42">
        <f t="shared" si="10"/>
        <v>16.309999999999999</v>
      </c>
      <c r="DL6" s="42">
        <f t="shared" si="10"/>
        <v>20.71</v>
      </c>
      <c r="DM6" s="42" t="str">
        <f t="shared" si="10"/>
        <v>-</v>
      </c>
      <c r="DN6" s="42">
        <f t="shared" si="10"/>
        <v>46.61</v>
      </c>
      <c r="DO6" s="42">
        <f t="shared" si="10"/>
        <v>47.97</v>
      </c>
      <c r="DP6" s="42">
        <f t="shared" si="10"/>
        <v>49.12</v>
      </c>
      <c r="DQ6" s="42">
        <f t="shared" si="10"/>
        <v>49.39</v>
      </c>
      <c r="DR6" s="40" t="str">
        <f>IF(DR7="","",IF(DR7="-","【-】","【"&amp;SUBSTITUTE(TEXT(DR7,"#,##0.00"),"-","△")&amp;"】"))</f>
        <v>【50.19】</v>
      </c>
      <c r="DS6" s="42" t="str">
        <f t="shared" ref="DS6:EB6" si="11">IF(DS7="",NA(),DS7)</f>
        <v>-</v>
      </c>
      <c r="DT6" s="42">
        <f t="shared" si="11"/>
        <v>18.02</v>
      </c>
      <c r="DU6" s="42">
        <f t="shared" si="11"/>
        <v>8.1300000000000008</v>
      </c>
      <c r="DV6" s="42">
        <f t="shared" si="11"/>
        <v>20.72</v>
      </c>
      <c r="DW6" s="42">
        <f t="shared" si="11"/>
        <v>26.48</v>
      </c>
      <c r="DX6" s="42" t="str">
        <f t="shared" si="11"/>
        <v>-</v>
      </c>
      <c r="DY6" s="42">
        <f t="shared" si="11"/>
        <v>10.84</v>
      </c>
      <c r="DZ6" s="42">
        <f t="shared" si="11"/>
        <v>15.33</v>
      </c>
      <c r="EA6" s="42">
        <f t="shared" si="11"/>
        <v>16.760000000000002</v>
      </c>
      <c r="EB6" s="42">
        <f t="shared" si="11"/>
        <v>18.57</v>
      </c>
      <c r="EC6" s="40" t="str">
        <f>IF(EC7="","",IF(EC7="-","【-】","【"&amp;SUBSTITUTE(TEXT(EC7,"#,##0.00"),"-","△")&amp;"】"))</f>
        <v>【20.63】</v>
      </c>
      <c r="ED6" s="42" t="str">
        <f t="shared" ref="ED6:EM6" si="12">IF(ED7="",NA(),ED7)</f>
        <v>-</v>
      </c>
      <c r="EE6" s="42">
        <f t="shared" si="12"/>
        <v>0.86</v>
      </c>
      <c r="EF6" s="42">
        <f t="shared" si="12"/>
        <v>0.32</v>
      </c>
      <c r="EG6" s="42">
        <f t="shared" si="12"/>
        <v>0.8</v>
      </c>
      <c r="EH6" s="42">
        <f t="shared" si="12"/>
        <v>0.48</v>
      </c>
      <c r="EI6" s="42" t="str">
        <f t="shared" si="12"/>
        <v>-</v>
      </c>
      <c r="EJ6" s="42">
        <f t="shared" si="12"/>
        <v>0.39</v>
      </c>
      <c r="EK6" s="42">
        <f t="shared" si="12"/>
        <v>0.43</v>
      </c>
      <c r="EL6" s="42">
        <f t="shared" si="12"/>
        <v>0.42</v>
      </c>
      <c r="EM6" s="42">
        <f t="shared" si="12"/>
        <v>0.44</v>
      </c>
      <c r="EN6" s="40" t="str">
        <f>IF(EN7="","",IF(EN7="-","【-】","【"&amp;SUBSTITUTE(TEXT(EN7,"#,##0.00"),"-","△")&amp;"】"))</f>
        <v>【0.69】</v>
      </c>
    </row>
    <row r="7" spans="1:144" s="28" customFormat="1" x14ac:dyDescent="0.2">
      <c r="A7" s="29"/>
      <c r="B7" s="35">
        <v>2020</v>
      </c>
      <c r="C7" s="35">
        <v>264075</v>
      </c>
      <c r="D7" s="35">
        <v>46</v>
      </c>
      <c r="E7" s="35">
        <v>1</v>
      </c>
      <c r="F7" s="35">
        <v>0</v>
      </c>
      <c r="G7" s="35">
        <v>1</v>
      </c>
      <c r="H7" s="35" t="s">
        <v>95</v>
      </c>
      <c r="I7" s="35" t="s">
        <v>96</v>
      </c>
      <c r="J7" s="35" t="s">
        <v>97</v>
      </c>
      <c r="K7" s="35" t="s">
        <v>98</v>
      </c>
      <c r="L7" s="35" t="s">
        <v>99</v>
      </c>
      <c r="M7" s="35" t="s">
        <v>16</v>
      </c>
      <c r="N7" s="41" t="s">
        <v>100</v>
      </c>
      <c r="O7" s="41">
        <v>42.26</v>
      </c>
      <c r="P7" s="41">
        <v>100</v>
      </c>
      <c r="Q7" s="41">
        <v>4450</v>
      </c>
      <c r="R7" s="41">
        <v>13616</v>
      </c>
      <c r="S7" s="41">
        <v>303.08999999999997</v>
      </c>
      <c r="T7" s="41">
        <v>44.92</v>
      </c>
      <c r="U7" s="41">
        <v>13676</v>
      </c>
      <c r="V7" s="41">
        <v>36.75</v>
      </c>
      <c r="W7" s="41">
        <v>372.14</v>
      </c>
      <c r="X7" s="41" t="s">
        <v>100</v>
      </c>
      <c r="Y7" s="41">
        <v>104.21</v>
      </c>
      <c r="Z7" s="41">
        <v>105.15</v>
      </c>
      <c r="AA7" s="41">
        <v>101.75</v>
      </c>
      <c r="AB7" s="41">
        <v>105.04</v>
      </c>
      <c r="AC7" s="41" t="s">
        <v>100</v>
      </c>
      <c r="AD7" s="41">
        <v>110.02</v>
      </c>
      <c r="AE7" s="41">
        <v>108.76</v>
      </c>
      <c r="AF7" s="41">
        <v>108.46</v>
      </c>
      <c r="AG7" s="41">
        <v>109.02</v>
      </c>
      <c r="AH7" s="41">
        <v>110.27</v>
      </c>
      <c r="AI7" s="41" t="s">
        <v>100</v>
      </c>
      <c r="AJ7" s="41">
        <v>6.1</v>
      </c>
      <c r="AK7" s="41">
        <v>0</v>
      </c>
      <c r="AL7" s="41">
        <v>0</v>
      </c>
      <c r="AM7" s="41">
        <v>0</v>
      </c>
      <c r="AN7" s="41" t="s">
        <v>100</v>
      </c>
      <c r="AO7" s="41">
        <v>7.31</v>
      </c>
      <c r="AP7" s="41">
        <v>7.48</v>
      </c>
      <c r="AQ7" s="41">
        <v>11.94</v>
      </c>
      <c r="AR7" s="41">
        <v>11</v>
      </c>
      <c r="AS7" s="41">
        <v>1.1499999999999999</v>
      </c>
      <c r="AT7" s="41" t="s">
        <v>100</v>
      </c>
      <c r="AU7" s="41">
        <v>31.83</v>
      </c>
      <c r="AV7" s="41">
        <v>39.729999999999997</v>
      </c>
      <c r="AW7" s="41">
        <v>43.34</v>
      </c>
      <c r="AX7" s="41">
        <v>55.4</v>
      </c>
      <c r="AY7" s="41" t="s">
        <v>100</v>
      </c>
      <c r="AZ7" s="41">
        <v>355.27</v>
      </c>
      <c r="BA7" s="41">
        <v>359.7</v>
      </c>
      <c r="BB7" s="41">
        <v>362.93</v>
      </c>
      <c r="BC7" s="41">
        <v>371.81</v>
      </c>
      <c r="BD7" s="41">
        <v>260.31</v>
      </c>
      <c r="BE7" s="41" t="s">
        <v>100</v>
      </c>
      <c r="BF7" s="41">
        <v>1764.04</v>
      </c>
      <c r="BG7" s="41">
        <v>1677.79</v>
      </c>
      <c r="BH7" s="41">
        <v>1587.3</v>
      </c>
      <c r="BI7" s="41">
        <v>1520.26</v>
      </c>
      <c r="BJ7" s="41" t="s">
        <v>100</v>
      </c>
      <c r="BK7" s="41">
        <v>458.27</v>
      </c>
      <c r="BL7" s="41">
        <v>447.01</v>
      </c>
      <c r="BM7" s="41">
        <v>439.05</v>
      </c>
      <c r="BN7" s="41">
        <v>465.85</v>
      </c>
      <c r="BO7" s="41">
        <v>275.67</v>
      </c>
      <c r="BP7" s="41" t="s">
        <v>100</v>
      </c>
      <c r="BQ7" s="41">
        <v>46.88</v>
      </c>
      <c r="BR7" s="41">
        <v>46.59</v>
      </c>
      <c r="BS7" s="41">
        <v>52.79</v>
      </c>
      <c r="BT7" s="41">
        <v>55.58</v>
      </c>
      <c r="BU7" s="41" t="s">
        <v>100</v>
      </c>
      <c r="BV7" s="41">
        <v>96.77</v>
      </c>
      <c r="BW7" s="41">
        <v>95.81</v>
      </c>
      <c r="BX7" s="41">
        <v>95.26</v>
      </c>
      <c r="BY7" s="41">
        <v>92.39</v>
      </c>
      <c r="BZ7" s="41">
        <v>100.05</v>
      </c>
      <c r="CA7" s="41" t="s">
        <v>100</v>
      </c>
      <c r="CB7" s="41">
        <v>517.74</v>
      </c>
      <c r="CC7" s="41">
        <v>522.29</v>
      </c>
      <c r="CD7" s="41">
        <v>462.97</v>
      </c>
      <c r="CE7" s="41">
        <v>440.51</v>
      </c>
      <c r="CF7" s="41" t="s">
        <v>100</v>
      </c>
      <c r="CG7" s="41">
        <v>187.18</v>
      </c>
      <c r="CH7" s="41">
        <v>189.58</v>
      </c>
      <c r="CI7" s="41">
        <v>192.82</v>
      </c>
      <c r="CJ7" s="41">
        <v>192.98</v>
      </c>
      <c r="CK7" s="41">
        <v>166.4</v>
      </c>
      <c r="CL7" s="41" t="s">
        <v>100</v>
      </c>
      <c r="CM7" s="41">
        <v>46.08</v>
      </c>
      <c r="CN7" s="41">
        <v>44.1</v>
      </c>
      <c r="CO7" s="41">
        <v>49.52</v>
      </c>
      <c r="CP7" s="41">
        <v>49.83</v>
      </c>
      <c r="CQ7" s="41" t="s">
        <v>100</v>
      </c>
      <c r="CR7" s="41">
        <v>55.88</v>
      </c>
      <c r="CS7" s="41">
        <v>55.22</v>
      </c>
      <c r="CT7" s="41">
        <v>54.05</v>
      </c>
      <c r="CU7" s="41">
        <v>54.43</v>
      </c>
      <c r="CV7" s="41">
        <v>60.69</v>
      </c>
      <c r="CW7" s="41" t="s">
        <v>100</v>
      </c>
      <c r="CX7" s="41">
        <v>71.89</v>
      </c>
      <c r="CY7" s="41">
        <v>74.400000000000006</v>
      </c>
      <c r="CZ7" s="41">
        <v>72.430000000000007</v>
      </c>
      <c r="DA7" s="41">
        <v>71.11</v>
      </c>
      <c r="DB7" s="41" t="s">
        <v>100</v>
      </c>
      <c r="DC7" s="41">
        <v>80.989999999999995</v>
      </c>
      <c r="DD7" s="41">
        <v>80.930000000000007</v>
      </c>
      <c r="DE7" s="41">
        <v>80.510000000000005</v>
      </c>
      <c r="DF7" s="41">
        <v>79.44</v>
      </c>
      <c r="DG7" s="41">
        <v>89.82</v>
      </c>
      <c r="DH7" s="41" t="s">
        <v>100</v>
      </c>
      <c r="DI7" s="41">
        <v>5.92</v>
      </c>
      <c r="DJ7" s="41">
        <v>11.74</v>
      </c>
      <c r="DK7" s="41">
        <v>16.309999999999999</v>
      </c>
      <c r="DL7" s="41">
        <v>20.71</v>
      </c>
      <c r="DM7" s="41" t="s">
        <v>100</v>
      </c>
      <c r="DN7" s="41">
        <v>46.61</v>
      </c>
      <c r="DO7" s="41">
        <v>47.97</v>
      </c>
      <c r="DP7" s="41">
        <v>49.12</v>
      </c>
      <c r="DQ7" s="41">
        <v>49.39</v>
      </c>
      <c r="DR7" s="41">
        <v>50.19</v>
      </c>
      <c r="DS7" s="41" t="s">
        <v>100</v>
      </c>
      <c r="DT7" s="41">
        <v>18.02</v>
      </c>
      <c r="DU7" s="41">
        <v>8.1300000000000008</v>
      </c>
      <c r="DV7" s="41">
        <v>20.72</v>
      </c>
      <c r="DW7" s="41">
        <v>26.48</v>
      </c>
      <c r="DX7" s="41" t="s">
        <v>100</v>
      </c>
      <c r="DY7" s="41">
        <v>10.84</v>
      </c>
      <c r="DZ7" s="41">
        <v>15.33</v>
      </c>
      <c r="EA7" s="41">
        <v>16.760000000000002</v>
      </c>
      <c r="EB7" s="41">
        <v>18.57</v>
      </c>
      <c r="EC7" s="41">
        <v>20.63</v>
      </c>
      <c r="ED7" s="41" t="s">
        <v>100</v>
      </c>
      <c r="EE7" s="41">
        <v>0.86</v>
      </c>
      <c r="EF7" s="41">
        <v>0.32</v>
      </c>
      <c r="EG7" s="41">
        <v>0.8</v>
      </c>
      <c r="EH7" s="41">
        <v>0.48</v>
      </c>
      <c r="EI7" s="41" t="s">
        <v>100</v>
      </c>
      <c r="EJ7" s="41">
        <v>0.39</v>
      </c>
      <c r="EK7" s="41">
        <v>0.43</v>
      </c>
      <c r="EL7" s="41">
        <v>0.42</v>
      </c>
      <c r="EM7" s="41">
        <v>0.44</v>
      </c>
      <c r="EN7" s="41">
        <v>0.69</v>
      </c>
    </row>
    <row r="8" spans="1:144" x14ac:dyDescent="0.2">
      <c r="X8" s="43"/>
      <c r="Y8" s="43"/>
      <c r="Z8" s="43"/>
      <c r="AA8" s="43"/>
      <c r="AB8" s="43"/>
      <c r="AC8" s="43"/>
      <c r="AD8" s="43"/>
      <c r="AE8" s="43"/>
      <c r="AF8" s="43"/>
      <c r="AG8" s="43"/>
      <c r="AH8" s="44"/>
      <c r="AI8" s="43"/>
      <c r="AJ8" s="43"/>
      <c r="AK8" s="43"/>
      <c r="AL8" s="43"/>
      <c r="AM8" s="43"/>
      <c r="AN8" s="43"/>
      <c r="AO8" s="43"/>
      <c r="AP8" s="43"/>
      <c r="AQ8" s="43"/>
      <c r="AR8" s="43"/>
      <c r="AS8" s="44"/>
      <c r="AT8" s="43"/>
      <c r="AU8" s="43"/>
      <c r="AV8" s="43"/>
      <c r="AW8" s="43"/>
      <c r="AX8" s="43"/>
      <c r="AY8" s="43"/>
      <c r="AZ8" s="43"/>
      <c r="BA8" s="43"/>
      <c r="BB8" s="43"/>
      <c r="BC8" s="43"/>
      <c r="BD8" s="44"/>
      <c r="BE8" s="43"/>
      <c r="BF8" s="43"/>
      <c r="BG8" s="43"/>
      <c r="BH8" s="43"/>
      <c r="BI8" s="43"/>
      <c r="BJ8" s="43"/>
      <c r="BK8" s="43"/>
      <c r="BL8" s="43"/>
      <c r="BM8" s="43"/>
      <c r="BN8" s="43"/>
      <c r="BO8" s="44"/>
      <c r="BP8" s="43"/>
      <c r="BQ8" s="43"/>
      <c r="BR8" s="43"/>
      <c r="BS8" s="43"/>
      <c r="BT8" s="43"/>
      <c r="BU8" s="43"/>
      <c r="BV8" s="43"/>
      <c r="BW8" s="43"/>
      <c r="BX8" s="43"/>
      <c r="BY8" s="43"/>
      <c r="BZ8" s="44"/>
      <c r="CA8" s="43"/>
      <c r="CB8" s="43"/>
      <c r="CC8" s="43"/>
      <c r="CD8" s="43"/>
      <c r="CE8" s="43"/>
      <c r="CF8" s="43"/>
      <c r="CG8" s="43"/>
      <c r="CH8" s="43"/>
      <c r="CI8" s="43"/>
      <c r="CJ8" s="43"/>
      <c r="CK8" s="44"/>
      <c r="CL8" s="43"/>
      <c r="CM8" s="43"/>
      <c r="CN8" s="43"/>
      <c r="CO8" s="43"/>
      <c r="CP8" s="43"/>
      <c r="CQ8" s="43"/>
      <c r="CR8" s="43"/>
      <c r="CS8" s="43"/>
      <c r="CT8" s="43"/>
      <c r="CU8" s="43"/>
      <c r="CV8" s="44"/>
      <c r="CW8" s="43"/>
      <c r="CX8" s="43"/>
      <c r="CY8" s="43"/>
      <c r="CZ8" s="43"/>
      <c r="DA8" s="43"/>
      <c r="DB8" s="43"/>
      <c r="DC8" s="43"/>
      <c r="DD8" s="43"/>
      <c r="DE8" s="43"/>
      <c r="DF8" s="43"/>
      <c r="DG8" s="44"/>
      <c r="DH8" s="43"/>
      <c r="DI8" s="43"/>
      <c r="DJ8" s="43"/>
      <c r="DK8" s="43"/>
      <c r="DL8" s="43"/>
      <c r="DM8" s="43"/>
      <c r="DN8" s="43"/>
      <c r="DO8" s="43"/>
      <c r="DP8" s="43"/>
      <c r="DQ8" s="43"/>
      <c r="DR8" s="44"/>
      <c r="DS8" s="43"/>
      <c r="DT8" s="43"/>
      <c r="DU8" s="43"/>
      <c r="DV8" s="43"/>
      <c r="DW8" s="43"/>
      <c r="DX8" s="43"/>
      <c r="DY8" s="43"/>
      <c r="DZ8" s="43"/>
      <c r="EA8" s="43"/>
      <c r="EB8" s="43"/>
      <c r="EC8" s="44"/>
      <c r="ED8" s="43"/>
      <c r="EE8" s="43"/>
      <c r="EF8" s="43"/>
      <c r="EG8" s="43"/>
      <c r="EH8" s="43"/>
      <c r="EI8" s="43"/>
      <c r="EJ8" s="43"/>
      <c r="EK8" s="43"/>
      <c r="EL8" s="43"/>
      <c r="EM8" s="43"/>
      <c r="EN8" s="44"/>
    </row>
    <row r="9" spans="1:144" x14ac:dyDescent="0.2">
      <c r="A9" s="30"/>
      <c r="B9" s="30" t="s">
        <v>101</v>
      </c>
      <c r="C9" s="30" t="s">
        <v>102</v>
      </c>
      <c r="D9" s="30" t="s">
        <v>103</v>
      </c>
      <c r="E9" s="30" t="s">
        <v>104</v>
      </c>
      <c r="F9" s="30" t="s">
        <v>105</v>
      </c>
      <c r="X9" s="43"/>
      <c r="Y9" s="43"/>
      <c r="Z9" s="43"/>
      <c r="AA9" s="43"/>
      <c r="AB9" s="43"/>
      <c r="AC9" s="43"/>
      <c r="AD9" s="43"/>
      <c r="AE9" s="43"/>
      <c r="AF9" s="43"/>
      <c r="AG9" s="43"/>
      <c r="AI9" s="43"/>
      <c r="AJ9" s="43"/>
      <c r="AK9" s="43"/>
      <c r="AL9" s="43"/>
      <c r="AM9" s="43"/>
      <c r="AN9" s="43"/>
      <c r="AO9" s="43"/>
      <c r="AP9" s="43"/>
      <c r="AQ9" s="43"/>
      <c r="AR9" s="43"/>
      <c r="AT9" s="43"/>
      <c r="AU9" s="43"/>
      <c r="AV9" s="43"/>
      <c r="AW9" s="43"/>
      <c r="AX9" s="43"/>
      <c r="AY9" s="43"/>
      <c r="AZ9" s="43"/>
      <c r="BA9" s="43"/>
      <c r="BB9" s="43"/>
      <c r="BC9" s="43"/>
      <c r="BE9" s="43"/>
      <c r="BF9" s="43"/>
      <c r="BG9" s="43"/>
      <c r="BH9" s="43"/>
      <c r="BI9" s="43"/>
      <c r="BJ9" s="43"/>
      <c r="BK9" s="43"/>
      <c r="BL9" s="43"/>
      <c r="BM9" s="43"/>
      <c r="BN9" s="43"/>
      <c r="BP9" s="43"/>
      <c r="BQ9" s="43"/>
      <c r="BR9" s="43"/>
      <c r="BS9" s="43"/>
      <c r="BT9" s="43"/>
      <c r="BU9" s="43"/>
      <c r="BV9" s="43"/>
      <c r="BW9" s="43"/>
      <c r="BX9" s="43"/>
      <c r="BY9" s="43"/>
      <c r="CA9" s="43"/>
      <c r="CB9" s="43"/>
      <c r="CC9" s="43"/>
      <c r="CD9" s="43"/>
      <c r="CE9" s="43"/>
      <c r="CF9" s="43"/>
      <c r="CG9" s="43"/>
      <c r="CH9" s="43"/>
      <c r="CI9" s="43"/>
      <c r="CJ9" s="43"/>
      <c r="CL9" s="43"/>
      <c r="CM9" s="43"/>
      <c r="CN9" s="43"/>
      <c r="CO9" s="43"/>
      <c r="CP9" s="43"/>
      <c r="CQ9" s="43"/>
      <c r="CR9" s="43"/>
      <c r="CS9" s="43"/>
      <c r="CT9" s="43"/>
      <c r="CU9" s="43"/>
      <c r="CW9" s="43"/>
      <c r="CX9" s="43"/>
      <c r="CY9" s="43"/>
      <c r="CZ9" s="43"/>
      <c r="DA9" s="43"/>
      <c r="DB9" s="43"/>
      <c r="DC9" s="43"/>
      <c r="DD9" s="43"/>
      <c r="DE9" s="43"/>
      <c r="DF9" s="43"/>
      <c r="DH9" s="43"/>
      <c r="DI9" s="43"/>
      <c r="DJ9" s="43"/>
      <c r="DK9" s="43"/>
      <c r="DL9" s="43"/>
      <c r="DM9" s="43"/>
      <c r="DN9" s="43"/>
      <c r="DO9" s="43"/>
      <c r="DP9" s="43"/>
      <c r="DQ9" s="43"/>
      <c r="DS9" s="43"/>
      <c r="DT9" s="43"/>
      <c r="DU9" s="43"/>
      <c r="DV9" s="43"/>
      <c r="DW9" s="43"/>
      <c r="DX9" s="43"/>
      <c r="DY9" s="43"/>
      <c r="DZ9" s="43"/>
      <c r="EA9" s="43"/>
      <c r="EB9" s="43"/>
      <c r="ED9" s="43"/>
      <c r="EE9" s="43"/>
      <c r="EF9" s="43"/>
      <c r="EG9" s="43"/>
      <c r="EH9" s="43"/>
      <c r="EI9" s="43"/>
      <c r="EJ9" s="43"/>
      <c r="EK9" s="43"/>
      <c r="EL9" s="43"/>
      <c r="EM9" s="43"/>
    </row>
    <row r="10" spans="1:144" x14ac:dyDescent="0.2">
      <c r="A10" s="30" t="s">
        <v>50</v>
      </c>
      <c r="B10" s="36">
        <f>DATEVALUE($B7+12-B11&amp;"/1/"&amp;B12)</f>
        <v>46753</v>
      </c>
      <c r="C10" s="36">
        <f>DATEVALUE($B7+12-C11&amp;"/1/"&amp;C12)</f>
        <v>47119</v>
      </c>
      <c r="D10" s="36">
        <f>DATEVALUE($B7+12-D11&amp;"/1/"&amp;D12)</f>
        <v>47484</v>
      </c>
      <c r="E10" s="38">
        <f>DATEVALUE($B7+12-E11&amp;"/1/"&amp;E12)</f>
        <v>47849</v>
      </c>
      <c r="F10" s="38">
        <f>DATEVALUE($B7+12-F11&amp;"/1/"&amp;F12)</f>
        <v>48215</v>
      </c>
    </row>
    <row r="11" spans="1:144" x14ac:dyDescent="0.2">
      <c r="B11">
        <v>4</v>
      </c>
      <c r="C11">
        <v>3</v>
      </c>
      <c r="D11">
        <v>2</v>
      </c>
      <c r="E11">
        <v>1</v>
      </c>
      <c r="F11">
        <v>0</v>
      </c>
      <c r="G11" t="s">
        <v>106</v>
      </c>
    </row>
    <row r="12" spans="1:144" x14ac:dyDescent="0.2">
      <c r="B12">
        <v>1</v>
      </c>
      <c r="C12">
        <v>1</v>
      </c>
      <c r="D12">
        <v>1</v>
      </c>
      <c r="E12">
        <v>1</v>
      </c>
      <c r="F12">
        <v>2</v>
      </c>
      <c r="G12" t="s">
        <v>107</v>
      </c>
    </row>
    <row r="13" spans="1:144" x14ac:dyDescent="0.2">
      <c r="B13" t="s">
        <v>108</v>
      </c>
      <c r="C13" t="s">
        <v>108</v>
      </c>
      <c r="D13" t="s">
        <v>108</v>
      </c>
      <c r="E13" t="s">
        <v>109</v>
      </c>
      <c r="F13" t="s">
        <v>109</v>
      </c>
      <c r="G13" t="s">
        <v>110</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2021-12-03T06:52:57Z</dcterms:created>
  <dcterms:modified xsi:type="dcterms:W3CDTF">2022-02-09T08:12:29Z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2022-02-08T11:22:02Z</vt:filetime>
  </property>
</Properties>
</file>