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３年度\20220105公営企業に係る経営比較分析表（令和２年度決算）の分析等について（依頼）\04 HPアップ版\19 宇治田原町\"/>
    </mc:Choice>
  </mc:AlternateContent>
  <xr:revisionPtr revIDLastSave="0" documentId="13_ncr:1_{73246357-8D37-4447-BE7A-A9CD8A3D7B77}" xr6:coauthVersionLast="36" xr6:coauthVersionMax="36" xr10:uidLastSave="{00000000-0000-0000-0000-000000000000}"/>
  <workbookProtection workbookAlgorithmName="SHA-512" workbookHashValue="u+hu7ERNnThrJok3BhDpw+sRKnrbwKbptjShVaV7I9J5zkAWdwDUQTMuYwgg+DMzD/meywMHzY5SuErcGL0vxA==" workbookSaltValue="gDJqr8jfJjlZeWG0gJBKWw==" workbookSpinCount="100000" lockStructure="1"/>
  <bookViews>
    <workbookView xWindow="0" yWindow="0" windowWidth="28800" windowHeight="1138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I85" i="4"/>
  <c r="G85" i="4"/>
  <c r="F85" i="4"/>
  <c r="W10" i="4"/>
  <c r="I10" i="4"/>
  <c r="B10" i="4"/>
  <c r="BB8" i="4"/>
  <c r="AL8" i="4"/>
  <c r="B8" i="4"/>
</calcChain>
</file>

<file path=xl/sharedStrings.xml><?xml version="1.0" encoding="utf-8"?>
<sst xmlns="http://schemas.openxmlformats.org/spreadsheetml/2006/main" count="309" uniqueCount="117">
  <si>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</si>
  <si>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</si>
  <si>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</si>
  <si>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</si>
  <si>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</si>
  <si>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</si>
  <si>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</si>
  <si>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</si>
  <si>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</si>
  <si>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</si>
  <si>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</si>
  <si>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</si>
  <si>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</si>
  <si>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</si>
  <si>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</si>
  <si>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</si>
  <si>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</si>
  <si>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</si>
  <si>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</si>
  <si>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</si>
  <si>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</si>
  <si>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</si>
  <si>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</si>
  <si>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</si>
  <si>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</si>
  <si>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</si>
  <si>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</si>
  <si>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</si>
  <si>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</si>
  <si>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</si>
  <si>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</si>
  <si>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</si>
  <si>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</si>
  <si>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</si>
  <si>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</si>
  <si>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</si>
  <si>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</si>
  <si>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</si>
  <si>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</si>
  <si>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</si>
  <si>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</si>
  <si>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</si>
  <si>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</si>
  <si>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</si>
  <si>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</si>
  <si>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</si>
  <si>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</si>
  <si>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</si>
  <si>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</si>
  <si>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</si>
  <si>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</si>
  <si>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</si>
  <si>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</si>
  <si>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</si>
  <si>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</si>
  <si>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</si>
  <si>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</si>
  <si>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</si>
  <si>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</si>
  <si>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</si>
  <si>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</si>
  <si>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</si>
  <si>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</si>
  <si>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</si>
  <si>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</si>
  <si>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</si>
  <si>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</si>
  <si>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</si>
  <si>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</si>
  <si>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</si>
  <si>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</si>
  <si>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</si>
  <si>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</si>
  <si>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</si>
  <si>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</si>
  <si>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</si>
  <si>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</si>
  <si>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</si>
  <si>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</si>
  <si>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</si>
  <si>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</si>
  <si>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</si>
  <si>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</si>
  <si>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</si>
  <si>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</si>
  <si>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</si>
  <si>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</si>
  <si>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</si>
  <si>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</si>
  <si>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</si>
  <si>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</si>
  <si>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</si>
  <si>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</si>
  <si>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</si>
  <si>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</si>
  <si>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</si>
  <si>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</si>
  <si>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</si>
  <si>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</si>
  <si>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</si>
  <si>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</si>
  <si>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</si>
  <si>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</si>
  <si>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</si>
  <si>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</si>
  <si>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</si>
  <si>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</si>
  <si>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</si>
  <si>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</si>
  <si>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</si>
  <si>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</si>
  <si>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</si>
  <si>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</si>
  <si>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</si>
  <si>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本町の個別排水事業においては、令和元年度より法適用事業へ移行しております。
　個別排水処理事業は、これまで行ってきた特定地域生活排水処理事業に代わり、平成26年度から始められた事業です。
　浄化槽を設置する集落は、本町の山間部に位置し、人口減少が特に著しい地域でもあることから、使用料の減少により経費回収率が低い状況が続いており、そのため汚水処理原価が高くなっています。
　しかしながら、水洗化率は90％を超えております。集落内では汲み取りの家屋が若干残っているものの、本町で適切に浄化槽管理ができていると考えております。</t>
    <rPh sb="4" eb="6">
      <t>コベツ</t>
    </rPh>
    <rPh sb="6" eb="8">
      <t>ハイスイ</t>
    </rPh>
    <rPh sb="40" eb="42">
      <t>コベツ</t>
    </rPh>
    <rPh sb="42" eb="44">
      <t>ハイスイ</t>
    </rPh>
    <rPh sb="44" eb="46">
      <t>ショリ</t>
    </rPh>
    <rPh sb="46" eb="48">
      <t>ジギョウ</t>
    </rPh>
    <rPh sb="54" eb="55">
      <t>オコナ</t>
    </rPh>
    <rPh sb="59" eb="61">
      <t>トクテイ</t>
    </rPh>
    <rPh sb="61" eb="63">
      <t>チイキ</t>
    </rPh>
    <rPh sb="63" eb="65">
      <t>セイカツ</t>
    </rPh>
    <rPh sb="65" eb="67">
      <t>ハイスイ</t>
    </rPh>
    <rPh sb="67" eb="69">
      <t>ショリ</t>
    </rPh>
    <rPh sb="69" eb="71">
      <t>ジギョウ</t>
    </rPh>
    <rPh sb="72" eb="73">
      <t>カ</t>
    </rPh>
    <rPh sb="76" eb="78">
      <t>ヘイセイ</t>
    </rPh>
    <rPh sb="80" eb="82">
      <t>ネンド</t>
    </rPh>
    <rPh sb="84" eb="85">
      <t>ハジ</t>
    </rPh>
    <rPh sb="89" eb="91">
      <t>ジギョウ</t>
    </rPh>
    <rPh sb="115" eb="117">
      <t>イチ</t>
    </rPh>
    <rPh sb="124" eb="125">
      <t>トク</t>
    </rPh>
    <rPh sb="126" eb="127">
      <t>イチジル</t>
    </rPh>
    <rPh sb="129" eb="131">
      <t>チイキ</t>
    </rPh>
    <rPh sb="142" eb="143">
      <t>リョウ</t>
    </rPh>
    <rPh sb="149" eb="151">
      <t>ケイヒ</t>
    </rPh>
    <rPh sb="151" eb="153">
      <t>カイシュウ</t>
    </rPh>
    <rPh sb="153" eb="154">
      <t>リツ</t>
    </rPh>
    <rPh sb="155" eb="156">
      <t>ヒク</t>
    </rPh>
    <rPh sb="157" eb="159">
      <t>ジョウキョウ</t>
    </rPh>
    <rPh sb="160" eb="161">
      <t>ツヅ</t>
    </rPh>
    <rPh sb="170" eb="172">
      <t>オスイ</t>
    </rPh>
    <rPh sb="172" eb="174">
      <t>ショリ</t>
    </rPh>
    <rPh sb="174" eb="176">
      <t>ゲンカ</t>
    </rPh>
    <rPh sb="177" eb="178">
      <t>タカ</t>
    </rPh>
    <rPh sb="195" eb="197">
      <t>スイセン</t>
    </rPh>
    <rPh sb="197" eb="198">
      <t>バ</t>
    </rPh>
    <rPh sb="212" eb="214">
      <t>シュウラク</t>
    </rPh>
    <rPh sb="214" eb="215">
      <t>ナイ</t>
    </rPh>
    <rPh sb="225" eb="227">
      <t>ジャッカン</t>
    </rPh>
    <rPh sb="254" eb="255">
      <t>カンガ</t>
    </rPh>
    <phoneticPr fontId="4"/>
  </si>
  <si>
    <t>　最も古い浄化槽（平成7年設置）でも、約25年が経過したところであり、法定耐用年数32年を経過した浄化槽は現在ない状況です。</t>
    <rPh sb="1" eb="2">
      <t>モット</t>
    </rPh>
    <rPh sb="3" eb="4">
      <t>フル</t>
    </rPh>
    <rPh sb="5" eb="8">
      <t>ジョウカソウ</t>
    </rPh>
    <rPh sb="9" eb="11">
      <t>ヘイセイ</t>
    </rPh>
    <rPh sb="12" eb="13">
      <t>ネン</t>
    </rPh>
    <rPh sb="13" eb="15">
      <t>セッチ</t>
    </rPh>
    <rPh sb="19" eb="20">
      <t>ヤク</t>
    </rPh>
    <rPh sb="22" eb="23">
      <t>ネン</t>
    </rPh>
    <rPh sb="24" eb="26">
      <t>ケイカ</t>
    </rPh>
    <rPh sb="35" eb="37">
      <t>ホウテイ</t>
    </rPh>
    <rPh sb="37" eb="39">
      <t>タイヨウ</t>
    </rPh>
    <rPh sb="39" eb="41">
      <t>ネンスウ</t>
    </rPh>
    <rPh sb="43" eb="44">
      <t>ネン</t>
    </rPh>
    <rPh sb="45" eb="47">
      <t>ケイカ</t>
    </rPh>
    <rPh sb="49" eb="52">
      <t>ジョウカソウ</t>
    </rPh>
    <rPh sb="53" eb="55">
      <t>ゲンザイ</t>
    </rPh>
    <rPh sb="57" eb="59">
      <t>ジョウキョウ</t>
    </rPh>
    <phoneticPr fontId="4"/>
  </si>
  <si>
    <t>　個別排水処理事業は、これまで行ってきた特定地域生活排水処理事業に代わり、平成26年度から始めた事業です。
　当該事業は7年目ですが、使用料の減少により、類似団体の指数と比較して、経費回収率・汚水処理原価ともに悪い状況となっていることから、今後の動向を注視していきます。</t>
    <rPh sb="77" eb="79">
      <t>ルイジ</t>
    </rPh>
    <rPh sb="79" eb="81">
      <t>ダンタイ</t>
    </rPh>
    <rPh sb="82" eb="84">
      <t>シスウ</t>
    </rPh>
    <rPh sb="85" eb="87">
      <t>ヒカク</t>
    </rPh>
    <rPh sb="96" eb="98">
      <t>オスイ</t>
    </rPh>
    <rPh sb="98" eb="100">
      <t>ショリ</t>
    </rPh>
    <rPh sb="100" eb="102">
      <t>ゲンカ</t>
    </rPh>
    <rPh sb="105" eb="106">
      <t>ワル</t>
    </rPh>
    <rPh sb="107" eb="109">
      <t>ジョウキョウ</t>
    </rPh>
    <rPh sb="120" eb="122">
      <t>コンゴ</t>
    </rPh>
    <rPh sb="123" eb="125">
      <t>ドウコウ</t>
    </rPh>
    <rPh sb="126" eb="128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</si>
</sst>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A-4AE7-9AC5-0FC5ACC3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A-4AE7-9AC5-0FC5ACC3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A-4467-A066-B7AC65361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47.35</c:v>
                </c:pt>
                <c:pt idx="4">
                  <c:v>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A-4467-A066-B7AC65361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7-4747-9B77-DC719429F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81.209999999999994</c:v>
                </c:pt>
                <c:pt idx="4">
                  <c:v>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7-4747-9B77-DC719429F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92.4</c:v>
                </c:pt>
                <c:pt idx="4">
                  <c:v>106.79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B-4D4C-ADCE-6EB98CAE9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89.75</c:v>
                </c:pt>
                <c:pt idx="4">
                  <c:v>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B-4D4C-ADCE-6EB98CAE9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5.4</c:v>
                </c:pt>
                <c:pt idx="4">
                  <c:v>10.88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D-423B-BAFF-8703A25B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39.64</c:v>
                </c:pt>
                <c:pt idx="4">
                  <c:v>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D-423B-BAFF-8703A25B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4-457F-BF0F-61908223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4-457F-BF0F-61908223C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32.15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0-4456-BC57-74E3684C3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249.76</c:v>
                </c:pt>
                <c:pt idx="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0-4456-BC57-74E3684C3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58.31</c:v>
                </c:pt>
                <c:pt idx="4">
                  <c:v>159.47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D-4D1F-9696-173B7722A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256.37</c:v>
                </c:pt>
                <c:pt idx="4">
                  <c:v>135.35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D-4D1F-9696-173B7722A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853.55</c:v>
                </c:pt>
                <c:pt idx="4">
                  <c:v>800.36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C-4EFC-9182-B18A8C63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862.99</c:v>
                </c:pt>
                <c:pt idx="4">
                  <c:v>782.91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C-4EFC-9182-B18A8C63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35.86</c:v>
                </c:pt>
                <c:pt idx="4">
                  <c:v>30.46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6-4996-AE26-77D062A2E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50.06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6-4996-AE26-77D062A2E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381.15</c:v>
                </c:pt>
                <c:pt idx="4">
                  <c:v>454.21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9-4402-97AD-7FCA8CDD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309.22000000000003</c:v>
                </c:pt>
                <c:pt idx="4">
                  <c:v>316.97000000000003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9-4402-97AD-7FCA8CDD6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京都府　宇治田原町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9131</v>
      </c>
      <c r="AM8" s="69"/>
      <c r="AN8" s="69"/>
      <c r="AO8" s="69"/>
      <c r="AP8" s="69"/>
      <c r="AQ8" s="69"/>
      <c r="AR8" s="69"/>
      <c r="AS8" s="69"/>
      <c r="AT8" s="68">
        <f>データ!T6</f>
        <v>58.16</v>
      </c>
      <c r="AU8" s="68"/>
      <c r="AV8" s="68"/>
      <c r="AW8" s="68"/>
      <c r="AX8" s="68"/>
      <c r="AY8" s="68"/>
      <c r="AZ8" s="68"/>
      <c r="BA8" s="68"/>
      <c r="BB8" s="68">
        <f>データ!U6</f>
        <v>157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74.61</v>
      </c>
      <c r="J10" s="68"/>
      <c r="K10" s="68"/>
      <c r="L10" s="68"/>
      <c r="M10" s="68"/>
      <c r="N10" s="68"/>
      <c r="O10" s="68"/>
      <c r="P10" s="68">
        <f>データ!P6</f>
        <v>1.63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2566</v>
      </c>
      <c r="AE10" s="69"/>
      <c r="AF10" s="69"/>
      <c r="AG10" s="69"/>
      <c r="AH10" s="69"/>
      <c r="AI10" s="69"/>
      <c r="AJ10" s="69"/>
      <c r="AK10" s="2"/>
      <c r="AL10" s="69">
        <f>データ!V6</f>
        <v>148</v>
      </c>
      <c r="AM10" s="69"/>
      <c r="AN10" s="69"/>
      <c r="AO10" s="69"/>
      <c r="AP10" s="69"/>
      <c r="AQ10" s="69"/>
      <c r="AR10" s="69"/>
      <c r="AS10" s="69"/>
      <c r="AT10" s="68">
        <f>データ!W6</f>
        <v>0.06</v>
      </c>
      <c r="AU10" s="68"/>
      <c r="AV10" s="68"/>
      <c r="AW10" s="68"/>
      <c r="AX10" s="68"/>
      <c r="AY10" s="68"/>
      <c r="AZ10" s="68"/>
      <c r="BA10" s="68"/>
      <c r="BB10" s="68">
        <f>データ!X6</f>
        <v>2466.67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【97.34】</v>
      </c>
      <c r="F85" s="26" t="str">
        <f>データ!AT6</f>
        <v>【214.44】</v>
      </c>
      <c r="G85" s="26" t="str">
        <f>データ!BE6</f>
        <v>【140.89】</v>
      </c>
      <c r="H85" s="26" t="str">
        <f>データ!BP6</f>
        <v>【780.89】</v>
      </c>
      <c r="I85" s="26" t="str">
        <f>データ!CA6</f>
        <v>【48.58】</v>
      </c>
      <c r="J85" s="26" t="str">
        <f>データ!CL6</f>
        <v>【328.08】</v>
      </c>
      <c r="K85" s="26" t="str">
        <f>データ!CW6</f>
        <v>【46.74】</v>
      </c>
      <c r="L85" s="26" t="str">
        <f>データ!DH6</f>
        <v>【81.12】</v>
      </c>
      <c r="M85" s="26" t="str">
        <f>データ!DS6</f>
        <v>【33.20】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7dH/fcGSS6vt12ZZs9dR3e929LvopFT7KHucynCQbCihxlui8hzQa8OWAyyGQIXJf5cS/KLyhGow8tH7+ibYFQ==" saltValue="XYh7fIg0vnliKLdjIXcyN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263443</v>
      </c>
      <c r="D6" s="33">
        <f t="shared" si="3"/>
        <v>46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京都府　宇治田原町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>
        <f t="shared" si="3"/>
        <v>74.61</v>
      </c>
      <c r="P6" s="34">
        <f t="shared" si="3"/>
        <v>1.63</v>
      </c>
      <c r="Q6" s="34">
        <f t="shared" si="3"/>
        <v>100</v>
      </c>
      <c r="R6" s="34">
        <f t="shared" si="3"/>
        <v>2566</v>
      </c>
      <c r="S6" s="34">
        <f t="shared" si="3"/>
        <v>9131</v>
      </c>
      <c r="T6" s="34">
        <f t="shared" si="3"/>
        <v>58.16</v>
      </c>
      <c r="U6" s="34">
        <f t="shared" si="3"/>
        <v>157</v>
      </c>
      <c r="V6" s="34">
        <f t="shared" si="3"/>
        <v>148</v>
      </c>
      <c r="W6" s="34">
        <f t="shared" si="3"/>
        <v>0.06</v>
      </c>
      <c r="X6" s="34">
        <f t="shared" si="3"/>
        <v>2466.67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92.4</v>
      </c>
      <c r="AC6" s="35">
        <f t="shared" si="4"/>
        <v>106.79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89.75</v>
      </c>
      <c r="AH6" s="35">
        <f t="shared" si="4"/>
        <v>96.14</v>
      </c>
      <c r="AI6" s="34" t="str">
        <f>IF(AI7="","",IF(AI7="-","【-】","【"&amp;SUBSTITUTE(TEXT(AI7,"#,##0.00"),"-","△")&amp;"】"))</f>
        <v>【97.34】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>
        <f t="shared" si="5"/>
        <v>32.15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249.76</v>
      </c>
      <c r="AS6" s="35">
        <f t="shared" si="5"/>
        <v>237</v>
      </c>
      <c r="AT6" s="34" t="str">
        <f>IF(AT7="","",IF(AT7="-","【-】","【"&amp;SUBSTITUTE(TEXT(AT7,"#,##0.00"),"-","△")&amp;"】"))</f>
        <v>【214.44】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58.31</v>
      </c>
      <c r="AY6" s="35">
        <f t="shared" si="6"/>
        <v>159.47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256.37</v>
      </c>
      <c r="BD6" s="35">
        <f t="shared" si="6"/>
        <v>135.35</v>
      </c>
      <c r="BE6" s="34" t="str">
        <f>IF(BE7="","",IF(BE7="-","【-】","【"&amp;SUBSTITUTE(TEXT(BE7,"#,##0.00"),"-","△")&amp;"】"))</f>
        <v>【140.89】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>
        <f t="shared" si="7"/>
        <v>853.55</v>
      </c>
      <c r="BJ6" s="35">
        <f t="shared" si="7"/>
        <v>800.36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862.99</v>
      </c>
      <c r="BO6" s="35">
        <f t="shared" si="7"/>
        <v>782.91</v>
      </c>
      <c r="BP6" s="34" t="str">
        <f>IF(BP7="","",IF(BP7="-","【-】","【"&amp;SUBSTITUTE(TEXT(BP7,"#,##0.00"),"-","△")&amp;"】"))</f>
        <v>【780.89】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35.86</v>
      </c>
      <c r="BU6" s="35">
        <f t="shared" si="8"/>
        <v>30.46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50.06</v>
      </c>
      <c r="BZ6" s="35">
        <f t="shared" si="8"/>
        <v>49.38</v>
      </c>
      <c r="CA6" s="34" t="str">
        <f>IF(CA7="","",IF(CA7="-","【-】","【"&amp;SUBSTITUTE(TEXT(CA7,"#,##0.00"),"-","△")&amp;"】"))</f>
        <v>【48.58】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381.15</v>
      </c>
      <c r="CF6" s="35">
        <f t="shared" si="9"/>
        <v>454.21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309.22000000000003</v>
      </c>
      <c r="CK6" s="35">
        <f t="shared" si="9"/>
        <v>316.97000000000003</v>
      </c>
      <c r="CL6" s="34" t="str">
        <f>IF(CL7="","",IF(CL7="-","【-】","【"&amp;SUBSTITUTE(TEXT(CL7,"#,##0.00"),"-","△")&amp;"】"))</f>
        <v>【328.08】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47.35</v>
      </c>
      <c r="CV6" s="35">
        <f t="shared" si="10"/>
        <v>46.36</v>
      </c>
      <c r="CW6" s="34" t="str">
        <f>IF(CW7="","",IF(CW7="-","【-】","【"&amp;SUBSTITUTE(TEXT(CW7,"#,##0.00"),"-","△")&amp;"】"))</f>
        <v>【46.74】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98.7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81.209999999999994</v>
      </c>
      <c r="DG6" s="35">
        <f t="shared" si="11"/>
        <v>83.08</v>
      </c>
      <c r="DH6" s="34" t="str">
        <f>IF(DH7="","",IF(DH7="-","【-】","【"&amp;SUBSTITUTE(TEXT(DH7,"#,##0.00"),"-","△")&amp;"】"))</f>
        <v>【81.12】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5.4</v>
      </c>
      <c r="DM6" s="35">
        <f t="shared" si="12"/>
        <v>10.88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39.64</v>
      </c>
      <c r="DR6" s="35">
        <f t="shared" si="12"/>
        <v>33.75</v>
      </c>
      <c r="DS6" s="34" t="str">
        <f>IF(DS7="","",IF(DS7="-","【-】","【"&amp;SUBSTITUTE(TEXT(DS7,"#,##0.00"),"-","△")&amp;"】"))</f>
        <v>【33.20】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2020</v>
      </c>
      <c r="C7" s="37">
        <v>263443</v>
      </c>
      <c r="D7" s="37">
        <v>46</v>
      </c>
      <c r="E7" s="37">
        <v>18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74.61</v>
      </c>
      <c r="P7" s="38">
        <v>1.63</v>
      </c>
      <c r="Q7" s="38">
        <v>100</v>
      </c>
      <c r="R7" s="38">
        <v>2566</v>
      </c>
      <c r="S7" s="38">
        <v>9131</v>
      </c>
      <c r="T7" s="38">
        <v>58.16</v>
      </c>
      <c r="U7" s="38">
        <v>157</v>
      </c>
      <c r="V7" s="38">
        <v>148</v>
      </c>
      <c r="W7" s="38">
        <v>0.06</v>
      </c>
      <c r="X7" s="38">
        <v>2466.67</v>
      </c>
      <c r="Y7" s="38" t="s">
        <v>102</v>
      </c>
      <c r="Z7" s="38" t="s">
        <v>102</v>
      </c>
      <c r="AA7" s="38" t="s">
        <v>102</v>
      </c>
      <c r="AB7" s="38">
        <v>92.4</v>
      </c>
      <c r="AC7" s="38">
        <v>106.79</v>
      </c>
      <c r="AD7" s="38" t="s">
        <v>102</v>
      </c>
      <c r="AE7" s="38" t="s">
        <v>102</v>
      </c>
      <c r="AF7" s="38" t="s">
        <v>102</v>
      </c>
      <c r="AG7" s="38">
        <v>89.75</v>
      </c>
      <c r="AH7" s="38">
        <v>96.14</v>
      </c>
      <c r="AI7" s="38">
        <v>97.34</v>
      </c>
      <c r="AJ7" s="38" t="s">
        <v>102</v>
      </c>
      <c r="AK7" s="38" t="s">
        <v>102</v>
      </c>
      <c r="AL7" s="38" t="s">
        <v>102</v>
      </c>
      <c r="AM7" s="38">
        <v>32.15</v>
      </c>
      <c r="AN7" s="38">
        <v>0</v>
      </c>
      <c r="AO7" s="38" t="s">
        <v>102</v>
      </c>
      <c r="AP7" s="38" t="s">
        <v>102</v>
      </c>
      <c r="AQ7" s="38" t="s">
        <v>102</v>
      </c>
      <c r="AR7" s="38">
        <v>249.76</v>
      </c>
      <c r="AS7" s="38">
        <v>237</v>
      </c>
      <c r="AT7" s="38">
        <v>214.44</v>
      </c>
      <c r="AU7" s="38" t="s">
        <v>102</v>
      </c>
      <c r="AV7" s="38" t="s">
        <v>102</v>
      </c>
      <c r="AW7" s="38" t="s">
        <v>102</v>
      </c>
      <c r="AX7" s="38">
        <v>58.31</v>
      </c>
      <c r="AY7" s="38">
        <v>159.47</v>
      </c>
      <c r="AZ7" s="38" t="s">
        <v>102</v>
      </c>
      <c r="BA7" s="38" t="s">
        <v>102</v>
      </c>
      <c r="BB7" s="38" t="s">
        <v>102</v>
      </c>
      <c r="BC7" s="38">
        <v>256.37</v>
      </c>
      <c r="BD7" s="38">
        <v>135.35</v>
      </c>
      <c r="BE7" s="38">
        <v>140.88999999999999</v>
      </c>
      <c r="BF7" s="38" t="s">
        <v>102</v>
      </c>
      <c r="BG7" s="38" t="s">
        <v>102</v>
      </c>
      <c r="BH7" s="38" t="s">
        <v>102</v>
      </c>
      <c r="BI7" s="38">
        <v>853.55</v>
      </c>
      <c r="BJ7" s="38">
        <v>800.36</v>
      </c>
      <c r="BK7" s="38" t="s">
        <v>102</v>
      </c>
      <c r="BL7" s="38" t="s">
        <v>102</v>
      </c>
      <c r="BM7" s="38" t="s">
        <v>102</v>
      </c>
      <c r="BN7" s="38">
        <v>862.99</v>
      </c>
      <c r="BO7" s="38">
        <v>782.91</v>
      </c>
      <c r="BP7" s="38">
        <v>780.89</v>
      </c>
      <c r="BQ7" s="38" t="s">
        <v>102</v>
      </c>
      <c r="BR7" s="38" t="s">
        <v>102</v>
      </c>
      <c r="BS7" s="38" t="s">
        <v>102</v>
      </c>
      <c r="BT7" s="38">
        <v>35.86</v>
      </c>
      <c r="BU7" s="38">
        <v>30.46</v>
      </c>
      <c r="BV7" s="38" t="s">
        <v>102</v>
      </c>
      <c r="BW7" s="38" t="s">
        <v>102</v>
      </c>
      <c r="BX7" s="38" t="s">
        <v>102</v>
      </c>
      <c r="BY7" s="38">
        <v>50.06</v>
      </c>
      <c r="BZ7" s="38">
        <v>49.38</v>
      </c>
      <c r="CA7" s="38">
        <v>48.58</v>
      </c>
      <c r="CB7" s="38" t="s">
        <v>102</v>
      </c>
      <c r="CC7" s="38" t="s">
        <v>102</v>
      </c>
      <c r="CD7" s="38" t="s">
        <v>102</v>
      </c>
      <c r="CE7" s="38">
        <v>381.15</v>
      </c>
      <c r="CF7" s="38">
        <v>454.21</v>
      </c>
      <c r="CG7" s="38" t="s">
        <v>102</v>
      </c>
      <c r="CH7" s="38" t="s">
        <v>102</v>
      </c>
      <c r="CI7" s="38" t="s">
        <v>102</v>
      </c>
      <c r="CJ7" s="38">
        <v>309.22000000000003</v>
      </c>
      <c r="CK7" s="38">
        <v>316.97000000000003</v>
      </c>
      <c r="CL7" s="38">
        <v>328.08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>
        <v>47.35</v>
      </c>
      <c r="CV7" s="38">
        <v>46.36</v>
      </c>
      <c r="CW7" s="38">
        <v>46.74</v>
      </c>
      <c r="CX7" s="38" t="s">
        <v>102</v>
      </c>
      <c r="CY7" s="38" t="s">
        <v>102</v>
      </c>
      <c r="CZ7" s="38" t="s">
        <v>102</v>
      </c>
      <c r="DA7" s="38">
        <v>98.7</v>
      </c>
      <c r="DB7" s="38">
        <v>100</v>
      </c>
      <c r="DC7" s="38" t="s">
        <v>102</v>
      </c>
      <c r="DD7" s="38" t="s">
        <v>102</v>
      </c>
      <c r="DE7" s="38" t="s">
        <v>102</v>
      </c>
      <c r="DF7" s="38">
        <v>81.209999999999994</v>
      </c>
      <c r="DG7" s="38">
        <v>83.08</v>
      </c>
      <c r="DH7" s="38">
        <v>81.12</v>
      </c>
      <c r="DI7" s="38" t="s">
        <v>102</v>
      </c>
      <c r="DJ7" s="38" t="s">
        <v>102</v>
      </c>
      <c r="DK7" s="38" t="s">
        <v>102</v>
      </c>
      <c r="DL7" s="38">
        <v>5.4</v>
      </c>
      <c r="DM7" s="38">
        <v>10.88</v>
      </c>
      <c r="DN7" s="38" t="s">
        <v>102</v>
      </c>
      <c r="DO7" s="38" t="s">
        <v>102</v>
      </c>
      <c r="DP7" s="38" t="s">
        <v>102</v>
      </c>
      <c r="DQ7" s="38">
        <v>39.64</v>
      </c>
      <c r="DR7" s="38">
        <v>33.75</v>
      </c>
      <c r="DS7" s="38">
        <v>33.200000000000003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久芝　正成</cp:lastModifiedBy>
  <cp:lastPrinted>2022-02-01T23:45:06Z</cp:lastPrinted>
  <dcterms:created xsi:type="dcterms:W3CDTF">2021-12-03T07:41:06Z</dcterms:created>
  <dcterms:modified xsi:type="dcterms:W3CDTF">2022-02-18T10:26:34Z</dcterms:modified>
  <cp:category/>
</cp:coreProperties>
</file>