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9 宇治田原町\"/>
    </mc:Choice>
  </mc:AlternateContent>
  <xr:revisionPtr revIDLastSave="0" documentId="13_ncr:1_{ADED3C0C-C82A-47BF-A7B2-4F83C614C0FE}" xr6:coauthVersionLast="36" xr6:coauthVersionMax="36" xr10:uidLastSave="{00000000-0000-0000-0000-000000000000}"/>
  <workbookProtection workbookAlgorithmName="SHA-512" workbookHashValue="FUrhPtZSN7kORjeHj6RcaumTTRg6K/ZDRTbZUH5f5JFRhK5gQ8R0hacnec4/ZEG8Um560YiYa7o0mov/228PDw==" workbookSaltValue="peryS/yqafEXSX0Rp2N2b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AT10" i="4"/>
  <c r="AL10" i="4"/>
  <c r="W10" i="4"/>
  <c r="I10" i="4"/>
  <c r="B10" i="4"/>
  <c r="BB8" i="4"/>
  <c r="B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<sst xmlns="http://schemas.openxmlformats.org/spreadsheetml/2006/main" count="297" uniqueCount="116">
  <si>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</si>
  <si>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</si>
  <si>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</si>
  <si>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</si>
  <si>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</si>
  <si>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</si>
  <si>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</si>
  <si>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</si>
  <si>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</si>
  <si>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</si>
  <si>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</si>
  <si>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</si>
  <si>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</si>
  <si>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</si>
  <si>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</si>
  <si>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</si>
  <si>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</si>
  <si>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</si>
  <si>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</si>
  <si>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</si>
  <si>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</si>
  <si>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</si>
  <si>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</si>
  <si>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</si>
  <si>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</si>
  <si>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</si>
  <si>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</si>
  <si>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</si>
  <si>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</si>
  <si>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</si>
  <si>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</si>
  <si>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</si>
  <si>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</si>
  <si>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</si>
  <si>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</si>
  <si>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</si>
  <si>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</si>
  <si>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</si>
  <si>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</si>
  <si>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</si>
  <si>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</si>
  <si>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</si>
  <si>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</si>
  <si>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</si>
  <si>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</si>
  <si>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</si>
  <si>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</si>
  <si>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</si>
  <si>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</si>
  <si>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</si>
  <si>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</si>
  <si>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</si>
  <si>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</si>
  <si>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</si>
  <si>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</si>
  <si>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</si>
  <si>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</si>
  <si>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</si>
  <si>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</si>
  <si>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</si>
  <si>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</si>
  <si>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</si>
  <si>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</si>
  <si>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</si>
  <si>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</si>
  <si>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</si>
  <si>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</si>
  <si>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</si>
  <si>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</si>
  <si>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</si>
  <si>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</si>
  <si>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</si>
  <si>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</si>
  <si>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</si>
  <si>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</si>
  <si>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</si>
  <si>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</si>
  <si>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</si>
  <si>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</si>
  <si>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</si>
  <si>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</si>
  <si>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</si>
  <si>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</si>
  <si>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</si>
  <si>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</si>
  <si>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</si>
  <si>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</si>
  <si>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</si>
  <si>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</si>
  <si>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</si>
  <si>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</si>
  <si>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</si>
  <si>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</si>
  <si>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</si>
  <si>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</si>
  <si>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</si>
  <si>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</si>
  <si>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</si>
  <si>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</si>
  <si>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</si>
  <si>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</si>
  <si>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</si>
  <si>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</si>
  <si>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</si>
  <si>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</si>
  <si>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</si>
  <si>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</si>
  <si>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</si>
  <si>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</si>
  <si>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</si>
  <si>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</si>
  <si>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</si>
  <si>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</si>
  <si>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本町の下水道事業においては、令和元年度より法適用事業へ移行しており、主に一般会計からの繰入金で賄っている状況です。
　企業債残高については、あと数年は下水道整備事業があり、今後も借入を継続する必要があるため、対事業規模比率についても高い数値がでています。
　経費回収率および汚水処理原価については、単独で汚水処理場を有しているため、維持管理費が多額となっております。そのため、両指数ともに類似団体指標と比べて悪い数値となっています。
　水洗化率については、現在、公共下水道の整備途上で供用区域が拡大しいるところであり、80パーセント前後で推移しています。
（R1 79.3%　H30 79.7%　H29 80.2%）</t>
    <rPh sb="15" eb="17">
      <t>レイワ</t>
    </rPh>
    <rPh sb="17" eb="19">
      <t>ガンネン</t>
    </rPh>
    <rPh sb="19" eb="20">
      <t>ド</t>
    </rPh>
    <rPh sb="22" eb="23">
      <t>ホウ</t>
    </rPh>
    <rPh sb="23" eb="25">
      <t>テキヨウ</t>
    </rPh>
    <rPh sb="25" eb="27">
      <t>ジギョウ</t>
    </rPh>
    <rPh sb="28" eb="30">
      <t>イコウ</t>
    </rPh>
    <rPh sb="35" eb="36">
      <t>オモ</t>
    </rPh>
    <rPh sb="73" eb="75">
      <t>スウネン</t>
    </rPh>
    <rPh sb="81" eb="83">
      <t>ジギョウ</t>
    </rPh>
    <rPh sb="105" eb="106">
      <t>タイ</t>
    </rPh>
    <rPh sb="106" eb="108">
      <t>ジギョウ</t>
    </rPh>
    <rPh sb="108" eb="110">
      <t>キボ</t>
    </rPh>
    <rPh sb="110" eb="112">
      <t>ヒリツ</t>
    </rPh>
    <rPh sb="117" eb="118">
      <t>タカ</t>
    </rPh>
    <rPh sb="119" eb="121">
      <t>スウチ</t>
    </rPh>
    <rPh sb="189" eb="190">
      <t>リョウ</t>
    </rPh>
    <rPh sb="190" eb="192">
      <t>シスウ</t>
    </rPh>
    <rPh sb="195" eb="197">
      <t>ルイジ</t>
    </rPh>
    <rPh sb="197" eb="199">
      <t>ダンタイ</t>
    </rPh>
    <rPh sb="199" eb="201">
      <t>シヒョウ</t>
    </rPh>
    <rPh sb="202" eb="203">
      <t>クラ</t>
    </rPh>
    <rPh sb="205" eb="206">
      <t>ワル</t>
    </rPh>
    <rPh sb="207" eb="209">
      <t>スウチ</t>
    </rPh>
    <rPh sb="267" eb="269">
      <t>ゼンゴ</t>
    </rPh>
    <rPh sb="270" eb="272">
      <t>スイイ</t>
    </rPh>
    <phoneticPr fontId="4"/>
  </si>
  <si>
    <t>　管渠整備の事業着手が平成8年度からで、20年以上が経過したところであり、法定耐用年数を経過した老朽管は現在ない状況です。</t>
    <rPh sb="23" eb="25">
      <t>イジョウ</t>
    </rPh>
    <phoneticPr fontId="4"/>
  </si>
  <si>
    <t>　本町の下水道事業は、類似団体と比較して全体的に悪い数値を記録しています。これは本町が山間部に位置しており、流域下水道に加わることができず、単独で汚水処理場を有しているためです。
　現在整備途上ではあるものの、少なくとも現状からは経営の健全性・効率性を向上させなければなりません。今後は、下水道使用料改定の検討や、未整備地域の効率的整備手法の見直し、整備済み地域の水洗化向上施策に取り組んでいく必要があると考えております。</t>
    <rPh sb="24" eb="25">
      <t>ワル</t>
    </rPh>
    <rPh sb="26" eb="28">
      <t>スウチ</t>
    </rPh>
    <rPh sb="29" eb="31">
      <t>キロク</t>
    </rPh>
    <rPh sb="47" eb="49">
      <t>イチ</t>
    </rPh>
    <rPh sb="105" eb="106">
      <t>スク</t>
    </rPh>
    <rPh sb="144" eb="147">
      <t>ゲスイドウ</t>
    </rPh>
    <rPh sb="147" eb="150">
      <t>シヨウリョウ</t>
    </rPh>
    <rPh sb="150" eb="152">
      <t>カイテイ</t>
    </rPh>
    <rPh sb="153" eb="155">
      <t>ケントウ</t>
    </rPh>
    <rPh sb="197" eb="199">
      <t>ヒツヨウ</t>
    </rPh>
    <rPh sb="203" eb="2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</si>
</sst>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0A-4EF5-9172-5B7E743169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230A-4EF5-9172-5B7E743169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44.23</c:v>
                </c:pt>
                <c:pt idx="4">
                  <c:v>46.23</c:v>
                </c:pt>
              </c:numCache>
            </c:numRef>
          </c:val>
          <c:extLst>
            <c:ext xmlns:c16="http://schemas.microsoft.com/office/drawing/2014/chart" uri="{C3380CC4-5D6E-409C-BE32-E72D297353CC}">
              <c16:uniqueId val="{00000000-16E1-47B2-9E96-6DD4CC17EB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16E1-47B2-9E96-6DD4CC17EB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79.260000000000005</c:v>
                </c:pt>
                <c:pt idx="4">
                  <c:v>79.489999999999995</c:v>
                </c:pt>
              </c:numCache>
            </c:numRef>
          </c:val>
          <c:extLst>
            <c:ext xmlns:c16="http://schemas.microsoft.com/office/drawing/2014/chart" uri="{C3380CC4-5D6E-409C-BE32-E72D297353CC}">
              <c16:uniqueId val="{00000000-6762-4F22-B14B-54499FB25D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6762-4F22-B14B-54499FB25D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100.91</c:v>
                </c:pt>
                <c:pt idx="4">
                  <c:v>100.11</c:v>
                </c:pt>
              </c:numCache>
            </c:numRef>
          </c:val>
          <c:extLst>
            <c:ext xmlns:c16="http://schemas.microsoft.com/office/drawing/2014/chart" uri="{C3380CC4-5D6E-409C-BE32-E72D297353CC}">
              <c16:uniqueId val="{00000000-82EE-4D18-8BC0-789A454BD9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82EE-4D18-8BC0-789A454BD9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4.1500000000000004</c:v>
                </c:pt>
                <c:pt idx="4">
                  <c:v>7.64</c:v>
                </c:pt>
              </c:numCache>
            </c:numRef>
          </c:val>
          <c:extLst>
            <c:ext xmlns:c16="http://schemas.microsoft.com/office/drawing/2014/chart" uri="{C3380CC4-5D6E-409C-BE32-E72D297353CC}">
              <c16:uniqueId val="{00000000-81FF-4E5C-B760-E5E979AB99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81FF-4E5C-B760-E5E979AB99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B9-44DE-9792-BA30A366AF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AB9-44DE-9792-BA30A366AF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5E-4CB2-B5A1-BFA0F2FB85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2F5E-4CB2-B5A1-BFA0F2FB85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50.62</c:v>
                </c:pt>
                <c:pt idx="4">
                  <c:v>31.11</c:v>
                </c:pt>
              </c:numCache>
            </c:numRef>
          </c:val>
          <c:extLst>
            <c:ext xmlns:c16="http://schemas.microsoft.com/office/drawing/2014/chart" uri="{C3380CC4-5D6E-409C-BE32-E72D297353CC}">
              <c16:uniqueId val="{00000000-1CFD-4EAC-9812-F4BEDD8CBA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1CFD-4EAC-9812-F4BEDD8CBA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4255.6899999999996</c:v>
                </c:pt>
                <c:pt idx="4">
                  <c:v>4032.74</c:v>
                </c:pt>
              </c:numCache>
            </c:numRef>
          </c:val>
          <c:extLst>
            <c:ext xmlns:c16="http://schemas.microsoft.com/office/drawing/2014/chart" uri="{C3380CC4-5D6E-409C-BE32-E72D297353CC}">
              <c16:uniqueId val="{00000000-6E63-49AE-81EC-0A636C0FD6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6E63-49AE-81EC-0A636C0FD6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36.56</c:v>
                </c:pt>
                <c:pt idx="4">
                  <c:v>39.26</c:v>
                </c:pt>
              </c:numCache>
            </c:numRef>
          </c:val>
          <c:extLst>
            <c:ext xmlns:c16="http://schemas.microsoft.com/office/drawing/2014/chart" uri="{C3380CC4-5D6E-409C-BE32-E72D297353CC}">
              <c16:uniqueId val="{00000000-62F1-464F-A51B-88AE121BEA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62F1-464F-A51B-88AE121BEA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344.64</c:v>
                </c:pt>
                <c:pt idx="4">
                  <c:v>323.14</c:v>
                </c:pt>
              </c:numCache>
            </c:numRef>
          </c:val>
          <c:extLst>
            <c:ext xmlns:c16="http://schemas.microsoft.com/office/drawing/2014/chart" uri="{C3380CC4-5D6E-409C-BE32-E72D297353CC}">
              <c16:uniqueId val="{00000000-659C-45F2-A85F-A340D45109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659C-45F2-A85F-A340D45109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宇治田原町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9131</v>
      </c>
      <c r="AM8" s="69"/>
      <c r="AN8" s="69"/>
      <c r="AO8" s="69"/>
      <c r="AP8" s="69"/>
      <c r="AQ8" s="69"/>
      <c r="AR8" s="69"/>
      <c r="AS8" s="69"/>
      <c r="AT8" s="68">
        <f>データ!T6</f>
        <v>58.16</v>
      </c>
      <c r="AU8" s="68"/>
      <c r="AV8" s="68"/>
      <c r="AW8" s="68"/>
      <c r="AX8" s="68"/>
      <c r="AY8" s="68"/>
      <c r="AZ8" s="68"/>
      <c r="BA8" s="68"/>
      <c r="BB8" s="68">
        <f>データ!U6</f>
        <v>157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55.96</v>
      </c>
      <c r="J10" s="68"/>
      <c r="K10" s="68"/>
      <c r="L10" s="68"/>
      <c r="M10" s="68"/>
      <c r="N10" s="68"/>
      <c r="O10" s="68"/>
      <c r="P10" s="68">
        <f>データ!P6</f>
        <v>87.7</v>
      </c>
      <c r="Q10" s="68"/>
      <c r="R10" s="68"/>
      <c r="S10" s="68"/>
      <c r="T10" s="68"/>
      <c r="U10" s="68"/>
      <c r="V10" s="68"/>
      <c r="W10" s="68">
        <f>データ!Q6</f>
        <v>98.52</v>
      </c>
      <c r="X10" s="68"/>
      <c r="Y10" s="68"/>
      <c r="Z10" s="68"/>
      <c r="AA10" s="68"/>
      <c r="AB10" s="68"/>
      <c r="AC10" s="68"/>
      <c r="AD10" s="69">
        <f>データ!R6</f>
        <v>2566</v>
      </c>
      <c r="AE10" s="69"/>
      <c r="AF10" s="69"/>
      <c r="AG10" s="69"/>
      <c r="AH10" s="69"/>
      <c r="AI10" s="69"/>
      <c r="AJ10" s="69"/>
      <c r="AK10" s="2"/>
      <c r="AL10" s="69">
        <f>データ!V6</f>
        <v>7943</v>
      </c>
      <c r="AM10" s="69"/>
      <c r="AN10" s="69"/>
      <c r="AO10" s="69"/>
      <c r="AP10" s="69"/>
      <c r="AQ10" s="69"/>
      <c r="AR10" s="69"/>
      <c r="AS10" s="69"/>
      <c r="AT10" s="68">
        <f>データ!W6</f>
        <v>2.74</v>
      </c>
      <c r="AU10" s="68"/>
      <c r="AV10" s="68"/>
      <c r="AW10" s="68"/>
      <c r="AX10" s="68"/>
      <c r="AY10" s="68"/>
      <c r="AZ10" s="68"/>
      <c r="BA10" s="68"/>
      <c r="BB10" s="68">
        <f>データ!X6</f>
        <v>2898.91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Adx6dRBfQbWrWELE3dRf3LDWQSgu9fzZiyahPBamxlctI0qUzyvuA3jCf/zH1jUAF2YsYKbT4J3Dt3EpN/gTg==" saltValue="juu4qyB6CRXa7CETY0U2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263443</v>
      </c>
      <c r="D6" s="33">
        <f t="shared" si="3"/>
        <v>46</v>
      </c>
      <c r="E6" s="33">
        <f t="shared" si="3"/>
        <v>17</v>
      </c>
      <c r="F6" s="33">
        <f t="shared" si="3"/>
        <v>1</v>
      </c>
      <c r="G6" s="33">
        <f t="shared" si="3"/>
        <v>0</v>
      </c>
      <c r="H6" s="33" t="str">
        <f t="shared" si="3"/>
        <v>京都府　宇治田原町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55.96</v>
      </c>
      <c r="P6" s="34">
        <f t="shared" si="3"/>
        <v>87.7</v>
      </c>
      <c r="Q6" s="34">
        <f t="shared" si="3"/>
        <v>98.52</v>
      </c>
      <c r="R6" s="34">
        <f t="shared" si="3"/>
        <v>2566</v>
      </c>
      <c r="S6" s="34">
        <f t="shared" si="3"/>
        <v>9131</v>
      </c>
      <c r="T6" s="34">
        <f t="shared" si="3"/>
        <v>58.16</v>
      </c>
      <c r="U6" s="34">
        <f t="shared" si="3"/>
        <v>157</v>
      </c>
      <c r="V6" s="34">
        <f t="shared" si="3"/>
        <v>7943</v>
      </c>
      <c r="W6" s="34">
        <f t="shared" si="3"/>
        <v>2.74</v>
      </c>
      <c r="X6" s="34">
        <f t="shared" si="3"/>
        <v>2898.91</v>
      </c>
      <c r="Y6" s="35" t="str">
        <f>IF(Y7="",NA(),Y7)</f>
        <v>-</v>
      </c>
      <c r="Z6" s="35" t="str">
        <f t="shared" ref="Z6:AH6" si="4">IF(Z7="",NA(),Z7)</f>
        <v>-</v>
      </c>
      <c r="AA6" s="35" t="str">
        <f t="shared" si="4"/>
        <v>-</v>
      </c>
      <c r="AB6" s="35">
        <f t="shared" si="4"/>
        <v>100.91</v>
      </c>
      <c r="AC6" s="35">
        <f t="shared" si="4"/>
        <v>100.11</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50.62</v>
      </c>
      <c r="AY6" s="35">
        <f t="shared" si="6"/>
        <v>31.11</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4255.6899999999996</v>
      </c>
      <c r="BJ6" s="35">
        <f t="shared" si="7"/>
        <v>4032.74</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36.56</v>
      </c>
      <c r="BU6" s="35">
        <f t="shared" si="8"/>
        <v>39.26</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344.64</v>
      </c>
      <c r="CF6" s="35">
        <f t="shared" si="9"/>
        <v>323.14</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f t="shared" si="10"/>
        <v>44.23</v>
      </c>
      <c r="CQ6" s="35">
        <f t="shared" si="10"/>
        <v>46.23</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79.260000000000005</v>
      </c>
      <c r="DB6" s="35">
        <f t="shared" si="11"/>
        <v>79.489999999999995</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4.1500000000000004</v>
      </c>
      <c r="DM6" s="35">
        <f t="shared" si="12"/>
        <v>7.64</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263443</v>
      </c>
      <c r="D7" s="37">
        <v>46</v>
      </c>
      <c r="E7" s="37">
        <v>17</v>
      </c>
      <c r="F7" s="37">
        <v>1</v>
      </c>
      <c r="G7" s="37">
        <v>0</v>
      </c>
      <c r="H7" s="37" t="s">
        <v>96</v>
      </c>
      <c r="I7" s="37" t="s">
        <v>97</v>
      </c>
      <c r="J7" s="37" t="s">
        <v>98</v>
      </c>
      <c r="K7" s="37" t="s">
        <v>99</v>
      </c>
      <c r="L7" s="37" t="s">
        <v>100</v>
      </c>
      <c r="M7" s="37" t="s">
        <v>101</v>
      </c>
      <c r="N7" s="38" t="s">
        <v>102</v>
      </c>
      <c r="O7" s="38">
        <v>55.96</v>
      </c>
      <c r="P7" s="38">
        <v>87.7</v>
      </c>
      <c r="Q7" s="38">
        <v>98.52</v>
      </c>
      <c r="R7" s="38">
        <v>2566</v>
      </c>
      <c r="S7" s="38">
        <v>9131</v>
      </c>
      <c r="T7" s="38">
        <v>58.16</v>
      </c>
      <c r="U7" s="38">
        <v>157</v>
      </c>
      <c r="V7" s="38">
        <v>7943</v>
      </c>
      <c r="W7" s="38">
        <v>2.74</v>
      </c>
      <c r="X7" s="38">
        <v>2898.91</v>
      </c>
      <c r="Y7" s="38" t="s">
        <v>102</v>
      </c>
      <c r="Z7" s="38" t="s">
        <v>102</v>
      </c>
      <c r="AA7" s="38" t="s">
        <v>102</v>
      </c>
      <c r="AB7" s="38">
        <v>100.91</v>
      </c>
      <c r="AC7" s="38">
        <v>100.11</v>
      </c>
      <c r="AD7" s="38" t="s">
        <v>102</v>
      </c>
      <c r="AE7" s="38" t="s">
        <v>102</v>
      </c>
      <c r="AF7" s="38" t="s">
        <v>102</v>
      </c>
      <c r="AG7" s="38">
        <v>106.57</v>
      </c>
      <c r="AH7" s="38">
        <v>107.21</v>
      </c>
      <c r="AI7" s="38">
        <v>106.67</v>
      </c>
      <c r="AJ7" s="38" t="s">
        <v>102</v>
      </c>
      <c r="AK7" s="38" t="s">
        <v>102</v>
      </c>
      <c r="AL7" s="38" t="s">
        <v>102</v>
      </c>
      <c r="AM7" s="38">
        <v>0</v>
      </c>
      <c r="AN7" s="38">
        <v>0</v>
      </c>
      <c r="AO7" s="38" t="s">
        <v>102</v>
      </c>
      <c r="AP7" s="38" t="s">
        <v>102</v>
      </c>
      <c r="AQ7" s="38" t="s">
        <v>102</v>
      </c>
      <c r="AR7" s="38">
        <v>53.44</v>
      </c>
      <c r="AS7" s="38">
        <v>43.71</v>
      </c>
      <c r="AT7" s="38">
        <v>3.64</v>
      </c>
      <c r="AU7" s="38" t="s">
        <v>102</v>
      </c>
      <c r="AV7" s="38" t="s">
        <v>102</v>
      </c>
      <c r="AW7" s="38" t="s">
        <v>102</v>
      </c>
      <c r="AX7" s="38">
        <v>50.62</v>
      </c>
      <c r="AY7" s="38">
        <v>31.11</v>
      </c>
      <c r="AZ7" s="38" t="s">
        <v>102</v>
      </c>
      <c r="BA7" s="38" t="s">
        <v>102</v>
      </c>
      <c r="BB7" s="38" t="s">
        <v>102</v>
      </c>
      <c r="BC7" s="38">
        <v>47.03</v>
      </c>
      <c r="BD7" s="38">
        <v>40.67</v>
      </c>
      <c r="BE7" s="38">
        <v>67.52</v>
      </c>
      <c r="BF7" s="38" t="s">
        <v>102</v>
      </c>
      <c r="BG7" s="38" t="s">
        <v>102</v>
      </c>
      <c r="BH7" s="38" t="s">
        <v>102</v>
      </c>
      <c r="BI7" s="38">
        <v>4255.6899999999996</v>
      </c>
      <c r="BJ7" s="38">
        <v>4032.74</v>
      </c>
      <c r="BK7" s="38" t="s">
        <v>102</v>
      </c>
      <c r="BL7" s="38" t="s">
        <v>102</v>
      </c>
      <c r="BM7" s="38" t="s">
        <v>102</v>
      </c>
      <c r="BN7" s="38">
        <v>1001.3</v>
      </c>
      <c r="BO7" s="38">
        <v>1050.51</v>
      </c>
      <c r="BP7" s="38">
        <v>705.21</v>
      </c>
      <c r="BQ7" s="38" t="s">
        <v>102</v>
      </c>
      <c r="BR7" s="38" t="s">
        <v>102</v>
      </c>
      <c r="BS7" s="38" t="s">
        <v>102</v>
      </c>
      <c r="BT7" s="38">
        <v>36.56</v>
      </c>
      <c r="BU7" s="38">
        <v>39.26</v>
      </c>
      <c r="BV7" s="38" t="s">
        <v>102</v>
      </c>
      <c r="BW7" s="38" t="s">
        <v>102</v>
      </c>
      <c r="BX7" s="38" t="s">
        <v>102</v>
      </c>
      <c r="BY7" s="38">
        <v>81.88</v>
      </c>
      <c r="BZ7" s="38">
        <v>82.65</v>
      </c>
      <c r="CA7" s="38">
        <v>98.96</v>
      </c>
      <c r="CB7" s="38" t="s">
        <v>102</v>
      </c>
      <c r="CC7" s="38" t="s">
        <v>102</v>
      </c>
      <c r="CD7" s="38" t="s">
        <v>102</v>
      </c>
      <c r="CE7" s="38">
        <v>344.64</v>
      </c>
      <c r="CF7" s="38">
        <v>323.14</v>
      </c>
      <c r="CG7" s="38" t="s">
        <v>102</v>
      </c>
      <c r="CH7" s="38" t="s">
        <v>102</v>
      </c>
      <c r="CI7" s="38" t="s">
        <v>102</v>
      </c>
      <c r="CJ7" s="38">
        <v>187.55</v>
      </c>
      <c r="CK7" s="38">
        <v>186.3</v>
      </c>
      <c r="CL7" s="38">
        <v>134.52000000000001</v>
      </c>
      <c r="CM7" s="38" t="s">
        <v>102</v>
      </c>
      <c r="CN7" s="38" t="s">
        <v>102</v>
      </c>
      <c r="CO7" s="38" t="s">
        <v>102</v>
      </c>
      <c r="CP7" s="38">
        <v>44.23</v>
      </c>
      <c r="CQ7" s="38">
        <v>46.23</v>
      </c>
      <c r="CR7" s="38" t="s">
        <v>102</v>
      </c>
      <c r="CS7" s="38" t="s">
        <v>102</v>
      </c>
      <c r="CT7" s="38" t="s">
        <v>102</v>
      </c>
      <c r="CU7" s="38">
        <v>50.94</v>
      </c>
      <c r="CV7" s="38">
        <v>50.53</v>
      </c>
      <c r="CW7" s="38">
        <v>59.57</v>
      </c>
      <c r="CX7" s="38" t="s">
        <v>102</v>
      </c>
      <c r="CY7" s="38" t="s">
        <v>102</v>
      </c>
      <c r="CZ7" s="38" t="s">
        <v>102</v>
      </c>
      <c r="DA7" s="38">
        <v>79.260000000000005</v>
      </c>
      <c r="DB7" s="38">
        <v>79.489999999999995</v>
      </c>
      <c r="DC7" s="38" t="s">
        <v>102</v>
      </c>
      <c r="DD7" s="38" t="s">
        <v>102</v>
      </c>
      <c r="DE7" s="38" t="s">
        <v>102</v>
      </c>
      <c r="DF7" s="38">
        <v>82.55</v>
      </c>
      <c r="DG7" s="38">
        <v>82.08</v>
      </c>
      <c r="DH7" s="38">
        <v>95.57</v>
      </c>
      <c r="DI7" s="38" t="s">
        <v>102</v>
      </c>
      <c r="DJ7" s="38" t="s">
        <v>102</v>
      </c>
      <c r="DK7" s="38" t="s">
        <v>102</v>
      </c>
      <c r="DL7" s="38">
        <v>4.1500000000000004</v>
      </c>
      <c r="DM7" s="38">
        <v>7.64</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2022-02-01T23:44:44Z</cp:lastPrinted>
  <dcterms:created xsi:type="dcterms:W3CDTF">2021-12-03T07:15:08Z</dcterms:created>
  <dcterms:modified xsi:type="dcterms:W3CDTF">2022-02-18T10:26:14Z</dcterms:modified>
  <cp:category/>
</cp:coreProperties>
</file>