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３年度\20220105公営企業に係る経営比較分析表（令和２年度決算）の分析等について（依頼）\04 HPアップ版\19 宇治田原町\"/>
    </mc:Choice>
  </mc:AlternateContent>
  <xr:revisionPtr revIDLastSave="0" documentId="13_ncr:1_{D5353573-69B2-4A01-A74E-ADB6F85BAF94}" xr6:coauthVersionLast="36" xr6:coauthVersionMax="36" xr10:uidLastSave="{00000000-0000-0000-0000-000000000000}"/>
  <workbookProtection workbookAlgorithmName="SHA-512" workbookHashValue="j2u1NZBsyvSdkTm3zcIUH+R9EoE8JRZc0cgSLueWgUOZLMdkMNQaKbnMMcCvJ+k+3S+wcEwjXy12Bf9OOvlxYw==" workbookSaltValue="QuMqPG1eXSR7u3lxFFf4Vg==" workbookSpinCount="100000" lockStructure="1"/>
  <bookViews>
    <workbookView xWindow="0" yWindow="0" windowWidth="28800" windowHeight="1138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P10" i="4" s="1"/>
  <c r="O6" i="5"/>
  <c r="N6" i="5"/>
  <c r="B10" i="4" s="1"/>
  <c r="M6" i="5"/>
  <c r="AD8" i="4" s="1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H85" i="4"/>
  <c r="BB10" i="4"/>
  <c r="AT10" i="4"/>
  <c r="W10" i="4"/>
  <c r="I10" i="4"/>
  <c r="BB8" i="4"/>
  <c r="AT8" i="4"/>
  <c r="AL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<sst xmlns="http://schemas.openxmlformats.org/spreadsheetml/2006/main" count="228" uniqueCount="114">
  <si>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</si>
  <si>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</si>
  <si>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</si>
  <si>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</si>
  <si>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</si>
  <si>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</si>
  <si>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</si>
  <si>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</si>
  <si>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</si>
  <si>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</si>
  <si>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</si>
  <si>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</si>
  <si>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</si>
  <si>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</si>
  <si>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</si>
  <si>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</si>
  <si>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</si>
  <si>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</si>
  <si>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</si>
  <si>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</si>
  <si>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</si>
  <si>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</si>
  <si>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</si>
  <si>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</si>
  <si>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</si>
  <si>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</si>
  <si>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</si>
  <si>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</si>
  <si>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</si>
  <si>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</si>
  <si>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</si>
  <si>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</si>
  <si>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</si>
  <si>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</si>
  <si>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</si>
  <si>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</si>
  <si>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</si>
  <si>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</si>
  <si>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</si>
  <si>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</si>
  <si>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</si>
  <si>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</si>
  <si>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</si>
  <si>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</si>
  <si>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</si>
  <si>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</si>
  <si>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</si>
  <si>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</si>
  <si>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</si>
  <si>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</si>
  <si>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</si>
  <si>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</si>
  <si>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</si>
  <si>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</si>
  <si>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</si>
  <si>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</si>
  <si>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</si>
  <si>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</si>
  <si>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</si>
  <si>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</si>
  <si>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</si>
  <si>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</si>
  <si>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</si>
  <si>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</si>
  <si>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</si>
  <si>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</si>
  <si>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</si>
  <si>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</si>
  <si>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</si>
  <si>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</si>
  <si>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</si>
  <si>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</si>
  <si>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</si>
  <si>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</si>
  <si>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</si>
  <si>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</si>
  <si>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</si>
  <si>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</si>
  <si>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</si>
  <si>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</si>
  <si>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</si>
  <si>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</si>
  <si>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</si>
  <si>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</si>
  <si>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</si>
  <si>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</si>
  <si>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</si>
  <si>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</si>
  <si>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</si>
  <si>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</si>
  <si>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</si>
  <si>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</si>
  <si>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</si>
  <si>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</si>
  <si>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</si>
  <si>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</si>
  <si>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</si>
  <si>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</si>
  <si>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</si>
  <si>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</si>
  <si>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</si>
  <si>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</si>
  <si>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</si>
  <si>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</si>
  <si>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</si>
  <si>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</si>
  <si>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</si>
  <si>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</si>
  <si>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</si>
  <si>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</si>
  <si>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</si>
  <si>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町の水道事業は昭和47年度に供用開始しており、当初に埋設した管路が法定耐用年数を経過しています。管路の更新については、主に下水道工事の実施に合わせて行っており、類似団体と比較して、管路更新率も高く、老朽管の更新を進めているところです。これにより有形固定資産減価償却率の増加を抑制しています。</t>
  </si>
  <si>
    <t>　好調であった工場用の給水収益が減少し、一般家庭用の給水収益も、給水人口の減少に伴い減少傾向にあるが、料金回収率が100％を上回り、給水原価も減少傾向にあります。
　しかしながら、今後は維持管理費などの経常経費の増加や、老朽施設の更新需要の増加が見込まれます。
　そのような中、平成29年度に策定した経営戦略に基づき、経営健全化に取り組んでいるところです。</t>
    <rPh sb="1" eb="3">
      <t>コウチョウ</t>
    </rPh>
    <rPh sb="16" eb="18">
      <t>ゲンショウ</t>
    </rPh>
    <rPh sb="62" eb="63">
      <t>ウワ</t>
    </rPh>
    <rPh sb="66" eb="68">
      <t>キュウスイ</t>
    </rPh>
    <rPh sb="68" eb="70">
      <t>ゲンカ</t>
    </rPh>
    <rPh sb="71" eb="73">
      <t>ゲンショウ</t>
    </rPh>
    <rPh sb="73" eb="75">
      <t>ケイコウ</t>
    </rPh>
    <rPh sb="146" eb="148">
      <t>サクテイ</t>
    </rPh>
    <rPh sb="155" eb="156">
      <t>モト</t>
    </rPh>
    <rPh sb="159" eb="161">
      <t>ケイエイ</t>
    </rPh>
    <rPh sb="161" eb="164">
      <t>ケンゼンカ</t>
    </rPh>
    <phoneticPr fontId="4"/>
  </si>
  <si>
    <t>　令和２年度は、収益では、工場用の有収水量が減少したものの、家庭用の有収水量が増加したため、給水収益が増加し、国庫補助金（新型コロナウイルス感染症対応地方創生臨時交付金）が皆増したため、総収益は増加しました。費用では、修繕費、委託料、減価償却費などの営業費用が増加し、総費用も増加しました。総費用は増加したものの、総収益も増加したため、経常収支比率が若干改善しました。
　累積欠損金比率は、5年連続0％となりました。
　流動比率は、現在、拡張事業に取り組んでおり、現金預金が減少していましたが、平成30年度以降は好転しています。しかしながら、類似団体と比較して低いことから注意が必要です。
　企業債残高対給水収益比率は、中央監視システムの更新などに企業債を借入れたため、給水収益の増加より企業債現在高が増加し、悪化しました。
　平成27年度に簡易水道事業を統合したことに伴い経常経費が増加し、給水原価が増加したため、料金回収率が悪化していましたが、経常経費の減少により給水原価が減少したため、令和元年度以降は100パーセントを上回っております。
　有収率は、漏水事故などの増加により、悪化しました。
　類似団体との比較では、流動比率を除き、その他の指数は上回っており、経営の健全性・効率性が保持されています。　</t>
    <rPh sb="1" eb="3">
      <t>レイワ</t>
    </rPh>
    <rPh sb="8" eb="10">
      <t>シュウエキ</t>
    </rPh>
    <rPh sb="17" eb="19">
      <t>ユウシュウ</t>
    </rPh>
    <rPh sb="19" eb="21">
      <t>スイリョウ</t>
    </rPh>
    <rPh sb="22" eb="24">
      <t>ゲンショウ</t>
    </rPh>
    <rPh sb="30" eb="33">
      <t>カテイヨウ</t>
    </rPh>
    <rPh sb="34" eb="36">
      <t>ユウシュウ</t>
    </rPh>
    <rPh sb="36" eb="38">
      <t>スイリョウ</t>
    </rPh>
    <rPh sb="39" eb="41">
      <t>ゾウカ</t>
    </rPh>
    <rPh sb="51" eb="53">
      <t>ゾウカ</t>
    </rPh>
    <rPh sb="55" eb="57">
      <t>コッコ</t>
    </rPh>
    <rPh sb="57" eb="60">
      <t>ホジョキン</t>
    </rPh>
    <rPh sb="61" eb="63">
      <t>シンガタ</t>
    </rPh>
    <rPh sb="70" eb="73">
      <t>カンセンショウ</t>
    </rPh>
    <rPh sb="73" eb="75">
      <t>タイオウ</t>
    </rPh>
    <rPh sb="75" eb="77">
      <t>チホウ</t>
    </rPh>
    <rPh sb="77" eb="79">
      <t>ソウセイ</t>
    </rPh>
    <rPh sb="79" eb="81">
      <t>リンジ</t>
    </rPh>
    <rPh sb="81" eb="84">
      <t>コウフキン</t>
    </rPh>
    <rPh sb="86" eb="87">
      <t>カイ</t>
    </rPh>
    <rPh sb="93" eb="96">
      <t>ソウシュウエキ</t>
    </rPh>
    <rPh sb="97" eb="99">
      <t>ゾウカ</t>
    </rPh>
    <rPh sb="104" eb="106">
      <t>ヒヨウ</t>
    </rPh>
    <rPh sb="109" eb="112">
      <t>シュウゼンヒ</t>
    </rPh>
    <rPh sb="113" eb="116">
      <t>イタクリョウ</t>
    </rPh>
    <rPh sb="117" eb="119">
      <t>ゲンカ</t>
    </rPh>
    <rPh sb="119" eb="121">
      <t>ショウキャク</t>
    </rPh>
    <rPh sb="121" eb="122">
      <t>ヒ</t>
    </rPh>
    <rPh sb="125" eb="127">
      <t>エイギョウ</t>
    </rPh>
    <rPh sb="127" eb="129">
      <t>ヒヨウ</t>
    </rPh>
    <rPh sb="130" eb="132">
      <t>ゾウカ</t>
    </rPh>
    <rPh sb="134" eb="137">
      <t>ソウヒヨウ</t>
    </rPh>
    <rPh sb="138" eb="140">
      <t>ゾウカ</t>
    </rPh>
    <rPh sb="145" eb="148">
      <t>ソウヒヨウ</t>
    </rPh>
    <rPh sb="149" eb="151">
      <t>ゾウカ</t>
    </rPh>
    <rPh sb="157" eb="160">
      <t>ソウシュウエキ</t>
    </rPh>
    <rPh sb="161" eb="163">
      <t>ゾウカ</t>
    </rPh>
    <rPh sb="175" eb="177">
      <t>ジャッカン</t>
    </rPh>
    <rPh sb="177" eb="179">
      <t>カイゼン</t>
    </rPh>
    <rPh sb="247" eb="249">
      <t>ヘイセイ</t>
    </rPh>
    <rPh sb="251" eb="253">
      <t>ネンド</t>
    </rPh>
    <rPh sb="253" eb="255">
      <t>イコウ</t>
    </rPh>
    <rPh sb="256" eb="258">
      <t>コウテン</t>
    </rPh>
    <rPh sb="310" eb="312">
      <t>チュウオウ</t>
    </rPh>
    <rPh sb="312" eb="314">
      <t>カンシ</t>
    </rPh>
    <rPh sb="319" eb="321">
      <t>コウシン</t>
    </rPh>
    <rPh sb="324" eb="326">
      <t>キギョウ</t>
    </rPh>
    <rPh sb="326" eb="327">
      <t>サイ</t>
    </rPh>
    <rPh sb="328" eb="330">
      <t>カリイ</t>
    </rPh>
    <rPh sb="335" eb="337">
      <t>キュウスイ</t>
    </rPh>
    <rPh sb="337" eb="339">
      <t>シュウエキ</t>
    </rPh>
    <rPh sb="340" eb="342">
      <t>ゾウカ</t>
    </rPh>
    <rPh sb="344" eb="346">
      <t>キギョウ</t>
    </rPh>
    <rPh sb="346" eb="347">
      <t>サイ</t>
    </rPh>
    <rPh sb="347" eb="349">
      <t>ゲンザイ</t>
    </rPh>
    <rPh sb="349" eb="350">
      <t>ダカ</t>
    </rPh>
    <rPh sb="351" eb="353">
      <t>ゾウカ</t>
    </rPh>
    <rPh sb="355" eb="357">
      <t>アッカ</t>
    </rPh>
    <rPh sb="424" eb="426">
      <t>ケイジョウ</t>
    </rPh>
    <rPh sb="426" eb="428">
      <t>ケイヒ</t>
    </rPh>
    <rPh sb="429" eb="431">
      <t>ゲンショウ</t>
    </rPh>
    <rPh sb="434" eb="436">
      <t>キュウスイ</t>
    </rPh>
    <rPh sb="436" eb="438">
      <t>ゲンカ</t>
    </rPh>
    <rPh sb="439" eb="441">
      <t>ゲンショウ</t>
    </rPh>
    <rPh sb="446" eb="448">
      <t>レイワ</t>
    </rPh>
    <rPh sb="448" eb="450">
      <t>ガンネン</t>
    </rPh>
    <rPh sb="450" eb="451">
      <t>ド</t>
    </rPh>
    <rPh sb="451" eb="453">
      <t>イコウ</t>
    </rPh>
    <rPh sb="463" eb="464">
      <t>ウワ</t>
    </rPh>
    <rPh sb="486" eb="488">
      <t>ゾウカ</t>
    </rPh>
    <rPh sb="492" eb="494">
      <t>アッカ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</si>
</sst>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2.39</c:v>
                </c:pt>
                <c:pt idx="2">
                  <c:v>1.04</c:v>
                </c:pt>
                <c:pt idx="3">
                  <c:v>0.64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4-4800-8C1B-5555416B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4-4800-8C1B-5555416B2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58.31</c:v>
                </c:pt>
                <c:pt idx="1">
                  <c:v>56.31</c:v>
                </c:pt>
                <c:pt idx="2">
                  <c:v>55.67</c:v>
                </c:pt>
                <c:pt idx="3">
                  <c:v>55.28</c:v>
                </c:pt>
                <c:pt idx="4">
                  <c:v>57.63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3-4FAE-8226-751CDFAD2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3-4FAE-8226-751CDFAD2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81.81</c:v>
                </c:pt>
                <c:pt idx="1">
                  <c:v>86.99</c:v>
                </c:pt>
                <c:pt idx="2">
                  <c:v>88.68</c:v>
                </c:pt>
                <c:pt idx="3">
                  <c:v>88.06</c:v>
                </c:pt>
                <c:pt idx="4">
                  <c:v>85.36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5-4B79-B53C-8BDF6608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5-4B79-B53C-8BDF6608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110.3</c:v>
                </c:pt>
                <c:pt idx="1">
                  <c:v>111.35</c:v>
                </c:pt>
                <c:pt idx="2">
                  <c:v>112.8</c:v>
                </c:pt>
                <c:pt idx="3">
                  <c:v>111.23</c:v>
                </c:pt>
                <c:pt idx="4">
                  <c:v>111.24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3-4D8E-BB50-70ACD4A8C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3-4D8E-BB50-70ACD4A8C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45.42</c:v>
                </c:pt>
                <c:pt idx="1">
                  <c:v>45.33</c:v>
                </c:pt>
                <c:pt idx="2">
                  <c:v>46.44</c:v>
                </c:pt>
                <c:pt idx="3">
                  <c:v>47.51</c:v>
                </c:pt>
                <c:pt idx="4">
                  <c:v>48.03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A-42B2-BA6E-1AD0F69E7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A-42B2-BA6E-1AD0F69E7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13.91</c:v>
                </c:pt>
                <c:pt idx="1">
                  <c:v>12.33</c:v>
                </c:pt>
                <c:pt idx="2">
                  <c:v>13.56</c:v>
                </c:pt>
                <c:pt idx="3">
                  <c:v>13.97</c:v>
                </c:pt>
                <c:pt idx="4">
                  <c:v>16.55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1-45DA-A9FC-7AC65149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1-45DA-A9FC-7AC65149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D-40A4-8337-FEFA3265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D-40A4-8337-FEFA3265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182.74</c:v>
                </c:pt>
                <c:pt idx="1">
                  <c:v>130.36000000000001</c:v>
                </c:pt>
                <c:pt idx="2">
                  <c:v>144.72999999999999</c:v>
                </c:pt>
                <c:pt idx="3">
                  <c:v>179.54</c:v>
                </c:pt>
                <c:pt idx="4">
                  <c:v>215.5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E-4476-9601-7A0400B9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E-4476-9601-7A0400B9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393.72</c:v>
                </c:pt>
                <c:pt idx="1">
                  <c:v>381.18</c:v>
                </c:pt>
                <c:pt idx="2">
                  <c:v>346.66</c:v>
                </c:pt>
                <c:pt idx="3">
                  <c:v>341.98</c:v>
                </c:pt>
                <c:pt idx="4">
                  <c:v>383.7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6-4BEA-9628-5CAAAEABC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6-4BEA-9628-5CAAAEABC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91.72</c:v>
                </c:pt>
                <c:pt idx="1">
                  <c:v>93.47</c:v>
                </c:pt>
                <c:pt idx="2">
                  <c:v>94.36</c:v>
                </c:pt>
                <c:pt idx="3">
                  <c:v>102.69</c:v>
                </c:pt>
                <c:pt idx="4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C-4738-962F-FFE256FB4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C-4738-962F-FFE256FB4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163.19</c:v>
                </c:pt>
                <c:pt idx="1">
                  <c:v>161.13999999999999</c:v>
                </c:pt>
                <c:pt idx="2">
                  <c:v>160.53</c:v>
                </c:pt>
                <c:pt idx="3">
                  <c:v>148.12</c:v>
                </c:pt>
                <c:pt idx="4">
                  <c:v>148.27000000000001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7-4BF6-8C79-C84363F0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7-4BF6-8C79-C84363F0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京都府　宇治田原町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9131</v>
      </c>
      <c r="AM8" s="61"/>
      <c r="AN8" s="61"/>
      <c r="AO8" s="61"/>
      <c r="AP8" s="61"/>
      <c r="AQ8" s="61"/>
      <c r="AR8" s="61"/>
      <c r="AS8" s="61"/>
      <c r="AT8" s="52">
        <f>データ!$S$6</f>
        <v>58.16</v>
      </c>
      <c r="AU8" s="53"/>
      <c r="AV8" s="53"/>
      <c r="AW8" s="53"/>
      <c r="AX8" s="53"/>
      <c r="AY8" s="53"/>
      <c r="AZ8" s="53"/>
      <c r="BA8" s="53"/>
      <c r="BB8" s="54">
        <f>データ!$T$6</f>
        <v>157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80.739999999999995</v>
      </c>
      <c r="J10" s="53"/>
      <c r="K10" s="53"/>
      <c r="L10" s="53"/>
      <c r="M10" s="53"/>
      <c r="N10" s="53"/>
      <c r="O10" s="64"/>
      <c r="P10" s="54">
        <f>データ!$P$6</f>
        <v>98.43</v>
      </c>
      <c r="Q10" s="54"/>
      <c r="R10" s="54"/>
      <c r="S10" s="54"/>
      <c r="T10" s="54"/>
      <c r="U10" s="54"/>
      <c r="V10" s="54"/>
      <c r="W10" s="61">
        <f>データ!$Q$6</f>
        <v>2673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8915</v>
      </c>
      <c r="AM10" s="61"/>
      <c r="AN10" s="61"/>
      <c r="AO10" s="61"/>
      <c r="AP10" s="61"/>
      <c r="AQ10" s="61"/>
      <c r="AR10" s="61"/>
      <c r="AS10" s="61"/>
      <c r="AT10" s="52">
        <f>データ!$V$6</f>
        <v>9.27</v>
      </c>
      <c r="AU10" s="53"/>
      <c r="AV10" s="53"/>
      <c r="AW10" s="53"/>
      <c r="AX10" s="53"/>
      <c r="AY10" s="53"/>
      <c r="AZ10" s="53"/>
      <c r="BA10" s="53"/>
      <c r="BB10" s="54">
        <f>データ!$W$6</f>
        <v>961.7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NewtagzKIv1F709QecMiBNFiTfYVGOUQfv60PYPNXLhJhz7OxWhH21x3oNNULPGOpTfodW1jPtfaTiyhohAj4w==" saltValue="Sh2wKCbPLt1PyOGqsI8ds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263443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京都府　宇治田原町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80.739999999999995</v>
      </c>
      <c r="P6" s="35">
        <f t="shared" si="3"/>
        <v>98.43</v>
      </c>
      <c r="Q6" s="35">
        <f t="shared" si="3"/>
        <v>2673</v>
      </c>
      <c r="R6" s="35">
        <f t="shared" si="3"/>
        <v>9131</v>
      </c>
      <c r="S6" s="35">
        <f t="shared" si="3"/>
        <v>58.16</v>
      </c>
      <c r="T6" s="35">
        <f t="shared" si="3"/>
        <v>157</v>
      </c>
      <c r="U6" s="35">
        <f t="shared" si="3"/>
        <v>8915</v>
      </c>
      <c r="V6" s="35">
        <f t="shared" si="3"/>
        <v>9.27</v>
      </c>
      <c r="W6" s="35">
        <f t="shared" si="3"/>
        <v>961.7</v>
      </c>
      <c r="X6" s="36">
        <f>IF(X7="",NA(),X7)</f>
        <v>110.3</v>
      </c>
      <c r="Y6" s="36">
        <f t="shared" ref="Y6:AG6" si="4">IF(Y7="",NA(),Y7)</f>
        <v>111.35</v>
      </c>
      <c r="Z6" s="36">
        <f t="shared" si="4"/>
        <v>112.8</v>
      </c>
      <c r="AA6" s="36">
        <f t="shared" si="4"/>
        <v>111.23</v>
      </c>
      <c r="AB6" s="36">
        <f t="shared" si="4"/>
        <v>111.24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182.74</v>
      </c>
      <c r="AU6" s="36">
        <f t="shared" ref="AU6:BC6" si="6">IF(AU7="",NA(),AU7)</f>
        <v>130.36000000000001</v>
      </c>
      <c r="AV6" s="36">
        <f t="shared" si="6"/>
        <v>144.72999999999999</v>
      </c>
      <c r="AW6" s="36">
        <f t="shared" si="6"/>
        <v>179.54</v>
      </c>
      <c r="AX6" s="36">
        <f t="shared" si="6"/>
        <v>215.5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393.72</v>
      </c>
      <c r="BF6" s="36">
        <f t="shared" ref="BF6:BN6" si="7">IF(BF7="",NA(),BF7)</f>
        <v>381.18</v>
      </c>
      <c r="BG6" s="36">
        <f t="shared" si="7"/>
        <v>346.66</v>
      </c>
      <c r="BH6" s="36">
        <f t="shared" si="7"/>
        <v>341.98</v>
      </c>
      <c r="BI6" s="36">
        <f t="shared" si="7"/>
        <v>383.7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91.72</v>
      </c>
      <c r="BQ6" s="36">
        <f t="shared" ref="BQ6:BY6" si="8">IF(BQ7="",NA(),BQ7)</f>
        <v>93.47</v>
      </c>
      <c r="BR6" s="36">
        <f t="shared" si="8"/>
        <v>94.36</v>
      </c>
      <c r="BS6" s="36">
        <f t="shared" si="8"/>
        <v>102.69</v>
      </c>
      <c r="BT6" s="36">
        <f t="shared" si="8"/>
        <v>102.1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163.19</v>
      </c>
      <c r="CB6" s="36">
        <f t="shared" ref="CB6:CJ6" si="9">IF(CB7="",NA(),CB7)</f>
        <v>161.13999999999999</v>
      </c>
      <c r="CC6" s="36">
        <f t="shared" si="9"/>
        <v>160.53</v>
      </c>
      <c r="CD6" s="36">
        <f t="shared" si="9"/>
        <v>148.12</v>
      </c>
      <c r="CE6" s="36">
        <f t="shared" si="9"/>
        <v>148.27000000000001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58.31</v>
      </c>
      <c r="CM6" s="36">
        <f t="shared" ref="CM6:CU6" si="10">IF(CM7="",NA(),CM7)</f>
        <v>56.31</v>
      </c>
      <c r="CN6" s="36">
        <f t="shared" si="10"/>
        <v>55.67</v>
      </c>
      <c r="CO6" s="36">
        <f t="shared" si="10"/>
        <v>55.28</v>
      </c>
      <c r="CP6" s="36">
        <f t="shared" si="10"/>
        <v>57.63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81.81</v>
      </c>
      <c r="CX6" s="36">
        <f t="shared" ref="CX6:DF6" si="11">IF(CX7="",NA(),CX7)</f>
        <v>86.99</v>
      </c>
      <c r="CY6" s="36">
        <f t="shared" si="11"/>
        <v>88.68</v>
      </c>
      <c r="CZ6" s="36">
        <f t="shared" si="11"/>
        <v>88.06</v>
      </c>
      <c r="DA6" s="36">
        <f t="shared" si="11"/>
        <v>85.36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45.42</v>
      </c>
      <c r="DI6" s="36">
        <f t="shared" ref="DI6:DQ6" si="12">IF(DI7="",NA(),DI7)</f>
        <v>45.33</v>
      </c>
      <c r="DJ6" s="36">
        <f t="shared" si="12"/>
        <v>46.44</v>
      </c>
      <c r="DK6" s="36">
        <f t="shared" si="12"/>
        <v>47.51</v>
      </c>
      <c r="DL6" s="36">
        <f t="shared" si="12"/>
        <v>48.03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6">
        <f>IF(DS7="",NA(),DS7)</f>
        <v>13.91</v>
      </c>
      <c r="DT6" s="36">
        <f t="shared" ref="DT6:EB6" si="13">IF(DT7="",NA(),DT7)</f>
        <v>12.33</v>
      </c>
      <c r="DU6" s="36">
        <f t="shared" si="13"/>
        <v>13.56</v>
      </c>
      <c r="DV6" s="36">
        <f t="shared" si="13"/>
        <v>13.97</v>
      </c>
      <c r="DW6" s="36">
        <f t="shared" si="13"/>
        <v>16.55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6">
        <f t="shared" ref="EE6:EM6" si="14">IF(EE7="",NA(),EE7)</f>
        <v>2.39</v>
      </c>
      <c r="EF6" s="36">
        <f t="shared" si="14"/>
        <v>1.04</v>
      </c>
      <c r="EG6" s="36">
        <f t="shared" si="14"/>
        <v>0.64</v>
      </c>
      <c r="EH6" s="36">
        <f t="shared" si="14"/>
        <v>0.63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263443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80.739999999999995</v>
      </c>
      <c r="P7" s="39">
        <v>98.43</v>
      </c>
      <c r="Q7" s="39">
        <v>2673</v>
      </c>
      <c r="R7" s="39">
        <v>9131</v>
      </c>
      <c r="S7" s="39">
        <v>58.16</v>
      </c>
      <c r="T7" s="39">
        <v>157</v>
      </c>
      <c r="U7" s="39">
        <v>8915</v>
      </c>
      <c r="V7" s="39">
        <v>9.27</v>
      </c>
      <c r="W7" s="39">
        <v>961.7</v>
      </c>
      <c r="X7" s="39">
        <v>110.3</v>
      </c>
      <c r="Y7" s="39">
        <v>111.35</v>
      </c>
      <c r="Z7" s="39">
        <v>112.8</v>
      </c>
      <c r="AA7" s="39">
        <v>111.23</v>
      </c>
      <c r="AB7" s="39">
        <v>111.24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182.74</v>
      </c>
      <c r="AU7" s="39">
        <v>130.36000000000001</v>
      </c>
      <c r="AV7" s="39">
        <v>144.72999999999999</v>
      </c>
      <c r="AW7" s="39">
        <v>179.54</v>
      </c>
      <c r="AX7" s="39">
        <v>215.5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393.72</v>
      </c>
      <c r="BF7" s="39">
        <v>381.18</v>
      </c>
      <c r="BG7" s="39">
        <v>346.66</v>
      </c>
      <c r="BH7" s="39">
        <v>341.98</v>
      </c>
      <c r="BI7" s="39">
        <v>383.7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91.72</v>
      </c>
      <c r="BQ7" s="39">
        <v>93.47</v>
      </c>
      <c r="BR7" s="39">
        <v>94.36</v>
      </c>
      <c r="BS7" s="39">
        <v>102.69</v>
      </c>
      <c r="BT7" s="39">
        <v>102.1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163.19</v>
      </c>
      <c r="CB7" s="39">
        <v>161.13999999999999</v>
      </c>
      <c r="CC7" s="39">
        <v>160.53</v>
      </c>
      <c r="CD7" s="39">
        <v>148.12</v>
      </c>
      <c r="CE7" s="39">
        <v>148.27000000000001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58.31</v>
      </c>
      <c r="CM7" s="39">
        <v>56.31</v>
      </c>
      <c r="CN7" s="39">
        <v>55.67</v>
      </c>
      <c r="CO7" s="39">
        <v>55.28</v>
      </c>
      <c r="CP7" s="39">
        <v>57.63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81.81</v>
      </c>
      <c r="CX7" s="39">
        <v>86.99</v>
      </c>
      <c r="CY7" s="39">
        <v>88.68</v>
      </c>
      <c r="CZ7" s="39">
        <v>88.06</v>
      </c>
      <c r="DA7" s="39">
        <v>85.36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45.42</v>
      </c>
      <c r="DI7" s="39">
        <v>45.33</v>
      </c>
      <c r="DJ7" s="39">
        <v>46.44</v>
      </c>
      <c r="DK7" s="39">
        <v>47.51</v>
      </c>
      <c r="DL7" s="39">
        <v>48.03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13.91</v>
      </c>
      <c r="DT7" s="39">
        <v>12.33</v>
      </c>
      <c r="DU7" s="39">
        <v>13.56</v>
      </c>
      <c r="DV7" s="39">
        <v>13.97</v>
      </c>
      <c r="DW7" s="39">
        <v>16.55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</v>
      </c>
      <c r="EE7" s="39">
        <v>2.39</v>
      </c>
      <c r="EF7" s="39">
        <v>1.04</v>
      </c>
      <c r="EG7" s="39">
        <v>0.64</v>
      </c>
      <c r="EH7" s="39">
        <v>0.63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久芝　正成</cp:lastModifiedBy>
  <cp:lastPrinted>2022-02-01T03:05:37Z</cp:lastPrinted>
  <dcterms:created xsi:type="dcterms:W3CDTF">2021-12-03T06:52:55Z</dcterms:created>
  <dcterms:modified xsi:type="dcterms:W3CDTF">2022-02-18T10:25:57Z</dcterms:modified>
  <cp:category/>
</cp:coreProperties>
</file>