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8 井手町\"/>
    </mc:Choice>
  </mc:AlternateContent>
  <xr:revisionPtr revIDLastSave="0" documentId="13_ncr:1_{A48EDE9E-51D3-4F7F-9533-1637244D0D38}" xr6:coauthVersionLast="36" xr6:coauthVersionMax="36" xr10:uidLastSave="{00000000-0000-0000-0000-000000000000}"/>
  <workbookProtection workbookAlgorithmName="SHA-512" workbookHashValue="qO2J3vByiqWZYX4+LReSkm+1NU/c2cXXI58oPCqxbd7/KU0w+H4zEVD+QB1285rqpnwQAXbE0fMzhAgLLw2+5w==" workbookSaltValue="0F0VDUZAC3iyX5xIIzR2Vg==" workbookSpinCount="100000" lockStructure="1"/>
  <bookViews>
    <workbookView xWindow="0" yWindow="0" windowWidth="20490" windowHeight="67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T10" i="4"/>
  <c r="AL10" i="4"/>
  <c r="AD10" i="4"/>
  <c r="B10" i="4"/>
  <c r="AL8" i="4"/>
  <c r="P8" i="4"/>
  <c r="I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<sst xmlns="http://schemas.openxmlformats.org/spreadsheetml/2006/main" count="241" uniqueCount="119">
  <si>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</si>
  <si>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</si>
  <si>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</si>
  <si>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</si>
  <si>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</si>
  <si>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</si>
  <si>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</si>
  <si>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</si>
  <si>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</si>
  <si>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</si>
  <si>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</si>
  <si>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</si>
  <si>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</si>
  <si>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</si>
  <si>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</si>
  <si>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</si>
  <si>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</si>
  <si>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</si>
  <si>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</si>
  <si>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</si>
  <si>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</si>
  <si>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</si>
  <si>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</si>
  <si>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</si>
  <si>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</si>
  <si>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</si>
  <si>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</si>
  <si>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</si>
  <si>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</si>
  <si>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</si>
  <si>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</si>
  <si>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</si>
  <si>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</si>
  <si>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</si>
  <si>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</si>
  <si>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</si>
  <si>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</si>
  <si>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</si>
  <si>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</si>
  <si>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</si>
  <si>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</si>
  <si>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</si>
  <si>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</si>
  <si>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</si>
  <si>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</si>
  <si>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</si>
  <si>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</si>
  <si>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</si>
  <si>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</si>
  <si>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</si>
  <si>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</si>
  <si>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</si>
  <si>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</si>
  <si>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</si>
  <si>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</si>
  <si>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</si>
  <si>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</si>
  <si>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</si>
  <si>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</si>
  <si>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</si>
  <si>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</si>
  <si>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</si>
  <si>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</si>
  <si>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</si>
  <si>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</si>
  <si>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</si>
  <si>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</si>
  <si>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</si>
  <si>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</si>
  <si>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</si>
  <si>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</si>
  <si>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</si>
  <si>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</si>
  <si>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</si>
  <si>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</si>
  <si>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</si>
  <si>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</si>
  <si>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</si>
  <si>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</si>
  <si>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</si>
  <si>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</si>
  <si>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</si>
  <si>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</si>
  <si>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</si>
  <si>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</si>
  <si>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</si>
  <si>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</si>
  <si>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</si>
  <si>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</si>
  <si>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</si>
  <si>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</si>
  <si>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</si>
  <si>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</si>
  <si>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</si>
  <si>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</si>
  <si>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</si>
  <si>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</si>
  <si>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</si>
  <si>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</si>
  <si>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</si>
  <si>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</si>
  <si>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</si>
  <si>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</si>
  <si>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</si>
  <si>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</si>
  <si>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</si>
  <si>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</si>
  <si>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</si>
  <si>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</si>
  <si>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</si>
  <si>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</si>
  <si>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</si>
  <si>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</si>
  <si>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</si>
  <si>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</si>
  <si>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</si>
  <si>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整備済みの管渠はまだ新しく、耐用年数を迎えていないため、管渠の更新は実施しておらず、③「管渠改善率」は該当していません。
　現在は先行して、ストックマネジメント計画に基づく、マンホールの長寿命化対策事業を実施しており、今後管渠についても、点検・調査の結果、安心・安全の面で必要な箇所については、改築講更新・維持管理事業に取り組む予定です。</t>
    <rPh sb="1" eb="3">
      <t>セイビ</t>
    </rPh>
    <rPh sb="3" eb="4">
      <t>スミ</t>
    </rPh>
    <rPh sb="6" eb="8">
      <t>カンキョ</t>
    </rPh>
    <rPh sb="11" eb="12">
      <t>アタラ</t>
    </rPh>
    <rPh sb="15" eb="17">
      <t>タイヨウ</t>
    </rPh>
    <rPh sb="17" eb="19">
      <t>ネンスウ</t>
    </rPh>
    <rPh sb="20" eb="21">
      <t>ムカ</t>
    </rPh>
    <rPh sb="29" eb="31">
      <t>カンキョ</t>
    </rPh>
    <rPh sb="32" eb="34">
      <t>コウシン</t>
    </rPh>
    <rPh sb="35" eb="37">
      <t>ジッシ</t>
    </rPh>
    <rPh sb="45" eb="47">
      <t>カンキョ</t>
    </rPh>
    <rPh sb="47" eb="49">
      <t>カイゼン</t>
    </rPh>
    <rPh sb="49" eb="50">
      <t>リツ</t>
    </rPh>
    <rPh sb="52" eb="54">
      <t>ガイトウ</t>
    </rPh>
    <rPh sb="63" eb="65">
      <t>ゲンザイ</t>
    </rPh>
    <rPh sb="66" eb="68">
      <t>センコウ</t>
    </rPh>
    <rPh sb="81" eb="83">
      <t>ケイカク</t>
    </rPh>
    <rPh sb="84" eb="85">
      <t>モト</t>
    </rPh>
    <rPh sb="94" eb="98">
      <t>チョウジュミョウカ</t>
    </rPh>
    <rPh sb="98" eb="100">
      <t>タイサク</t>
    </rPh>
    <rPh sb="100" eb="102">
      <t>ジギョウ</t>
    </rPh>
    <rPh sb="103" eb="105">
      <t>ジッシ</t>
    </rPh>
    <rPh sb="110" eb="112">
      <t>コンゴ</t>
    </rPh>
    <rPh sb="112" eb="114">
      <t>カンキョ</t>
    </rPh>
    <rPh sb="120" eb="122">
      <t>テンケン</t>
    </rPh>
    <rPh sb="123" eb="125">
      <t>チョウサ</t>
    </rPh>
    <rPh sb="126" eb="128">
      <t>ケッカ</t>
    </rPh>
    <rPh sb="129" eb="131">
      <t>アンシン</t>
    </rPh>
    <rPh sb="132" eb="134">
      <t>アンゼン</t>
    </rPh>
    <rPh sb="135" eb="136">
      <t>メン</t>
    </rPh>
    <rPh sb="137" eb="139">
      <t>ヒツヨウ</t>
    </rPh>
    <rPh sb="140" eb="142">
      <t>カショ</t>
    </rPh>
    <rPh sb="148" eb="150">
      <t>カイチク</t>
    </rPh>
    <rPh sb="150" eb="151">
      <t>コウ</t>
    </rPh>
    <rPh sb="151" eb="153">
      <t>コウシン</t>
    </rPh>
    <rPh sb="154" eb="156">
      <t>イジ</t>
    </rPh>
    <rPh sb="156" eb="158">
      <t>カンリ</t>
    </rPh>
    <rPh sb="158" eb="160">
      <t>ジギョウ</t>
    </rPh>
    <rPh sb="161" eb="162">
      <t>ト</t>
    </rPh>
    <rPh sb="163" eb="164">
      <t>ク</t>
    </rPh>
    <rPh sb="165" eb="167">
      <t>ヨテイ</t>
    </rPh>
    <phoneticPr fontId="4"/>
  </si>
  <si>
    <t>　今後、改築更新・維持管理事業の実施により、地方債償還額が増えることが予想されるため、料金水準が適切であるかの検討を行う一方、マンホールの長寿命化対策事業による不明水対策など、計画的に汚水処理費の削減のための取り組みや水洗化向上による料金収入の確保に努めます。</t>
    <rPh sb="1" eb="3">
      <t>コンゴ</t>
    </rPh>
    <rPh sb="4" eb="6">
      <t>カイチク</t>
    </rPh>
    <rPh sb="6" eb="8">
      <t>コウシン</t>
    </rPh>
    <rPh sb="9" eb="11">
      <t>イジ</t>
    </rPh>
    <rPh sb="11" eb="13">
      <t>カンリ</t>
    </rPh>
    <rPh sb="13" eb="15">
      <t>ジギョウ</t>
    </rPh>
    <rPh sb="16" eb="18">
      <t>ジッシ</t>
    </rPh>
    <rPh sb="22" eb="25">
      <t>チホウサイ</t>
    </rPh>
    <rPh sb="25" eb="27">
      <t>ショウカン</t>
    </rPh>
    <rPh sb="27" eb="28">
      <t>ガク</t>
    </rPh>
    <rPh sb="29" eb="30">
      <t>フ</t>
    </rPh>
    <rPh sb="35" eb="37">
      <t>ヨソウ</t>
    </rPh>
    <rPh sb="43" eb="45">
      <t>リョウキン</t>
    </rPh>
    <rPh sb="45" eb="47">
      <t>スイジュン</t>
    </rPh>
    <rPh sb="48" eb="50">
      <t>テキセツ</t>
    </rPh>
    <rPh sb="55" eb="57">
      <t>ケントウ</t>
    </rPh>
    <rPh sb="58" eb="59">
      <t>オコナ</t>
    </rPh>
    <rPh sb="60" eb="62">
      <t>イッポウ</t>
    </rPh>
    <rPh sb="69" eb="73">
      <t>チョウジュミョウカ</t>
    </rPh>
    <rPh sb="73" eb="75">
      <t>タイサク</t>
    </rPh>
    <rPh sb="75" eb="77">
      <t>ジギョウ</t>
    </rPh>
    <rPh sb="80" eb="82">
      <t>フメイ</t>
    </rPh>
    <rPh sb="82" eb="83">
      <t>スイ</t>
    </rPh>
    <rPh sb="83" eb="85">
      <t>タイサク</t>
    </rPh>
    <rPh sb="88" eb="90">
      <t>ケイカク</t>
    </rPh>
    <rPh sb="90" eb="91">
      <t>テキ</t>
    </rPh>
    <rPh sb="92" eb="94">
      <t>オスイ</t>
    </rPh>
    <rPh sb="94" eb="96">
      <t>ショリ</t>
    </rPh>
    <rPh sb="96" eb="97">
      <t>ヒ</t>
    </rPh>
    <rPh sb="98" eb="100">
      <t>サクゲン</t>
    </rPh>
    <rPh sb="104" eb="105">
      <t>ト</t>
    </rPh>
    <rPh sb="106" eb="107">
      <t>ク</t>
    </rPh>
    <rPh sb="109" eb="112">
      <t>スイセンカ</t>
    </rPh>
    <rPh sb="112" eb="114">
      <t>コウジョウ</t>
    </rPh>
    <rPh sb="117" eb="119">
      <t>リョウキン</t>
    </rPh>
    <rPh sb="119" eb="121">
      <t>シュウニュウ</t>
    </rPh>
    <rPh sb="122" eb="124">
      <t>カクホ</t>
    </rPh>
    <rPh sb="125" eb="126">
      <t>ツト</t>
    </rPh>
    <phoneticPr fontId="4"/>
  </si>
  <si>
    <t>・①「収益的収支比率」は、単年度の収支が黒字であれば100%以上となる指標です。経常収益を使用料以外の収入に依存しているため、100%を下回っています。
・④「企業債残高対事業規模比率」は、企業債残高の比率を表す指標です。面整備事業や改築更新事業の実施により新規借入はあるものの、経年で見ると企業債残高は減少傾向にあり、類似団体と比べて低くなっています。
・⑤「経費回収率」は、100%以上であれば健全な指標です。汚水処理に係る費用が使用料以外の収入により賄われていることから、類似団体を下回っています。今後は、更なる汚水処理費用の削減や接続率の向上、不明水対策に努めつつ、適正な使用料収入の確保に取り組む予定です。
・⑥「汚水処理原価」は、有収水量（料金の対象となった水量）1㎥あたりにかかる費用を表す指標です。施設整備に要した地方債の償還額が多額となっていることから、類似団体と比べて高くなっています。
・⑧「水洗化率」は、現在処理区域内人口のうち、実際に水洗便所を設置して汚水処理している人口の割合を示す指標です。未接続指導により、年々向上しているものの、水質保全や安定した料金収入を図るため、今後も下水道への接続に係る啓発活動等に取り組む予定です。</t>
    <rPh sb="3" eb="5">
      <t>シュウエキ</t>
    </rPh>
    <rPh sb="5" eb="6">
      <t>テキ</t>
    </rPh>
    <rPh sb="6" eb="8">
      <t>シュウシ</t>
    </rPh>
    <rPh sb="8" eb="10">
      <t>ヒリツ</t>
    </rPh>
    <rPh sb="13" eb="16">
      <t>タンネンド</t>
    </rPh>
    <rPh sb="17" eb="19">
      <t>シュウシ</t>
    </rPh>
    <rPh sb="20" eb="22">
      <t>クロジ</t>
    </rPh>
    <rPh sb="30" eb="32">
      <t>イジョウ</t>
    </rPh>
    <rPh sb="35" eb="37">
      <t>シヒョウ</t>
    </rPh>
    <rPh sb="40" eb="42">
      <t>ケイジョウ</t>
    </rPh>
    <rPh sb="42" eb="44">
      <t>シュウエキ</t>
    </rPh>
    <rPh sb="45" eb="48">
      <t>シヨウリョウ</t>
    </rPh>
    <rPh sb="48" eb="50">
      <t>イガイ</t>
    </rPh>
    <rPh sb="51" eb="53">
      <t>シュウニュウ</t>
    </rPh>
    <rPh sb="54" eb="56">
      <t>イゾン</t>
    </rPh>
    <rPh sb="68" eb="70">
      <t>シタマワ</t>
    </rPh>
    <rPh sb="80" eb="82">
      <t>キギョウ</t>
    </rPh>
    <rPh sb="82" eb="83">
      <t>サイ</t>
    </rPh>
    <rPh sb="83" eb="85">
      <t>ザンダカ</t>
    </rPh>
    <rPh sb="85" eb="86">
      <t>タイ</t>
    </rPh>
    <rPh sb="86" eb="88">
      <t>ジギョウ</t>
    </rPh>
    <rPh sb="88" eb="90">
      <t>キボ</t>
    </rPh>
    <rPh sb="90" eb="92">
      <t>ヒリツ</t>
    </rPh>
    <rPh sb="95" eb="97">
      <t>キギョウ</t>
    </rPh>
    <rPh sb="97" eb="98">
      <t>サイ</t>
    </rPh>
    <rPh sb="98" eb="100">
      <t>ザンダカ</t>
    </rPh>
    <rPh sb="101" eb="103">
      <t>ヒリツ</t>
    </rPh>
    <rPh sb="104" eb="105">
      <t>アラワ</t>
    </rPh>
    <rPh sb="106" eb="108">
      <t>シヒョウ</t>
    </rPh>
    <rPh sb="111" eb="112">
      <t>メン</t>
    </rPh>
    <rPh sb="112" eb="114">
      <t>セイビ</t>
    </rPh>
    <rPh sb="114" eb="116">
      <t>ジギョウ</t>
    </rPh>
    <rPh sb="117" eb="119">
      <t>カイチク</t>
    </rPh>
    <rPh sb="119" eb="121">
      <t>コウシン</t>
    </rPh>
    <rPh sb="121" eb="123">
      <t>ジギョウ</t>
    </rPh>
    <rPh sb="124" eb="126">
      <t>ジッシ</t>
    </rPh>
    <rPh sb="129" eb="131">
      <t>シンキ</t>
    </rPh>
    <rPh sb="131" eb="132">
      <t>カ</t>
    </rPh>
    <rPh sb="132" eb="133">
      <t>イ</t>
    </rPh>
    <rPh sb="140" eb="142">
      <t>ケイネン</t>
    </rPh>
    <rPh sb="143" eb="144">
      <t>ミ</t>
    </rPh>
    <rPh sb="146" eb="148">
      <t>キギョウ</t>
    </rPh>
    <rPh sb="148" eb="149">
      <t>サイ</t>
    </rPh>
    <rPh sb="149" eb="151">
      <t>ザンダカ</t>
    </rPh>
    <rPh sb="152" eb="154">
      <t>ゲンショウ</t>
    </rPh>
    <rPh sb="154" eb="156">
      <t>ケイコウ</t>
    </rPh>
    <rPh sb="160" eb="162">
      <t>ルイジ</t>
    </rPh>
    <rPh sb="162" eb="164">
      <t>ダンタイ</t>
    </rPh>
    <rPh sb="165" eb="166">
      <t>クラ</t>
    </rPh>
    <rPh sb="168" eb="169">
      <t>ヒク</t>
    </rPh>
    <rPh sb="181" eb="183">
      <t>ケイヒ</t>
    </rPh>
    <rPh sb="183" eb="185">
      <t>カイシュウ</t>
    </rPh>
    <rPh sb="185" eb="186">
      <t>リツ</t>
    </rPh>
    <rPh sb="193" eb="195">
      <t>イジョウ</t>
    </rPh>
    <rPh sb="199" eb="201">
      <t>ケンゼン</t>
    </rPh>
    <rPh sb="202" eb="204">
      <t>シヒョウ</t>
    </rPh>
    <rPh sb="207" eb="209">
      <t>オスイ</t>
    </rPh>
    <rPh sb="209" eb="211">
      <t>ショリ</t>
    </rPh>
    <rPh sb="212" eb="213">
      <t>カカ</t>
    </rPh>
    <rPh sb="214" eb="216">
      <t>ヒヨウ</t>
    </rPh>
    <rPh sb="217" eb="220">
      <t>シヨウリョウ</t>
    </rPh>
    <rPh sb="220" eb="222">
      <t>イガイ</t>
    </rPh>
    <rPh sb="223" eb="225">
      <t>シュウニュウ</t>
    </rPh>
    <rPh sb="228" eb="229">
      <t>マカナ</t>
    </rPh>
    <rPh sb="239" eb="241">
      <t>ルイジ</t>
    </rPh>
    <rPh sb="241" eb="243">
      <t>ダンタイ</t>
    </rPh>
    <rPh sb="244" eb="246">
      <t>シタマワ</t>
    </rPh>
    <rPh sb="252" eb="254">
      <t>コンゴ</t>
    </rPh>
    <rPh sb="256" eb="257">
      <t>サラ</t>
    </rPh>
    <rPh sb="259" eb="261">
      <t>オスイ</t>
    </rPh>
    <rPh sb="261" eb="263">
      <t>ショリ</t>
    </rPh>
    <rPh sb="263" eb="265">
      <t>ヒヨウ</t>
    </rPh>
    <rPh sb="266" eb="268">
      <t>サクゲン</t>
    </rPh>
    <rPh sb="269" eb="271">
      <t>セツゾク</t>
    </rPh>
    <rPh sb="271" eb="272">
      <t>リツ</t>
    </rPh>
    <rPh sb="273" eb="275">
      <t>コウジョウ</t>
    </rPh>
    <rPh sb="276" eb="278">
      <t>フメイ</t>
    </rPh>
    <rPh sb="278" eb="279">
      <t>スイ</t>
    </rPh>
    <rPh sb="279" eb="281">
      <t>タイサク</t>
    </rPh>
    <rPh sb="282" eb="283">
      <t>ツト</t>
    </rPh>
    <rPh sb="287" eb="289">
      <t>テキセイ</t>
    </rPh>
    <rPh sb="290" eb="293">
      <t>シヨウリョウ</t>
    </rPh>
    <rPh sb="293" eb="295">
      <t>シュウニュウ</t>
    </rPh>
    <rPh sb="296" eb="298">
      <t>カクホ</t>
    </rPh>
    <rPh sb="299" eb="300">
      <t>ト</t>
    </rPh>
    <rPh sb="301" eb="302">
      <t>ク</t>
    </rPh>
    <rPh sb="303" eb="305">
      <t>ヨテイ</t>
    </rPh>
    <rPh sb="312" eb="314">
      <t>オスイ</t>
    </rPh>
    <rPh sb="314" eb="316">
      <t>ショリ</t>
    </rPh>
    <rPh sb="316" eb="318">
      <t>ゲンカ</t>
    </rPh>
    <rPh sb="321" eb="323">
      <t>ユウシュウ</t>
    </rPh>
    <rPh sb="323" eb="325">
      <t>スイリョウ</t>
    </rPh>
    <rPh sb="326" eb="328">
      <t>リョウキン</t>
    </rPh>
    <rPh sb="329" eb="331">
      <t>タイショウ</t>
    </rPh>
    <rPh sb="335" eb="337">
      <t>スイリョウ</t>
    </rPh>
    <rPh sb="347" eb="349">
      <t>ヒヨウ</t>
    </rPh>
    <rPh sb="350" eb="351">
      <t>アラワ</t>
    </rPh>
    <rPh sb="352" eb="354">
      <t>シヒョウ</t>
    </rPh>
    <rPh sb="357" eb="359">
      <t>シセツ</t>
    </rPh>
    <rPh sb="359" eb="361">
      <t>セイビ</t>
    </rPh>
    <rPh sb="362" eb="363">
      <t>ヨウ</t>
    </rPh>
    <rPh sb="365" eb="368">
      <t>チホウサイ</t>
    </rPh>
    <rPh sb="369" eb="371">
      <t>ショウカン</t>
    </rPh>
    <rPh sb="371" eb="372">
      <t>ガク</t>
    </rPh>
    <rPh sb="373" eb="375">
      <t>タガク</t>
    </rPh>
    <rPh sb="386" eb="388">
      <t>ルイジ</t>
    </rPh>
    <rPh sb="388" eb="390">
      <t>ダンタイ</t>
    </rPh>
    <rPh sb="391" eb="392">
      <t>クラ</t>
    </rPh>
    <rPh sb="394" eb="395">
      <t>タカ</t>
    </rPh>
    <rPh sb="407" eb="410">
      <t>スイセンカ</t>
    </rPh>
    <rPh sb="410" eb="411">
      <t>リツ</t>
    </rPh>
    <rPh sb="414" eb="416">
      <t>ゲンザイ</t>
    </rPh>
    <rPh sb="416" eb="418">
      <t>ショリ</t>
    </rPh>
    <rPh sb="418" eb="420">
      <t>クイキ</t>
    </rPh>
    <rPh sb="420" eb="421">
      <t>ナイ</t>
    </rPh>
    <rPh sb="421" eb="423">
      <t>ジンコウ</t>
    </rPh>
    <rPh sb="427" eb="429">
      <t>ジッサイ</t>
    </rPh>
    <rPh sb="430" eb="432">
      <t>スイセン</t>
    </rPh>
    <rPh sb="432" eb="434">
      <t>ベンジョ</t>
    </rPh>
    <rPh sb="435" eb="437">
      <t>セッチ</t>
    </rPh>
    <rPh sb="439" eb="441">
      <t>オスイ</t>
    </rPh>
    <rPh sb="441" eb="443">
      <t>ショリ</t>
    </rPh>
    <rPh sb="447" eb="449">
      <t>ジンコウ</t>
    </rPh>
    <rPh sb="450" eb="452">
      <t>ワリアイ</t>
    </rPh>
    <rPh sb="453" eb="454">
      <t>シメ</t>
    </rPh>
    <rPh sb="455" eb="457">
      <t>シヒョウ</t>
    </rPh>
    <rPh sb="460" eb="463">
      <t>ミセツゾク</t>
    </rPh>
    <rPh sb="463" eb="465">
      <t>シドウ</t>
    </rPh>
    <rPh sb="469" eb="471">
      <t>ネンネン</t>
    </rPh>
    <rPh sb="471" eb="473">
      <t>コウジョウ</t>
    </rPh>
    <rPh sb="481" eb="483">
      <t>スイシツ</t>
    </rPh>
    <rPh sb="483" eb="485">
      <t>ホゼン</t>
    </rPh>
    <rPh sb="486" eb="488">
      <t>アンテイ</t>
    </rPh>
    <rPh sb="490" eb="492">
      <t>リョウキン</t>
    </rPh>
    <rPh sb="492" eb="494">
      <t>シュウニュウ</t>
    </rPh>
    <rPh sb="495" eb="496">
      <t>ハカ</t>
    </rPh>
    <rPh sb="500" eb="502">
      <t>コンゴ</t>
    </rPh>
    <rPh sb="503" eb="506">
      <t>ゲスイドウ</t>
    </rPh>
    <rPh sb="508" eb="510">
      <t>セツゾク</t>
    </rPh>
    <rPh sb="511" eb="512">
      <t>カカ</t>
    </rPh>
    <rPh sb="513" eb="515">
      <t>ケイハツ</t>
    </rPh>
    <rPh sb="515" eb="517">
      <t>カツドウ</t>
    </rPh>
    <rPh sb="517" eb="518">
      <t>トウ</t>
    </rPh>
    <rPh sb="519" eb="520">
      <t>ト</t>
    </rPh>
    <rPh sb="521" eb="522">
      <t>ク</t>
    </rPh>
    <rPh sb="523" eb="52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</si>
</sst>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45-46D4-A02E-22B109E9D90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1845-46D4-A02E-22B109E9D90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82-4142-99C0-F21BD5F3BC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7082-4142-99C0-F21BD5F3BC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87.99</c:v>
                </c:pt>
                <c:pt idx="1">
                  <c:v>87.9</c:v>
                </c:pt>
                <c:pt idx="2">
                  <c:v>88.24</c:v>
                </c:pt>
                <c:pt idx="3">
                  <c:v>88.25</c:v>
                </c:pt>
                <c:pt idx="4">
                  <c:v>88.63</c:v>
                </c:pt>
              </c:numCache>
            </c:numRef>
          </c:val>
          <c:extLst>
            <c:ext xmlns:c16="http://schemas.microsoft.com/office/drawing/2014/chart" uri="{C3380CC4-5D6E-409C-BE32-E72D297353CC}">
              <c16:uniqueId val="{00000000-CEC4-415C-82C9-AA59745ED4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CEC4-415C-82C9-AA59745ED4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69.260000000000005</c:v>
                </c:pt>
                <c:pt idx="1">
                  <c:v>69.900000000000006</c:v>
                </c:pt>
                <c:pt idx="2">
                  <c:v>70.7</c:v>
                </c:pt>
                <c:pt idx="3">
                  <c:v>63.75</c:v>
                </c:pt>
                <c:pt idx="4">
                  <c:v>68.44</c:v>
                </c:pt>
              </c:numCache>
            </c:numRef>
          </c:val>
          <c:extLst>
            <c:ext xmlns:c16="http://schemas.microsoft.com/office/drawing/2014/chart" uri="{C3380CC4-5D6E-409C-BE32-E72D297353CC}">
              <c16:uniqueId val="{00000000-0FBA-44C5-9201-B3F4B0D403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BA-44C5-9201-B3F4B0D403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A4-499D-8E4E-111231A65F5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A4-499D-8E4E-111231A65F5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13-44A9-8A28-A515503590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13-44A9-8A28-A515503590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1D-420E-94B8-9D95EE0891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1D-420E-94B8-9D95EE0891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B1-4991-8F86-FA651516F6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B1-4991-8F86-FA651516F6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991.32</c:v>
                </c:pt>
                <c:pt idx="1">
                  <c:v>863.64</c:v>
                </c:pt>
                <c:pt idx="2">
                  <c:v>848.48</c:v>
                </c:pt>
                <c:pt idx="3">
                  <c:v>746.29</c:v>
                </c:pt>
                <c:pt idx="4">
                  <c:v>753.46</c:v>
                </c:pt>
              </c:numCache>
            </c:numRef>
          </c:val>
          <c:extLst>
            <c:ext xmlns:c16="http://schemas.microsoft.com/office/drawing/2014/chart" uri="{C3380CC4-5D6E-409C-BE32-E72D297353CC}">
              <c16:uniqueId val="{00000000-2CC9-4A20-A2F0-D1B2039C1C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2CC9-4A20-A2F0-D1B2039C1C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54.86</c:v>
                </c:pt>
                <c:pt idx="1">
                  <c:v>56.05</c:v>
                </c:pt>
                <c:pt idx="2">
                  <c:v>55.72</c:v>
                </c:pt>
                <c:pt idx="3">
                  <c:v>52.43</c:v>
                </c:pt>
                <c:pt idx="4">
                  <c:v>56.92</c:v>
                </c:pt>
              </c:numCache>
            </c:numRef>
          </c:val>
          <c:extLst>
            <c:ext xmlns:c16="http://schemas.microsoft.com/office/drawing/2014/chart" uri="{C3380CC4-5D6E-409C-BE32-E72D297353CC}">
              <c16:uniqueId val="{00000000-273D-4700-9645-43964BE588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273D-4700-9645-43964BE588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241.41</c:v>
                </c:pt>
                <c:pt idx="1">
                  <c:v>240.13</c:v>
                </c:pt>
                <c:pt idx="2">
                  <c:v>240.86</c:v>
                </c:pt>
                <c:pt idx="3">
                  <c:v>259.98</c:v>
                </c:pt>
                <c:pt idx="4">
                  <c:v>239.94</c:v>
                </c:pt>
              </c:numCache>
            </c:numRef>
          </c:val>
          <c:extLst>
            <c:ext xmlns:c16="http://schemas.microsoft.com/office/drawing/2014/chart" uri="{C3380CC4-5D6E-409C-BE32-E72D297353CC}">
              <c16:uniqueId val="{00000000-1341-4E3E-8235-7AD968F61F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1341-4E3E-8235-7AD968F61F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井手町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7300</v>
      </c>
      <c r="AM8" s="69"/>
      <c r="AN8" s="69"/>
      <c r="AO8" s="69"/>
      <c r="AP8" s="69"/>
      <c r="AQ8" s="69"/>
      <c r="AR8" s="69"/>
      <c r="AS8" s="69"/>
      <c r="AT8" s="68">
        <f>データ!T6</f>
        <v>18.04</v>
      </c>
      <c r="AU8" s="68"/>
      <c r="AV8" s="68"/>
      <c r="AW8" s="68"/>
      <c r="AX8" s="68"/>
      <c r="AY8" s="68"/>
      <c r="AZ8" s="68"/>
      <c r="BA8" s="68"/>
      <c r="BB8" s="68">
        <f>データ!U6</f>
        <v>404.66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99.71</v>
      </c>
      <c r="Q10" s="68"/>
      <c r="R10" s="68"/>
      <c r="S10" s="68"/>
      <c r="T10" s="68"/>
      <c r="U10" s="68"/>
      <c r="V10" s="68"/>
      <c r="W10" s="68">
        <f>データ!Q6</f>
        <v>86.69</v>
      </c>
      <c r="X10" s="68"/>
      <c r="Y10" s="68"/>
      <c r="Z10" s="68"/>
      <c r="AA10" s="68"/>
      <c r="AB10" s="68"/>
      <c r="AC10" s="68"/>
      <c r="AD10" s="69">
        <f>データ!R6</f>
        <v>2029</v>
      </c>
      <c r="AE10" s="69"/>
      <c r="AF10" s="69"/>
      <c r="AG10" s="69"/>
      <c r="AH10" s="69"/>
      <c r="AI10" s="69"/>
      <c r="AJ10" s="69"/>
      <c r="AK10" s="2"/>
      <c r="AL10" s="69">
        <f>データ!V6</f>
        <v>7220</v>
      </c>
      <c r="AM10" s="69"/>
      <c r="AN10" s="69"/>
      <c r="AO10" s="69"/>
      <c r="AP10" s="69"/>
      <c r="AQ10" s="69"/>
      <c r="AR10" s="69"/>
      <c r="AS10" s="69"/>
      <c r="AT10" s="68">
        <f>データ!W6</f>
        <v>2.06</v>
      </c>
      <c r="AU10" s="68"/>
      <c r="AV10" s="68"/>
      <c r="AW10" s="68"/>
      <c r="AX10" s="68"/>
      <c r="AY10" s="68"/>
      <c r="AZ10" s="68"/>
      <c r="BA10" s="68"/>
      <c r="BB10" s="68">
        <f>データ!X6</f>
        <v>3504.85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bZSEx5zW5yUpHG+Gqfo/kDIlWZ+U/WvOwH+VAqatDa0M/5Hpc8UGkloUSrdKJnSufIskJ1wjn5ky5Yd+b9XCmg==" saltValue="yVlP6+1HGpiEEBs0MZAR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263435</v>
      </c>
      <c r="D6" s="33">
        <f t="shared" si="3"/>
        <v>47</v>
      </c>
      <c r="E6" s="33">
        <f t="shared" si="3"/>
        <v>17</v>
      </c>
      <c r="F6" s="33">
        <f t="shared" si="3"/>
        <v>1</v>
      </c>
      <c r="G6" s="33">
        <f t="shared" si="3"/>
        <v>0</v>
      </c>
      <c r="H6" s="33" t="str">
        <f t="shared" si="3"/>
        <v>京都府　井手町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99.71</v>
      </c>
      <c r="Q6" s="34">
        <f t="shared" si="3"/>
        <v>86.69</v>
      </c>
      <c r="R6" s="34">
        <f t="shared" si="3"/>
        <v>2029</v>
      </c>
      <c r="S6" s="34">
        <f t="shared" si="3"/>
        <v>7300</v>
      </c>
      <c r="T6" s="34">
        <f t="shared" si="3"/>
        <v>18.04</v>
      </c>
      <c r="U6" s="34">
        <f t="shared" si="3"/>
        <v>404.66</v>
      </c>
      <c r="V6" s="34">
        <f t="shared" si="3"/>
        <v>7220</v>
      </c>
      <c r="W6" s="34">
        <f t="shared" si="3"/>
        <v>2.06</v>
      </c>
      <c r="X6" s="34">
        <f t="shared" si="3"/>
        <v>3504.85</v>
      </c>
      <c r="Y6" s="35">
        <f>IF(Y7="",NA(),Y7)</f>
        <v>69.260000000000005</v>
      </c>
      <c r="Z6" s="35">
        <f t="shared" ref="Z6:AH6" si="4">IF(Z7="",NA(),Z7)</f>
        <v>69.900000000000006</v>
      </c>
      <c r="AA6" s="35">
        <f t="shared" si="4"/>
        <v>70.7</v>
      </c>
      <c r="AB6" s="35">
        <f t="shared" si="4"/>
        <v>63.75</v>
      </c>
      <c r="AC6" s="35">
        <f t="shared" si="4"/>
        <v>68.44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991.32</v>
      </c>
      <c r="BG6" s="35">
        <f t="shared" ref="BG6:BO6" si="7">IF(BG7="",NA(),BG7)</f>
        <v>863.64</v>
      </c>
      <c r="BH6" s="35">
        <f t="shared" si="7"/>
        <v>848.48</v>
      </c>
      <c r="BI6" s="35">
        <f t="shared" si="7"/>
        <v>746.29</v>
      </c>
      <c r="BJ6" s="35">
        <f t="shared" si="7"/>
        <v>753.46</v>
      </c>
      <c r="BK6" s="35">
        <f t="shared" si="7"/>
        <v>1111.31</v>
      </c>
      <c r="BL6" s="35">
        <f t="shared" si="7"/>
        <v>966.33</v>
      </c>
      <c r="BM6" s="35">
        <f t="shared" si="7"/>
        <v>958.81</v>
      </c>
      <c r="BN6" s="35">
        <f t="shared" si="7"/>
        <v>1001.3</v>
      </c>
      <c r="BO6" s="35">
        <f t="shared" si="7"/>
        <v>1050.51</v>
      </c>
      <c r="BP6" s="34" t="str">
        <f>IF(BP7="","",IF(BP7="-","【-】","【"&amp;SUBSTITUTE(TEXT(BP7,"#,##0.00"),"-","△")&amp;"】"))</f>
        <v>【705.21】</v>
      </c>
      <c r="BQ6" s="35">
        <f>IF(BQ7="",NA(),BQ7)</f>
        <v>54.86</v>
      </c>
      <c r="BR6" s="35">
        <f t="shared" ref="BR6:BZ6" si="8">IF(BR7="",NA(),BR7)</f>
        <v>56.05</v>
      </c>
      <c r="BS6" s="35">
        <f t="shared" si="8"/>
        <v>55.72</v>
      </c>
      <c r="BT6" s="35">
        <f t="shared" si="8"/>
        <v>52.43</v>
      </c>
      <c r="BU6" s="35">
        <f t="shared" si="8"/>
        <v>56.92</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241.41</v>
      </c>
      <c r="CC6" s="35">
        <f t="shared" ref="CC6:CK6" si="9">IF(CC7="",NA(),CC7)</f>
        <v>240.13</v>
      </c>
      <c r="CD6" s="35">
        <f t="shared" si="9"/>
        <v>240.86</v>
      </c>
      <c r="CE6" s="35">
        <f t="shared" si="9"/>
        <v>259.98</v>
      </c>
      <c r="CF6" s="35">
        <f t="shared" si="9"/>
        <v>239.94</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87.99</v>
      </c>
      <c r="CY6" s="35">
        <f t="shared" ref="CY6:DG6" si="11">IF(CY7="",NA(),CY7)</f>
        <v>87.9</v>
      </c>
      <c r="CZ6" s="35">
        <f t="shared" si="11"/>
        <v>88.24</v>
      </c>
      <c r="DA6" s="35">
        <f t="shared" si="11"/>
        <v>88.25</v>
      </c>
      <c r="DB6" s="35">
        <f t="shared" si="11"/>
        <v>88.63</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263435</v>
      </c>
      <c r="D7" s="37">
        <v>47</v>
      </c>
      <c r="E7" s="37">
        <v>17</v>
      </c>
      <c r="F7" s="37">
        <v>1</v>
      </c>
      <c r="G7" s="37">
        <v>0</v>
      </c>
      <c r="H7" s="37" t="s">
        <v>98</v>
      </c>
      <c r="I7" s="37" t="s">
        <v>99</v>
      </c>
      <c r="J7" s="37" t="s">
        <v>100</v>
      </c>
      <c r="K7" s="37" t="s">
        <v>101</v>
      </c>
      <c r="L7" s="37" t="s">
        <v>102</v>
      </c>
      <c r="M7" s="37" t="s">
        <v>103</v>
      </c>
      <c r="N7" s="38" t="s">
        <v>104</v>
      </c>
      <c r="O7" s="38" t="s">
        <v>105</v>
      </c>
      <c r="P7" s="38">
        <v>99.71</v>
      </c>
      <c r="Q7" s="38">
        <v>86.69</v>
      </c>
      <c r="R7" s="38">
        <v>2029</v>
      </c>
      <c r="S7" s="38">
        <v>7300</v>
      </c>
      <c r="T7" s="38">
        <v>18.04</v>
      </c>
      <c r="U7" s="38">
        <v>404.66</v>
      </c>
      <c r="V7" s="38">
        <v>7220</v>
      </c>
      <c r="W7" s="38">
        <v>2.06</v>
      </c>
      <c r="X7" s="38">
        <v>3504.85</v>
      </c>
      <c r="Y7" s="38">
        <v>69.260000000000005</v>
      </c>
      <c r="Z7" s="38">
        <v>69.900000000000006</v>
      </c>
      <c r="AA7" s="38">
        <v>70.7</v>
      </c>
      <c r="AB7" s="38">
        <v>63.75</v>
      </c>
      <c r="AC7" s="38">
        <v>68.44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991.32</v>
      </c>
      <c r="BG7" s="38">
        <v>863.64</v>
      </c>
      <c r="BH7" s="38">
        <v>848.48</v>
      </c>
      <c r="BI7" s="38">
        <v>746.29</v>
      </c>
      <c r="BJ7" s="38">
        <v>753.46</v>
      </c>
      <c r="BK7" s="38">
        <v>1111.31</v>
      </c>
      <c r="BL7" s="38">
        <v>966.33</v>
      </c>
      <c r="BM7" s="38">
        <v>958.81</v>
      </c>
      <c r="BN7" s="38">
        <v>1001.3</v>
      </c>
      <c r="BO7" s="38">
        <v>1050.51</v>
      </c>
      <c r="BP7" s="38">
        <v>705.21</v>
      </c>
      <c r="BQ7" s="38">
        <v>54.86</v>
      </c>
      <c r="BR7" s="38">
        <v>56.05</v>
      </c>
      <c r="BS7" s="38">
        <v>55.72</v>
      </c>
      <c r="BT7" s="38">
        <v>52.43</v>
      </c>
      <c r="BU7" s="38">
        <v>56.92</v>
      </c>
      <c r="BV7" s="38">
        <v>75.540000000000006</v>
      </c>
      <c r="BW7" s="38">
        <v>81.739999999999995</v>
      </c>
      <c r="BX7" s="38">
        <v>82.88</v>
      </c>
      <c r="BY7" s="38">
        <v>81.88</v>
      </c>
      <c r="BZ7" s="38">
        <v>82.65</v>
      </c>
      <c r="CA7" s="38">
        <v>98.96</v>
      </c>
      <c r="CB7" s="38">
        <v>241.41</v>
      </c>
      <c r="CC7" s="38">
        <v>240.13</v>
      </c>
      <c r="CD7" s="38">
        <v>240.86</v>
      </c>
      <c r="CE7" s="38">
        <v>259.98</v>
      </c>
      <c r="CF7" s="38">
        <v>239.94</v>
      </c>
      <c r="CG7" s="38">
        <v>207.96</v>
      </c>
      <c r="CH7" s="38">
        <v>194.31</v>
      </c>
      <c r="CI7" s="38">
        <v>190.99</v>
      </c>
      <c r="CJ7" s="38">
        <v>187.55</v>
      </c>
      <c r="CK7" s="38">
        <v>186.3</v>
      </c>
      <c r="CL7" s="38">
        <v>134.52000000000001</v>
      </c>
      <c r="CM7" s="38" t="s">
        <v>104</v>
      </c>
      <c r="CN7" s="38" t="s">
        <v>104</v>
      </c>
      <c r="CO7" s="38" t="s">
        <v>104</v>
      </c>
      <c r="CP7" s="38" t="s">
        <v>104</v>
      </c>
      <c r="CQ7" s="38" t="s">
        <v>104</v>
      </c>
      <c r="CR7" s="38">
        <v>53.51</v>
      </c>
      <c r="CS7" s="38">
        <v>53.5</v>
      </c>
      <c r="CT7" s="38">
        <v>52.58</v>
      </c>
      <c r="CU7" s="38">
        <v>50.94</v>
      </c>
      <c r="CV7" s="38">
        <v>50.53</v>
      </c>
      <c r="CW7" s="38">
        <v>59.57</v>
      </c>
      <c r="CX7" s="38">
        <v>87.99</v>
      </c>
      <c r="CY7" s="38">
        <v>87.9</v>
      </c>
      <c r="CZ7" s="38">
        <v>88.24</v>
      </c>
      <c r="DA7" s="38">
        <v>88.25</v>
      </c>
      <c r="DB7" s="38">
        <v>88.63</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2022-01-20T06:46:59Z</cp:lastPrinted>
  <dcterms:created xsi:type="dcterms:W3CDTF">2021-12-03T07:45:43Z</dcterms:created>
  <dcterms:modified xsi:type="dcterms:W3CDTF">2022-02-18T10:25:32Z</dcterms:modified>
  <cp:category/>
</cp:coreProperties>
</file>