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8 井手町\"/>
    </mc:Choice>
  </mc:AlternateContent>
  <xr:revisionPtr revIDLastSave="0" documentId="13_ncr:1_{34875249-C9C3-4B19-8EF4-706E3CB8F80A}" xr6:coauthVersionLast="36" xr6:coauthVersionMax="36" xr10:uidLastSave="{00000000-0000-0000-0000-000000000000}"/>
  <workbookProtection workbookAlgorithmName="SHA-512" workbookHashValue="EfX8UYUu01PIy3IgLm17R9ximxrI9aBsQaUzJOHObMR2Qzd6C7z0C2KTK/w+LznUuCVp1RLc2TZTS7bnZPcv2g==" workbookSaltValue="6Xyyc/mDTwrWWQZ5H6VGKQ==" workbookSpinCount="100000" lockStructure="1"/>
  <bookViews>
    <workbookView xWindow="0" yWindow="0" windowWidth="19200" windowHeight="784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H85" i="4"/>
  <c r="AL10" i="4"/>
  <c r="W10" i="4"/>
  <c r="P10" i="4"/>
  <c r="BB8" i="4"/>
  <c r="AT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<sst xmlns="http://schemas.openxmlformats.org/spreadsheetml/2006/main" count="233" uniqueCount="119">
  <si>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</si>
  <si>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</si>
  <si>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</si>
  <si>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</si>
  <si>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</si>
  <si>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</si>
  <si>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</si>
  <si>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</si>
  <si>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</si>
  <si>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</si>
  <si>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</si>
  <si>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</si>
  <si>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</si>
  <si>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</si>
  <si>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</si>
  <si>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</si>
  <si>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</si>
  <si>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</si>
  <si>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</si>
  <si>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</si>
  <si>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</si>
  <si>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</si>
  <si>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</si>
  <si>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</si>
  <si>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</si>
  <si>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</si>
  <si>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</si>
  <si>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</si>
  <si>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</si>
  <si>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</si>
  <si>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</si>
  <si>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</si>
  <si>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</si>
  <si>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</si>
  <si>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</si>
  <si>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</si>
  <si>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</si>
  <si>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</si>
  <si>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</si>
  <si>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</si>
  <si>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</si>
  <si>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</si>
  <si>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</si>
  <si>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</si>
  <si>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</si>
  <si>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</si>
  <si>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</si>
  <si>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</si>
  <si>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</si>
  <si>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</si>
  <si>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</si>
  <si>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</si>
  <si>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</si>
  <si>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</si>
  <si>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</si>
  <si>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</si>
  <si>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</si>
  <si>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</si>
  <si>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</si>
  <si>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</si>
  <si>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</si>
  <si>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</si>
  <si>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</si>
  <si>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</si>
  <si>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</si>
  <si>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</si>
  <si>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</si>
  <si>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</si>
  <si>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</si>
  <si>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</si>
  <si>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</si>
  <si>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</si>
  <si>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</si>
  <si>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</si>
  <si>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</si>
  <si>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</si>
  <si>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</si>
  <si>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</si>
  <si>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</si>
  <si>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</si>
  <si>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</si>
  <si>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</si>
  <si>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</si>
  <si>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</si>
  <si>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</si>
  <si>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</si>
  <si>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</si>
  <si>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</si>
  <si>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</si>
  <si>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</si>
  <si>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</si>
  <si>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</si>
  <si>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</si>
  <si>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</si>
  <si>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</si>
  <si>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</si>
  <si>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</si>
  <si>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</si>
  <si>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</si>
  <si>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</si>
  <si>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</si>
  <si>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</si>
  <si>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</si>
  <si>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</si>
  <si>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</si>
  <si>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</si>
  <si>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</si>
  <si>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</si>
  <si>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</si>
  <si>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</si>
  <si>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</si>
  <si>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</si>
  <si>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</si>
  <si>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</si>
  <si>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</si>
  <si>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</si>
  <si>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は、管路の更新ペースが把握できる指標です。類似団体に比べて低く、管路の老朽化が進んでいるものの、なかなか管路の更新ができていない状況です。今後は、財政状況をみながらではありますが、老朽化した施設や管路について計画的に更新を行う予定です。</t>
    <rPh sb="2" eb="4">
      <t>カンロ</t>
    </rPh>
    <rPh sb="4" eb="6">
      <t>コウシン</t>
    </rPh>
    <rPh sb="6" eb="7">
      <t>リツ</t>
    </rPh>
    <rPh sb="10" eb="12">
      <t>カンロ</t>
    </rPh>
    <rPh sb="13" eb="15">
      <t>コウシン</t>
    </rPh>
    <rPh sb="19" eb="21">
      <t>ハアク</t>
    </rPh>
    <rPh sb="24" eb="26">
      <t>シヒョウ</t>
    </rPh>
    <rPh sb="29" eb="31">
      <t>ルイジ</t>
    </rPh>
    <rPh sb="31" eb="33">
      <t>ダンタイ</t>
    </rPh>
    <rPh sb="34" eb="35">
      <t>クラ</t>
    </rPh>
    <rPh sb="37" eb="38">
      <t>ヒク</t>
    </rPh>
    <rPh sb="40" eb="42">
      <t>カンロ</t>
    </rPh>
    <rPh sb="43" eb="46">
      <t>ロウキュウカ</t>
    </rPh>
    <rPh sb="47" eb="48">
      <t>スス</t>
    </rPh>
    <rPh sb="60" eb="62">
      <t>カンロ</t>
    </rPh>
    <rPh sb="63" eb="65">
      <t>コウシン</t>
    </rPh>
    <rPh sb="72" eb="74">
      <t>ジョウキョウ</t>
    </rPh>
    <rPh sb="77" eb="79">
      <t>コンゴ</t>
    </rPh>
    <rPh sb="81" eb="83">
      <t>ザイセイ</t>
    </rPh>
    <rPh sb="83" eb="85">
      <t>ジョウキョウ</t>
    </rPh>
    <rPh sb="98" eb="101">
      <t>ロウキュウカ</t>
    </rPh>
    <rPh sb="103" eb="105">
      <t>シセツ</t>
    </rPh>
    <rPh sb="106" eb="108">
      <t>カンロ</t>
    </rPh>
    <rPh sb="112" eb="115">
      <t>ケイカクテキ</t>
    </rPh>
    <rPh sb="116" eb="118">
      <t>コウシン</t>
    </rPh>
    <rPh sb="119" eb="120">
      <t>オコナ</t>
    </rPh>
    <rPh sb="121" eb="123">
      <t>ヨテイ</t>
    </rPh>
    <phoneticPr fontId="4"/>
  </si>
  <si>
    <t>　平成28年度に財政の健全化に向け、「井手町上下水道事業経営等審議会」を設置。その後、審議会及び議会での審議を経て、平成29年度に約20年ぶりに平均改定率14％となる水道料金の改定を実施しました。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rPh sb="1" eb="3">
      <t>ヘイセイ</t>
    </rPh>
    <rPh sb="5" eb="7">
      <t>ネンド</t>
    </rPh>
    <rPh sb="8" eb="10">
      <t>ザイセイ</t>
    </rPh>
    <rPh sb="11" eb="14">
      <t>ケンゼンカ</t>
    </rPh>
    <rPh sb="15" eb="16">
      <t>ム</t>
    </rPh>
    <rPh sb="19" eb="21">
      <t>イデ</t>
    </rPh>
    <rPh sb="21" eb="22">
      <t>チョウ</t>
    </rPh>
    <rPh sb="22" eb="24">
      <t>ジョウゲ</t>
    </rPh>
    <rPh sb="24" eb="26">
      <t>スイドウ</t>
    </rPh>
    <rPh sb="26" eb="28">
      <t>ジギョウ</t>
    </rPh>
    <rPh sb="28" eb="30">
      <t>ケイエイ</t>
    </rPh>
    <rPh sb="30" eb="31">
      <t>トウ</t>
    </rPh>
    <rPh sb="31" eb="34">
      <t>シンギカイ</t>
    </rPh>
    <rPh sb="36" eb="38">
      <t>セッチ</t>
    </rPh>
    <rPh sb="41" eb="42">
      <t>ゴ</t>
    </rPh>
    <rPh sb="43" eb="46">
      <t>シンギカイ</t>
    </rPh>
    <rPh sb="46" eb="47">
      <t>オヨ</t>
    </rPh>
    <rPh sb="48" eb="50">
      <t>ギカイ</t>
    </rPh>
    <rPh sb="52" eb="54">
      <t>シンギ</t>
    </rPh>
    <rPh sb="55" eb="56">
      <t>ヘ</t>
    </rPh>
    <rPh sb="58" eb="60">
      <t>ヘイセイ</t>
    </rPh>
    <rPh sb="62" eb="64">
      <t>ネンド</t>
    </rPh>
    <rPh sb="65" eb="66">
      <t>ヤク</t>
    </rPh>
    <rPh sb="68" eb="69">
      <t>ネン</t>
    </rPh>
    <rPh sb="72" eb="74">
      <t>ヘイキン</t>
    </rPh>
    <rPh sb="74" eb="76">
      <t>カイテイ</t>
    </rPh>
    <rPh sb="76" eb="77">
      <t>リツ</t>
    </rPh>
    <rPh sb="83" eb="85">
      <t>スイドウ</t>
    </rPh>
    <rPh sb="85" eb="87">
      <t>リョウキン</t>
    </rPh>
    <rPh sb="88" eb="90">
      <t>カイテイ</t>
    </rPh>
    <rPh sb="91" eb="93">
      <t>ジッシ</t>
    </rPh>
    <rPh sb="100" eb="102">
      <t>コンゴ</t>
    </rPh>
    <rPh sb="103" eb="107">
      <t>チュウチョウキテキ</t>
    </rPh>
    <rPh sb="108" eb="110">
      <t>シテン</t>
    </rPh>
    <rPh sb="112" eb="114">
      <t>スイドウ</t>
    </rPh>
    <rPh sb="114" eb="116">
      <t>ジギョウ</t>
    </rPh>
    <rPh sb="120" eb="122">
      <t>キゾン</t>
    </rPh>
    <rPh sb="122" eb="124">
      <t>シセツ</t>
    </rPh>
    <rPh sb="125" eb="128">
      <t>コウリツカ</t>
    </rPh>
    <rPh sb="131" eb="132">
      <t>サラ</t>
    </rPh>
    <rPh sb="134" eb="136">
      <t>ケイヒ</t>
    </rPh>
    <rPh sb="136" eb="138">
      <t>サクゲン</t>
    </rPh>
    <rPh sb="138" eb="139">
      <t>トウ</t>
    </rPh>
    <rPh sb="140" eb="141">
      <t>ツト</t>
    </rPh>
    <rPh sb="145" eb="148">
      <t>ロウキュウカ</t>
    </rPh>
    <rPh sb="150" eb="152">
      <t>シセツ</t>
    </rPh>
    <rPh sb="153" eb="155">
      <t>カンロ</t>
    </rPh>
    <rPh sb="156" eb="158">
      <t>コウシン</t>
    </rPh>
    <rPh sb="159" eb="162">
      <t>ケイカクテキ</t>
    </rPh>
    <rPh sb="163" eb="165">
      <t>ジッシ</t>
    </rPh>
    <rPh sb="167" eb="168">
      <t>ヒ</t>
    </rPh>
    <rPh sb="169" eb="170">
      <t>ツヅ</t>
    </rPh>
    <rPh sb="172" eb="175">
      <t>ユウシュウリツ</t>
    </rPh>
    <rPh sb="178" eb="180">
      <t>カンロ</t>
    </rPh>
    <rPh sb="180" eb="182">
      <t>コウシン</t>
    </rPh>
    <rPh sb="182" eb="183">
      <t>リツ</t>
    </rPh>
    <rPh sb="185" eb="187">
      <t>コウジョウ</t>
    </rPh>
    <rPh sb="188" eb="189">
      <t>ト</t>
    </rPh>
    <rPh sb="190" eb="191">
      <t>ク</t>
    </rPh>
    <rPh sb="192" eb="194">
      <t>ヨテイ</t>
    </rPh>
    <phoneticPr fontId="4"/>
  </si>
  <si>
    <t>・①「収益的収支比率」は、単年度の収支で黒字であれば100%以上となる指標です。平成29年度に水道料金の改定を実施し、過去から経費削減に努めてきたことにより、類似団体平均及び全国平均を上回る結果となりました。
・④「企業債残高対給水収益比率」は、企業債残高の割合を示す指標です。企業債の新規発行の抑制等により、今のところ、類似団体に比べて低い状況ですが、今後施設更新に伴い企業債が必要となった場合、財務状況の悪化が懸念されます。
・⑤「料金回収率」は、100以上であれば健全な指標です。平成29年度に水道料金の改定を実施したものの100%を下回っており、全国的に給水収益が減少傾向にある中で、今後も引き続き費用の削減や収益性の向上に努めます。
・⑥「給水原価」は、有収水量（料金の対象となった水量）1㎥あたりにかかる費用を表す指標です。令和2年度の有収水量は前年度に比べ増加したが、経年で見ると人口減少等の影響により減少傾向となっています。以前より経費削減に努めているため、類似団体と比べて低く、概ね一定しています。
・⑦「施設利用率」は、高いほど健全な指標です。給水人口の減少等の影響を受けていることから、類似団体平均値を下回っており、給水能力に余裕が生じている状況です。
・⑧「有収率」は、100%に近いほど施設の稼働が収益に反映されている指標です。平成30年度に対象区域における石綿管の布設替えが完了した結果、有収率が向上。漏水やメーター不感等の影響は無いと思われますが、今後も適正な維持管理に努め、有収率の向上に取り組む予定です。</t>
    <rPh sb="3" eb="5">
      <t>シュウエキ</t>
    </rPh>
    <rPh sb="5" eb="6">
      <t>テキ</t>
    </rPh>
    <rPh sb="6" eb="8">
      <t>シュウシ</t>
    </rPh>
    <rPh sb="8" eb="10">
      <t>ヒリツ</t>
    </rPh>
    <rPh sb="13" eb="16">
      <t>タンネンド</t>
    </rPh>
    <rPh sb="17" eb="19">
      <t>シュウシ</t>
    </rPh>
    <rPh sb="20" eb="22">
      <t>クロジ</t>
    </rPh>
    <rPh sb="30" eb="32">
      <t>イジョウ</t>
    </rPh>
    <rPh sb="35" eb="37">
      <t>シヒョウ</t>
    </rPh>
    <rPh sb="40" eb="42">
      <t>ヘイセイ</t>
    </rPh>
    <rPh sb="44" eb="46">
      <t>ネンド</t>
    </rPh>
    <rPh sb="47" eb="49">
      <t>スイドウ</t>
    </rPh>
    <rPh sb="49" eb="51">
      <t>リョウキン</t>
    </rPh>
    <rPh sb="52" eb="54">
      <t>カイテイ</t>
    </rPh>
    <rPh sb="55" eb="57">
      <t>ジッシ</t>
    </rPh>
    <rPh sb="59" eb="61">
      <t>カコ</t>
    </rPh>
    <rPh sb="63" eb="65">
      <t>ケイヒ</t>
    </rPh>
    <rPh sb="65" eb="67">
      <t>サクゲン</t>
    </rPh>
    <rPh sb="68" eb="69">
      <t>ツト</t>
    </rPh>
    <rPh sb="79" eb="81">
      <t>ルイジ</t>
    </rPh>
    <rPh sb="81" eb="83">
      <t>ダンタイ</t>
    </rPh>
    <rPh sb="83" eb="85">
      <t>ヘイキン</t>
    </rPh>
    <rPh sb="85" eb="86">
      <t>オヨ</t>
    </rPh>
    <rPh sb="87" eb="89">
      <t>ゼンコク</t>
    </rPh>
    <rPh sb="89" eb="91">
      <t>ヘイキン</t>
    </rPh>
    <rPh sb="92" eb="94">
      <t>ウワマワ</t>
    </rPh>
    <rPh sb="95" eb="97">
      <t>ケッカ</t>
    </rPh>
    <rPh sb="108" eb="110">
      <t>キギョウ</t>
    </rPh>
    <rPh sb="110" eb="111">
      <t>サイ</t>
    </rPh>
    <rPh sb="111" eb="113">
      <t>ザンダカ</t>
    </rPh>
    <rPh sb="113" eb="114">
      <t>タイ</t>
    </rPh>
    <rPh sb="114" eb="116">
      <t>キュウスイ</t>
    </rPh>
    <rPh sb="116" eb="118">
      <t>シュウエキ</t>
    </rPh>
    <rPh sb="118" eb="120">
      <t>ヒリツ</t>
    </rPh>
    <rPh sb="123" eb="125">
      <t>キギョウ</t>
    </rPh>
    <rPh sb="125" eb="126">
      <t>サイ</t>
    </rPh>
    <rPh sb="126" eb="128">
      <t>ザンダカ</t>
    </rPh>
    <rPh sb="129" eb="131">
      <t>ワリアイ</t>
    </rPh>
    <rPh sb="132" eb="133">
      <t>シメ</t>
    </rPh>
    <rPh sb="134" eb="136">
      <t>シヒョウ</t>
    </rPh>
    <rPh sb="139" eb="141">
      <t>キギョウ</t>
    </rPh>
    <rPh sb="141" eb="142">
      <t>サイ</t>
    </rPh>
    <rPh sb="143" eb="145">
      <t>シンキ</t>
    </rPh>
    <rPh sb="145" eb="147">
      <t>ハッコウ</t>
    </rPh>
    <rPh sb="148" eb="150">
      <t>ヨクセイ</t>
    </rPh>
    <rPh sb="150" eb="151">
      <t>トウ</t>
    </rPh>
    <rPh sb="155" eb="156">
      <t>イマ</t>
    </rPh>
    <rPh sb="161" eb="163">
      <t>ルイジ</t>
    </rPh>
    <rPh sb="163" eb="165">
      <t>ダンタイ</t>
    </rPh>
    <rPh sb="166" eb="167">
      <t>クラ</t>
    </rPh>
    <rPh sb="169" eb="170">
      <t>ヒク</t>
    </rPh>
    <rPh sb="171" eb="173">
      <t>ジョウキョウ</t>
    </rPh>
    <rPh sb="177" eb="179">
      <t>コンゴ</t>
    </rPh>
    <rPh sb="179" eb="181">
      <t>シセツ</t>
    </rPh>
    <rPh sb="181" eb="183">
      <t>コウシン</t>
    </rPh>
    <rPh sb="184" eb="185">
      <t>トモナ</t>
    </rPh>
    <rPh sb="186" eb="188">
      <t>キギョウ</t>
    </rPh>
    <rPh sb="188" eb="189">
      <t>サイ</t>
    </rPh>
    <rPh sb="190" eb="192">
      <t>ヒツヨウ</t>
    </rPh>
    <rPh sb="196" eb="198">
      <t>バアイ</t>
    </rPh>
    <rPh sb="199" eb="201">
      <t>ザイム</t>
    </rPh>
    <rPh sb="201" eb="203">
      <t>ジョウキョウ</t>
    </rPh>
    <rPh sb="204" eb="206">
      <t>アッカ</t>
    </rPh>
    <rPh sb="207" eb="209">
      <t>ケネン</t>
    </rPh>
    <rPh sb="218" eb="220">
      <t>リョウキン</t>
    </rPh>
    <rPh sb="220" eb="222">
      <t>カイシュウ</t>
    </rPh>
    <rPh sb="222" eb="223">
      <t>リツ</t>
    </rPh>
    <rPh sb="229" eb="231">
      <t>イジョウ</t>
    </rPh>
    <rPh sb="235" eb="237">
      <t>ケンゼン</t>
    </rPh>
    <rPh sb="238" eb="240">
      <t>シヒョウ</t>
    </rPh>
    <rPh sb="243" eb="245">
      <t>ヘイセイ</t>
    </rPh>
    <rPh sb="247" eb="249">
      <t>ネンド</t>
    </rPh>
    <rPh sb="250" eb="252">
      <t>スイドウ</t>
    </rPh>
    <rPh sb="252" eb="254">
      <t>リョウキン</t>
    </rPh>
    <rPh sb="255" eb="257">
      <t>カイテイ</t>
    </rPh>
    <rPh sb="258" eb="260">
      <t>ジッシ</t>
    </rPh>
    <rPh sb="270" eb="272">
      <t>シタマワ</t>
    </rPh>
    <rPh sb="277" eb="280">
      <t>ゼンコクテキ</t>
    </rPh>
    <rPh sb="281" eb="283">
      <t>キュウスイ</t>
    </rPh>
    <rPh sb="283" eb="285">
      <t>シュウエキ</t>
    </rPh>
    <rPh sb="286" eb="288">
      <t>ゲンショウ</t>
    </rPh>
    <rPh sb="288" eb="290">
      <t>ケイコウ</t>
    </rPh>
    <rPh sb="293" eb="294">
      <t>ナカ</t>
    </rPh>
    <rPh sb="296" eb="298">
      <t>コンゴ</t>
    </rPh>
    <rPh sb="299" eb="300">
      <t>ヒ</t>
    </rPh>
    <rPh sb="301" eb="302">
      <t>ツヅ</t>
    </rPh>
    <rPh sb="303" eb="305">
      <t>ヒヨウ</t>
    </rPh>
    <rPh sb="306" eb="308">
      <t>サクゲン</t>
    </rPh>
    <rPh sb="309" eb="312">
      <t>シュウエキセイ</t>
    </rPh>
    <rPh sb="313" eb="315">
      <t>コウジョウ</t>
    </rPh>
    <rPh sb="316" eb="317">
      <t>ツト</t>
    </rPh>
    <rPh sb="325" eb="327">
      <t>キュウスイ</t>
    </rPh>
    <rPh sb="327" eb="329">
      <t>ゲンカ</t>
    </rPh>
    <rPh sb="332" eb="334">
      <t>ユウシュウ</t>
    </rPh>
    <rPh sb="334" eb="336">
      <t>スイリョウ</t>
    </rPh>
    <rPh sb="337" eb="339">
      <t>リョウキン</t>
    </rPh>
    <rPh sb="340" eb="342">
      <t>タイショウ</t>
    </rPh>
    <rPh sb="346" eb="348">
      <t>スイリョウ</t>
    </rPh>
    <rPh sb="358" eb="360">
      <t>ヒヨウ</t>
    </rPh>
    <rPh sb="361" eb="362">
      <t>アラワ</t>
    </rPh>
    <rPh sb="363" eb="365">
      <t>シヒョウ</t>
    </rPh>
    <rPh sb="368" eb="370">
      <t>レイワ</t>
    </rPh>
    <rPh sb="371" eb="373">
      <t>ネンド</t>
    </rPh>
    <rPh sb="374" eb="376">
      <t>ユウシュウ</t>
    </rPh>
    <rPh sb="376" eb="378">
      <t>スイリョウ</t>
    </rPh>
    <rPh sb="379" eb="382">
      <t>ゼンネンド</t>
    </rPh>
    <rPh sb="383" eb="384">
      <t>クラ</t>
    </rPh>
    <rPh sb="385" eb="387">
      <t>ゾウカ</t>
    </rPh>
    <rPh sb="391" eb="393">
      <t>ケイネン</t>
    </rPh>
    <rPh sb="394" eb="395">
      <t>ミ</t>
    </rPh>
    <rPh sb="397" eb="399">
      <t>ジンコウ</t>
    </rPh>
    <rPh sb="399" eb="401">
      <t>ゲンショウ</t>
    </rPh>
    <rPh sb="401" eb="402">
      <t>トウ</t>
    </rPh>
    <rPh sb="403" eb="405">
      <t>エイキョウ</t>
    </rPh>
    <rPh sb="408" eb="410">
      <t>ゲンショウ</t>
    </rPh>
    <rPh sb="410" eb="412">
      <t>ケイコウ</t>
    </rPh>
    <rPh sb="420" eb="422">
      <t>イゼン</t>
    </rPh>
    <rPh sb="424" eb="426">
      <t>ケイヒ</t>
    </rPh>
    <rPh sb="426" eb="428">
      <t>サクゲン</t>
    </rPh>
    <rPh sb="429" eb="430">
      <t>ツト</t>
    </rPh>
    <rPh sb="437" eb="439">
      <t>ルイジ</t>
    </rPh>
    <rPh sb="439" eb="441">
      <t>ダンタイ</t>
    </rPh>
    <rPh sb="442" eb="443">
      <t>クラ</t>
    </rPh>
    <rPh sb="445" eb="446">
      <t>ヒク</t>
    </rPh>
    <rPh sb="448" eb="449">
      <t>オオム</t>
    </rPh>
    <rPh sb="450" eb="452">
      <t>イッテイ</t>
    </rPh>
    <rPh sb="462" eb="464">
      <t>シセツ</t>
    </rPh>
    <rPh sb="464" eb="467">
      <t>リヨウリツ</t>
    </rPh>
    <rPh sb="470" eb="471">
      <t>タカ</t>
    </rPh>
    <rPh sb="474" eb="476">
      <t>ケンゼン</t>
    </rPh>
    <rPh sb="477" eb="479">
      <t>シヒョウ</t>
    </rPh>
    <rPh sb="482" eb="484">
      <t>キュウスイ</t>
    </rPh>
    <rPh sb="484" eb="486">
      <t>ジンコウ</t>
    </rPh>
    <rPh sb="487" eb="489">
      <t>ゲンショウ</t>
    </rPh>
    <rPh sb="489" eb="490">
      <t>トウ</t>
    </rPh>
    <rPh sb="491" eb="493">
      <t>エイキョウ</t>
    </rPh>
    <rPh sb="494" eb="495">
      <t>ウ</t>
    </rPh>
    <rPh sb="504" eb="506">
      <t>ルイジ</t>
    </rPh>
    <rPh sb="506" eb="508">
      <t>ダンタイ</t>
    </rPh>
    <rPh sb="508" eb="510">
      <t>ヘイキン</t>
    </rPh>
    <rPh sb="510" eb="511">
      <t>チ</t>
    </rPh>
    <rPh sb="512" eb="514">
      <t>シタマワ</t>
    </rPh>
    <rPh sb="519" eb="521">
      <t>キュウスイ</t>
    </rPh>
    <rPh sb="521" eb="523">
      <t>ノウリョク</t>
    </rPh>
    <rPh sb="524" eb="526">
      <t>ヨユウ</t>
    </rPh>
    <rPh sb="527" eb="528">
      <t>ショウ</t>
    </rPh>
    <rPh sb="532" eb="534">
      <t>ジョウキョウ</t>
    </rPh>
    <rPh sb="541" eb="544">
      <t>ユウシュウリツ</t>
    </rPh>
    <rPh sb="552" eb="553">
      <t>チカ</t>
    </rPh>
    <rPh sb="556" eb="558">
      <t>シセツ</t>
    </rPh>
    <rPh sb="559" eb="561">
      <t>カドウ</t>
    </rPh>
    <rPh sb="562" eb="564">
      <t>シュウエキ</t>
    </rPh>
    <rPh sb="565" eb="567">
      <t>ハンエイ</t>
    </rPh>
    <rPh sb="572" eb="574">
      <t>シヒョウ</t>
    </rPh>
    <rPh sb="577" eb="579">
      <t>ヘイセイ</t>
    </rPh>
    <rPh sb="581" eb="583">
      <t>ネンド</t>
    </rPh>
    <rPh sb="584" eb="586">
      <t>タイショウ</t>
    </rPh>
    <rPh sb="586" eb="588">
      <t>クイキ</t>
    </rPh>
    <rPh sb="592" eb="594">
      <t>セキメン</t>
    </rPh>
    <rPh sb="594" eb="595">
      <t>カン</t>
    </rPh>
    <rPh sb="596" eb="598">
      <t>フセツ</t>
    </rPh>
    <rPh sb="598" eb="599">
      <t>カ</t>
    </rPh>
    <rPh sb="601" eb="603">
      <t>カンリョウ</t>
    </rPh>
    <rPh sb="605" eb="607">
      <t>ケッカ</t>
    </rPh>
    <rPh sb="608" eb="611">
      <t>ユウシュウリツ</t>
    </rPh>
    <rPh sb="612" eb="614">
      <t>コウジョウ</t>
    </rPh>
    <rPh sb="615" eb="617">
      <t>ロウスイ</t>
    </rPh>
    <rPh sb="622" eb="624">
      <t>フカン</t>
    </rPh>
    <rPh sb="624" eb="625">
      <t>ナド</t>
    </rPh>
    <rPh sb="626" eb="628">
      <t>エイキョウ</t>
    </rPh>
    <rPh sb="629" eb="630">
      <t>ナ</t>
    </rPh>
    <rPh sb="632" eb="633">
      <t>オモ</t>
    </rPh>
    <rPh sb="639" eb="641">
      <t>コンゴ</t>
    </rPh>
    <rPh sb="642" eb="644">
      <t>テキセイ</t>
    </rPh>
    <rPh sb="645" eb="647">
      <t>イジ</t>
    </rPh>
    <rPh sb="647" eb="649">
      <t>カンリ</t>
    </rPh>
    <rPh sb="650" eb="651">
      <t>ツト</t>
    </rPh>
    <rPh sb="653" eb="656">
      <t>ユウシュウリツ</t>
    </rPh>
    <rPh sb="657" eb="659">
      <t>コウジョウ</t>
    </rPh>
    <rPh sb="660" eb="661">
      <t>ト</t>
    </rPh>
    <rPh sb="662" eb="663">
      <t>ク</t>
    </rPh>
    <rPh sb="664" eb="66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</si>
</sst>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formatCode="#,##0.00;&quot;△&quot;#,##0.00;&quot;-&quot;">
                  <c:v>1.1200000000000001</c:v>
                </c:pt>
                <c:pt idx="4" formatCode="#,##0.00;&quot;△&quot;#,##0.00;&quot;-&quot;">
                  <c:v>1.26</c:v>
                </c:pt>
              </c:numCache>
            </c:numRef>
          </c:val>
          <c:extLst>
            <c:ext xmlns:c16="http://schemas.microsoft.com/office/drawing/2014/chart" uri="{C3380CC4-5D6E-409C-BE32-E72D297353CC}">
              <c16:uniqueId val="{00000000-09CC-44D0-9B6A-F0E6DD06393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09CC-44D0-9B6A-F0E6DD06393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48.01</c:v>
                </c:pt>
                <c:pt idx="1">
                  <c:v>46.49</c:v>
                </c:pt>
                <c:pt idx="2">
                  <c:v>45.35</c:v>
                </c:pt>
                <c:pt idx="3">
                  <c:v>44.94</c:v>
                </c:pt>
                <c:pt idx="4">
                  <c:v>47.79</c:v>
                </c:pt>
              </c:numCache>
            </c:numRef>
          </c:val>
          <c:extLst>
            <c:ext xmlns:c16="http://schemas.microsoft.com/office/drawing/2014/chart" uri="{C3380CC4-5D6E-409C-BE32-E72D297353CC}">
              <c16:uniqueId val="{00000000-E5C9-4343-A78B-F25A118D7B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5C9-4343-A78B-F25A118D7B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92.68</c:v>
                </c:pt>
                <c:pt idx="1">
                  <c:v>94.62</c:v>
                </c:pt>
                <c:pt idx="2">
                  <c:v>96.35</c:v>
                </c:pt>
                <c:pt idx="3">
                  <c:v>96.17</c:v>
                </c:pt>
                <c:pt idx="4">
                  <c:v>93.55</c:v>
                </c:pt>
              </c:numCache>
            </c:numRef>
          </c:val>
          <c:extLst>
            <c:ext xmlns:c16="http://schemas.microsoft.com/office/drawing/2014/chart" uri="{C3380CC4-5D6E-409C-BE32-E72D297353CC}">
              <c16:uniqueId val="{00000000-9B99-4B38-8F3E-0BC75A01A13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B99-4B38-8F3E-0BC75A01A13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98.46</c:v>
                </c:pt>
                <c:pt idx="1">
                  <c:v>95.71</c:v>
                </c:pt>
                <c:pt idx="2">
                  <c:v>128.88</c:v>
                </c:pt>
                <c:pt idx="3">
                  <c:v>90.85</c:v>
                </c:pt>
                <c:pt idx="4">
                  <c:v>105.11</c:v>
                </c:pt>
              </c:numCache>
            </c:numRef>
          </c:val>
          <c:extLst>
            <c:ext xmlns:c16="http://schemas.microsoft.com/office/drawing/2014/chart" uri="{C3380CC4-5D6E-409C-BE32-E72D297353CC}">
              <c16:uniqueId val="{00000000-4D2B-4F2D-937D-9A7D31192A0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4D2B-4F2D-937D-9A7D31192A0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C-41B6-A60A-2E41F1289F1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C-41B6-A60A-2E41F1289F1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59-4932-8E37-21301EA4871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59-4932-8E37-21301EA4871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4B-4D1D-99C6-A0390C3F436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4B-4D1D-99C6-A0390C3F436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D-445F-8A04-053B5CCC5B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D-445F-8A04-053B5CCC5B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333.46</c:v>
                </c:pt>
                <c:pt idx="1">
                  <c:v>285.14999999999998</c:v>
                </c:pt>
                <c:pt idx="2">
                  <c:v>230.25</c:v>
                </c:pt>
                <c:pt idx="3">
                  <c:v>215.04</c:v>
                </c:pt>
                <c:pt idx="4">
                  <c:v>209.17</c:v>
                </c:pt>
              </c:numCache>
            </c:numRef>
          </c:val>
          <c:extLst>
            <c:ext xmlns:c16="http://schemas.microsoft.com/office/drawing/2014/chart" uri="{C3380CC4-5D6E-409C-BE32-E72D297353CC}">
              <c16:uniqueId val="{00000000-2CE4-4509-94F2-B22858B111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2CE4-4509-94F2-B22858B111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94.81</c:v>
                </c:pt>
                <c:pt idx="1">
                  <c:v>94.75</c:v>
                </c:pt>
                <c:pt idx="2">
                  <c:v>103.42</c:v>
                </c:pt>
                <c:pt idx="3">
                  <c:v>90.04</c:v>
                </c:pt>
                <c:pt idx="4">
                  <c:v>90.09</c:v>
                </c:pt>
              </c:numCache>
            </c:numRef>
          </c:val>
          <c:extLst>
            <c:ext xmlns:c16="http://schemas.microsoft.com/office/drawing/2014/chart" uri="{C3380CC4-5D6E-409C-BE32-E72D297353CC}">
              <c16:uniqueId val="{00000000-DF65-468F-A8EC-B188173B120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DF65-468F-A8EC-B188173B120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157.09</c:v>
                </c:pt>
                <c:pt idx="1">
                  <c:v>163.51</c:v>
                </c:pt>
                <c:pt idx="2">
                  <c:v>160.01</c:v>
                </c:pt>
                <c:pt idx="3">
                  <c:v>183.24</c:v>
                </c:pt>
                <c:pt idx="4">
                  <c:v>187.1</c:v>
                </c:pt>
              </c:numCache>
            </c:numRef>
          </c:val>
          <c:extLst>
            <c:ext xmlns:c16="http://schemas.microsoft.com/office/drawing/2014/chart" uri="{C3380CC4-5D6E-409C-BE32-E72D297353CC}">
              <c16:uniqueId val="{00000000-38F7-4741-B1BA-ADB0C919BB0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8F7-4741-B1BA-ADB0C919BB0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京都府　井手町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79"/>
      <c r="D7" s="79"/>
      <c r="E7" s="79"/>
      <c r="F7" s="79"/>
      <c r="G7" s="79"/>
      <c r="H7" s="79"/>
      <c r="I7" s="79" t="s">
        <v>2</v>
      </c>
      <c r="J7" s="79"/>
      <c r="K7" s="79"/>
      <c r="L7" s="79"/>
      <c r="M7" s="79"/>
      <c r="N7" s="79"/>
      <c r="O7" s="79"/>
      <c r="P7" s="79" t="s">
        <v>3</v>
      </c>
      <c r="Q7" s="79"/>
      <c r="R7" s="79"/>
      <c r="S7" s="79"/>
      <c r="T7" s="79"/>
      <c r="U7" s="79"/>
      <c r="V7" s="79"/>
      <c r="W7" s="79" t="s">
        <v>4</v>
      </c>
      <c r="X7" s="79"/>
      <c r="Y7" s="79"/>
      <c r="Z7" s="79"/>
      <c r="AA7" s="79"/>
      <c r="AB7" s="79"/>
      <c r="AC7" s="79"/>
      <c r="AD7" s="79" t="s">
        <v>5</v>
      </c>
      <c r="AE7" s="79"/>
      <c r="AF7" s="79"/>
      <c r="AG7" s="79"/>
      <c r="AH7" s="79"/>
      <c r="AI7" s="79"/>
      <c r="AJ7" s="79"/>
      <c r="AK7" s="2"/>
      <c r="AL7" s="79" t="s">
        <v>6</v>
      </c>
      <c r="AM7" s="79"/>
      <c r="AN7" s="79"/>
      <c r="AO7" s="79"/>
      <c r="AP7" s="79"/>
      <c r="AQ7" s="79"/>
      <c r="AR7" s="79"/>
      <c r="AS7" s="79"/>
      <c r="AT7" s="79" t="s">
        <v>7</v>
      </c>
      <c r="AU7" s="79"/>
      <c r="AV7" s="79"/>
      <c r="AW7" s="79"/>
      <c r="AX7" s="79"/>
      <c r="AY7" s="79"/>
      <c r="AZ7" s="79"/>
      <c r="BA7" s="79"/>
      <c r="BB7" s="79" t="s">
        <v>8</v>
      </c>
      <c r="BC7" s="79"/>
      <c r="BD7" s="79"/>
      <c r="BE7" s="79"/>
      <c r="BF7" s="79"/>
      <c r="BG7" s="79"/>
      <c r="BH7" s="79"/>
      <c r="BI7" s="79"/>
      <c r="BJ7" s="3"/>
      <c r="BK7" s="3"/>
      <c r="BL7" s="4" t="s">
        <v>9</v>
      </c>
      <c r="BM7" s="5"/>
      <c r="BN7" s="5"/>
      <c r="BO7" s="5"/>
      <c r="BP7" s="5"/>
      <c r="BQ7" s="5"/>
      <c r="BR7" s="5"/>
      <c r="BS7" s="5"/>
      <c r="BT7" s="5"/>
      <c r="BU7" s="5"/>
      <c r="BV7" s="5"/>
      <c r="BW7" s="5"/>
      <c r="BX7" s="5"/>
      <c r="BY7" s="6"/>
    </row>
    <row r="8" spans="1:78" ht="18.75" customHeight="1" x14ac:dyDescent="0.15">
      <c r="A8" s="2"/>
      <c r="B8" s="80" t="str">
        <f>データ!$I$6</f>
        <v>法非適用</v>
      </c>
      <c r="C8" s="80"/>
      <c r="D8" s="80"/>
      <c r="E8" s="80"/>
      <c r="F8" s="80"/>
      <c r="G8" s="80"/>
      <c r="H8" s="80"/>
      <c r="I8" s="80" t="str">
        <f>データ!$J$6</f>
        <v>水道事業</v>
      </c>
      <c r="J8" s="80"/>
      <c r="K8" s="80"/>
      <c r="L8" s="80"/>
      <c r="M8" s="80"/>
      <c r="N8" s="80"/>
      <c r="O8" s="80"/>
      <c r="P8" s="80" t="str">
        <f>データ!$K$6</f>
        <v>簡易水道事業</v>
      </c>
      <c r="Q8" s="80"/>
      <c r="R8" s="80"/>
      <c r="S8" s="80"/>
      <c r="T8" s="80"/>
      <c r="U8" s="80"/>
      <c r="V8" s="80"/>
      <c r="W8" s="80" t="str">
        <f>データ!$L$6</f>
        <v>D3</v>
      </c>
      <c r="X8" s="80"/>
      <c r="Y8" s="80"/>
      <c r="Z8" s="80"/>
      <c r="AA8" s="80"/>
      <c r="AB8" s="80"/>
      <c r="AC8" s="80"/>
      <c r="AD8" s="80" t="str">
        <f>データ!$M$6</f>
        <v>非設置</v>
      </c>
      <c r="AE8" s="80"/>
      <c r="AF8" s="80"/>
      <c r="AG8" s="80"/>
      <c r="AH8" s="80"/>
      <c r="AI8" s="80"/>
      <c r="AJ8" s="80"/>
      <c r="AK8" s="2"/>
      <c r="AL8" s="74">
        <f>データ!$R$6</f>
        <v>7300</v>
      </c>
      <c r="AM8" s="74"/>
      <c r="AN8" s="74"/>
      <c r="AO8" s="74"/>
      <c r="AP8" s="74"/>
      <c r="AQ8" s="74"/>
      <c r="AR8" s="74"/>
      <c r="AS8" s="74"/>
      <c r="AT8" s="73">
        <f>データ!$S$6</f>
        <v>18.04</v>
      </c>
      <c r="AU8" s="73"/>
      <c r="AV8" s="73"/>
      <c r="AW8" s="73"/>
      <c r="AX8" s="73"/>
      <c r="AY8" s="73"/>
      <c r="AZ8" s="73"/>
      <c r="BA8" s="73"/>
      <c r="BB8" s="73">
        <f>データ!$T$6</f>
        <v>404.66</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15">
      <c r="A9" s="2"/>
      <c r="B9" s="79" t="s">
        <v>12</v>
      </c>
      <c r="C9" s="79"/>
      <c r="D9" s="79"/>
      <c r="E9" s="79"/>
      <c r="F9" s="79"/>
      <c r="G9" s="79"/>
      <c r="H9" s="79"/>
      <c r="I9" s="79" t="s">
        <v>13</v>
      </c>
      <c r="J9" s="79"/>
      <c r="K9" s="79"/>
      <c r="L9" s="79"/>
      <c r="M9" s="79"/>
      <c r="N9" s="79"/>
      <c r="O9" s="79"/>
      <c r="P9" s="79" t="s">
        <v>14</v>
      </c>
      <c r="Q9" s="79"/>
      <c r="R9" s="79"/>
      <c r="S9" s="79"/>
      <c r="T9" s="79"/>
      <c r="U9" s="79"/>
      <c r="V9" s="79"/>
      <c r="W9" s="79" t="s">
        <v>15</v>
      </c>
      <c r="X9" s="79"/>
      <c r="Y9" s="79"/>
      <c r="Z9" s="79"/>
      <c r="AA9" s="79"/>
      <c r="AB9" s="79"/>
      <c r="AC9" s="79"/>
      <c r="AD9" s="2"/>
      <c r="AE9" s="2"/>
      <c r="AF9" s="2"/>
      <c r="AG9" s="2"/>
      <c r="AH9" s="3"/>
      <c r="AI9" s="2"/>
      <c r="AJ9" s="2"/>
      <c r="AK9" s="2"/>
      <c r="AL9" s="79" t="s">
        <v>16</v>
      </c>
      <c r="AM9" s="79"/>
      <c r="AN9" s="79"/>
      <c r="AO9" s="79"/>
      <c r="AP9" s="79"/>
      <c r="AQ9" s="79"/>
      <c r="AR9" s="79"/>
      <c r="AS9" s="79"/>
      <c r="AT9" s="79" t="s">
        <v>17</v>
      </c>
      <c r="AU9" s="79"/>
      <c r="AV9" s="79"/>
      <c r="AW9" s="79"/>
      <c r="AX9" s="79"/>
      <c r="AY9" s="79"/>
      <c r="AZ9" s="79"/>
      <c r="BA9" s="79"/>
      <c r="BB9" s="79" t="s">
        <v>18</v>
      </c>
      <c r="BC9" s="79"/>
      <c r="BD9" s="79"/>
      <c r="BE9" s="79"/>
      <c r="BF9" s="79"/>
      <c r="BG9" s="79"/>
      <c r="BH9" s="79"/>
      <c r="BI9" s="79"/>
      <c r="BJ9" s="3"/>
      <c r="BK9" s="3"/>
      <c r="BL9" s="71" t="s">
        <v>19</v>
      </c>
      <c r="BM9" s="72"/>
      <c r="BN9" s="10" t="s">
        <v>20</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29.51</v>
      </c>
      <c r="Q10" s="73"/>
      <c r="R10" s="73"/>
      <c r="S10" s="73"/>
      <c r="T10" s="73"/>
      <c r="U10" s="73"/>
      <c r="V10" s="73"/>
      <c r="W10" s="74">
        <f>データ!$Q$6</f>
        <v>2866</v>
      </c>
      <c r="X10" s="74"/>
      <c r="Y10" s="74"/>
      <c r="Z10" s="74"/>
      <c r="AA10" s="74"/>
      <c r="AB10" s="74"/>
      <c r="AC10" s="74"/>
      <c r="AD10" s="2"/>
      <c r="AE10" s="2"/>
      <c r="AF10" s="2"/>
      <c r="AG10" s="2"/>
      <c r="AH10" s="2"/>
      <c r="AI10" s="2"/>
      <c r="AJ10" s="2"/>
      <c r="AK10" s="2"/>
      <c r="AL10" s="74">
        <f>データ!$U$6</f>
        <v>2137</v>
      </c>
      <c r="AM10" s="74"/>
      <c r="AN10" s="74"/>
      <c r="AO10" s="74"/>
      <c r="AP10" s="74"/>
      <c r="AQ10" s="74"/>
      <c r="AR10" s="74"/>
      <c r="AS10" s="74"/>
      <c r="AT10" s="73">
        <f>データ!$V$6</f>
        <v>0.56999999999999995</v>
      </c>
      <c r="AU10" s="73"/>
      <c r="AV10" s="73"/>
      <c r="AW10" s="73"/>
      <c r="AX10" s="73"/>
      <c r="AY10" s="73"/>
      <c r="AZ10" s="73"/>
      <c r="BA10" s="73"/>
      <c r="BB10" s="73">
        <f>データ!$W$6</f>
        <v>3749.12</v>
      </c>
      <c r="BC10" s="73"/>
      <c r="BD10" s="73"/>
      <c r="BE10" s="73"/>
      <c r="BF10" s="73"/>
      <c r="BG10" s="73"/>
      <c r="BH10" s="73"/>
      <c r="BI10" s="73"/>
      <c r="BJ10" s="2"/>
      <c r="BK10" s="2"/>
      <c r="BL10" s="75" t="s">
        <v>21</v>
      </c>
      <c r="BM10" s="7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7"/>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7"/>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FsSyTmnPGQZ1K8/0hcGPAUpu9cn6mCPKcN0EwAZL6u8aN7UFJ/IPtuxmFgdwEcNX6yhpk0QogoIFUobvBBJgjA==" saltValue="8Ar9BmSjrSjfZfT5rPr0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4" t="s">
        <v>53</v>
      </c>
      <c r="I3" s="85"/>
      <c r="J3" s="85"/>
      <c r="K3" s="85"/>
      <c r="L3" s="85"/>
      <c r="M3" s="85"/>
      <c r="N3" s="85"/>
      <c r="O3" s="85"/>
      <c r="P3" s="85"/>
      <c r="Q3" s="85"/>
      <c r="R3" s="85"/>
      <c r="S3" s="85"/>
      <c r="T3" s="85"/>
      <c r="U3" s="85"/>
      <c r="V3" s="85"/>
      <c r="W3" s="86"/>
      <c r="X3" s="90"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56</v>
      </c>
      <c r="B4" s="31"/>
      <c r="C4" s="31"/>
      <c r="D4" s="31"/>
      <c r="E4" s="31"/>
      <c r="F4" s="31"/>
      <c r="G4" s="31"/>
      <c r="H4" s="87"/>
      <c r="I4" s="88"/>
      <c r="J4" s="88"/>
      <c r="K4" s="88"/>
      <c r="L4" s="88"/>
      <c r="M4" s="88"/>
      <c r="N4" s="88"/>
      <c r="O4" s="88"/>
      <c r="P4" s="88"/>
      <c r="Q4" s="88"/>
      <c r="R4" s="88"/>
      <c r="S4" s="88"/>
      <c r="T4" s="88"/>
      <c r="U4" s="88"/>
      <c r="V4" s="88"/>
      <c r="W4" s="89"/>
      <c r="X4" s="83" t="s">
        <v>57</v>
      </c>
      <c r="Y4" s="83"/>
      <c r="Z4" s="83"/>
      <c r="AA4" s="83"/>
      <c r="AB4" s="83"/>
      <c r="AC4" s="83"/>
      <c r="AD4" s="83"/>
      <c r="AE4" s="83"/>
      <c r="AF4" s="83"/>
      <c r="AG4" s="83"/>
      <c r="AH4" s="83"/>
      <c r="AI4" s="83" t="s">
        <v>58</v>
      </c>
      <c r="AJ4" s="83"/>
      <c r="AK4" s="83"/>
      <c r="AL4" s="83"/>
      <c r="AM4" s="83"/>
      <c r="AN4" s="83"/>
      <c r="AO4" s="83"/>
      <c r="AP4" s="83"/>
      <c r="AQ4" s="83"/>
      <c r="AR4" s="83"/>
      <c r="AS4" s="83"/>
      <c r="AT4" s="83" t="s">
        <v>59</v>
      </c>
      <c r="AU4" s="83"/>
      <c r="AV4" s="83"/>
      <c r="AW4" s="83"/>
      <c r="AX4" s="83"/>
      <c r="AY4" s="83"/>
      <c r="AZ4" s="83"/>
      <c r="BA4" s="83"/>
      <c r="BB4" s="83"/>
      <c r="BC4" s="83"/>
      <c r="BD4" s="83"/>
      <c r="BE4" s="83" t="s">
        <v>60</v>
      </c>
      <c r="BF4" s="83"/>
      <c r="BG4" s="83"/>
      <c r="BH4" s="83"/>
      <c r="BI4" s="83"/>
      <c r="BJ4" s="83"/>
      <c r="BK4" s="83"/>
      <c r="BL4" s="83"/>
      <c r="BM4" s="83"/>
      <c r="BN4" s="83"/>
      <c r="BO4" s="83"/>
      <c r="BP4" s="83" t="s">
        <v>61</v>
      </c>
      <c r="BQ4" s="83"/>
      <c r="BR4" s="83"/>
      <c r="BS4" s="83"/>
      <c r="BT4" s="83"/>
      <c r="BU4" s="83"/>
      <c r="BV4" s="83"/>
      <c r="BW4" s="83"/>
      <c r="BX4" s="83"/>
      <c r="BY4" s="83"/>
      <c r="BZ4" s="83"/>
      <c r="CA4" s="83" t="s">
        <v>62</v>
      </c>
      <c r="CB4" s="83"/>
      <c r="CC4" s="83"/>
      <c r="CD4" s="83"/>
      <c r="CE4" s="83"/>
      <c r="CF4" s="83"/>
      <c r="CG4" s="83"/>
      <c r="CH4" s="83"/>
      <c r="CI4" s="83"/>
      <c r="CJ4" s="83"/>
      <c r="CK4" s="83"/>
      <c r="CL4" s="83" t="s">
        <v>63</v>
      </c>
      <c r="CM4" s="83"/>
      <c r="CN4" s="83"/>
      <c r="CO4" s="83"/>
      <c r="CP4" s="83"/>
      <c r="CQ4" s="83"/>
      <c r="CR4" s="83"/>
      <c r="CS4" s="83"/>
      <c r="CT4" s="83"/>
      <c r="CU4" s="83"/>
      <c r="CV4" s="83"/>
      <c r="CW4" s="83" t="s">
        <v>64</v>
      </c>
      <c r="CX4" s="83"/>
      <c r="CY4" s="83"/>
      <c r="CZ4" s="83"/>
      <c r="DA4" s="83"/>
      <c r="DB4" s="83"/>
      <c r="DC4" s="83"/>
      <c r="DD4" s="83"/>
      <c r="DE4" s="83"/>
      <c r="DF4" s="83"/>
      <c r="DG4" s="83"/>
      <c r="DH4" s="83" t="s">
        <v>65</v>
      </c>
      <c r="DI4" s="83"/>
      <c r="DJ4" s="83"/>
      <c r="DK4" s="83"/>
      <c r="DL4" s="83"/>
      <c r="DM4" s="83"/>
      <c r="DN4" s="83"/>
      <c r="DO4" s="83"/>
      <c r="DP4" s="83"/>
      <c r="DQ4" s="83"/>
      <c r="DR4" s="83"/>
      <c r="DS4" s="83" t="s">
        <v>66</v>
      </c>
      <c r="DT4" s="83"/>
      <c r="DU4" s="83"/>
      <c r="DV4" s="83"/>
      <c r="DW4" s="83"/>
      <c r="DX4" s="83"/>
      <c r="DY4" s="83"/>
      <c r="DZ4" s="83"/>
      <c r="EA4" s="83"/>
      <c r="EB4" s="83"/>
      <c r="EC4" s="83"/>
      <c r="ED4" s="83" t="s">
        <v>67</v>
      </c>
      <c r="EE4" s="83"/>
      <c r="EF4" s="83"/>
      <c r="EG4" s="83"/>
      <c r="EH4" s="83"/>
      <c r="EI4" s="83"/>
      <c r="EJ4" s="83"/>
      <c r="EK4" s="83"/>
      <c r="EL4" s="83"/>
      <c r="EM4" s="83"/>
      <c r="EN4" s="83"/>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263435</v>
      </c>
      <c r="D6" s="34">
        <f t="shared" si="3"/>
        <v>47</v>
      </c>
      <c r="E6" s="34">
        <f t="shared" si="3"/>
        <v>1</v>
      </c>
      <c r="F6" s="34">
        <f t="shared" si="3"/>
        <v>0</v>
      </c>
      <c r="G6" s="34">
        <f t="shared" si="3"/>
        <v>0</v>
      </c>
      <c r="H6" s="34" t="str">
        <f t="shared" si="3"/>
        <v>京都府　井手町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29.51</v>
      </c>
      <c r="Q6" s="35">
        <f t="shared" si="3"/>
        <v>2866</v>
      </c>
      <c r="R6" s="35">
        <f t="shared" si="3"/>
        <v>7300</v>
      </c>
      <c r="S6" s="35">
        <f t="shared" si="3"/>
        <v>18.04</v>
      </c>
      <c r="T6" s="35">
        <f t="shared" si="3"/>
        <v>404.66</v>
      </c>
      <c r="U6" s="35">
        <f t="shared" si="3"/>
        <v>2137</v>
      </c>
      <c r="V6" s="35">
        <f t="shared" si="3"/>
        <v>0.56999999999999995</v>
      </c>
      <c r="W6" s="35">
        <f t="shared" si="3"/>
        <v>3749.12</v>
      </c>
      <c r="X6" s="36">
        <f>IF(X7="",NA(),X7)</f>
        <v>98.46</v>
      </c>
      <c r="Y6" s="36">
        <f t="shared" ref="Y6:AG6" si="4">IF(Y7="",NA(),Y7)</f>
        <v>95.71</v>
      </c>
      <c r="Z6" s="36">
        <f t="shared" si="4"/>
        <v>128.88</v>
      </c>
      <c r="AA6" s="36">
        <f t="shared" si="4"/>
        <v>90.85</v>
      </c>
      <c r="AB6" s="36">
        <f t="shared" si="4"/>
        <v>105.11</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333.46</v>
      </c>
      <c r="BF6" s="36">
        <f t="shared" ref="BF6:BN6" si="7">IF(BF7="",NA(),BF7)</f>
        <v>285.14999999999998</v>
      </c>
      <c r="BG6" s="36">
        <f t="shared" si="7"/>
        <v>230.25</v>
      </c>
      <c r="BH6" s="36">
        <f t="shared" si="7"/>
        <v>215.04</v>
      </c>
      <c r="BI6" s="36">
        <f t="shared" si="7"/>
        <v>209.17</v>
      </c>
      <c r="BJ6" s="36">
        <f t="shared" si="7"/>
        <v>1144.79</v>
      </c>
      <c r="BK6" s="36">
        <f t="shared" si="7"/>
        <v>1061.58</v>
      </c>
      <c r="BL6" s="36">
        <f t="shared" si="7"/>
        <v>1007.7</v>
      </c>
      <c r="BM6" s="36">
        <f t="shared" si="7"/>
        <v>1018.52</v>
      </c>
      <c r="BN6" s="36">
        <f t="shared" si="7"/>
        <v>949.61</v>
      </c>
      <c r="BO6" s="35" t="str">
        <f>IF(BO7="","",IF(BO7="-","【-】","【"&amp;SUBSTITUTE(TEXT(BO7,"#,##0.00"),"-","△")&amp;"】"))</f>
        <v>【949.15】</v>
      </c>
      <c r="BP6" s="36">
        <f>IF(BP7="",NA(),BP7)</f>
        <v>94.81</v>
      </c>
      <c r="BQ6" s="36">
        <f t="shared" ref="BQ6:BY6" si="8">IF(BQ7="",NA(),BQ7)</f>
        <v>94.75</v>
      </c>
      <c r="BR6" s="36">
        <f t="shared" si="8"/>
        <v>103.42</v>
      </c>
      <c r="BS6" s="36">
        <f t="shared" si="8"/>
        <v>90.04</v>
      </c>
      <c r="BT6" s="36">
        <f t="shared" si="8"/>
        <v>90.09</v>
      </c>
      <c r="BU6" s="36">
        <f t="shared" si="8"/>
        <v>56.04</v>
      </c>
      <c r="BV6" s="36">
        <f t="shared" si="8"/>
        <v>58.52</v>
      </c>
      <c r="BW6" s="36">
        <f t="shared" si="8"/>
        <v>59.22</v>
      </c>
      <c r="BX6" s="36">
        <f t="shared" si="8"/>
        <v>58.79</v>
      </c>
      <c r="BY6" s="36">
        <f t="shared" si="8"/>
        <v>58.41</v>
      </c>
      <c r="BZ6" s="35" t="str">
        <f>IF(BZ7="","",IF(BZ7="-","【-】","【"&amp;SUBSTITUTE(TEXT(BZ7,"#,##0.00"),"-","△")&amp;"】"))</f>
        <v>【55.87】</v>
      </c>
      <c r="CA6" s="36">
        <f>IF(CA7="",NA(),CA7)</f>
        <v>157.09</v>
      </c>
      <c r="CB6" s="36">
        <f t="shared" ref="CB6:CJ6" si="9">IF(CB7="",NA(),CB7)</f>
        <v>163.51</v>
      </c>
      <c r="CC6" s="36">
        <f t="shared" si="9"/>
        <v>160.01</v>
      </c>
      <c r="CD6" s="36">
        <f t="shared" si="9"/>
        <v>183.24</v>
      </c>
      <c r="CE6" s="36">
        <f t="shared" si="9"/>
        <v>187.1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48.01</v>
      </c>
      <c r="CM6" s="36">
        <f t="shared" ref="CM6:CU6" si="10">IF(CM7="",NA(),CM7)</f>
        <v>46.49</v>
      </c>
      <c r="CN6" s="36">
        <f t="shared" si="10"/>
        <v>45.35</v>
      </c>
      <c r="CO6" s="36">
        <f t="shared" si="10"/>
        <v>44.94</v>
      </c>
      <c r="CP6" s="36">
        <f t="shared" si="10"/>
        <v>47.79</v>
      </c>
      <c r="CQ6" s="36">
        <f t="shared" si="10"/>
        <v>55.9</v>
      </c>
      <c r="CR6" s="36">
        <f t="shared" si="10"/>
        <v>57.3</v>
      </c>
      <c r="CS6" s="36">
        <f t="shared" si="10"/>
        <v>56.76</v>
      </c>
      <c r="CT6" s="36">
        <f t="shared" si="10"/>
        <v>56.04</v>
      </c>
      <c r="CU6" s="36">
        <f t="shared" si="10"/>
        <v>58.52</v>
      </c>
      <c r="CV6" s="35" t="str">
        <f>IF(CV7="","",IF(CV7="-","【-】","【"&amp;SUBSTITUTE(TEXT(CV7,"#,##0.00"),"-","△")&amp;"】"))</f>
        <v>【56.31】</v>
      </c>
      <c r="CW6" s="36">
        <f>IF(CW7="",NA(),CW7)</f>
        <v>92.68</v>
      </c>
      <c r="CX6" s="36">
        <f t="shared" ref="CX6:DF6" si="11">IF(CX7="",NA(),CX7)</f>
        <v>94.62</v>
      </c>
      <c r="CY6" s="36">
        <f t="shared" si="11"/>
        <v>96.35</v>
      </c>
      <c r="CZ6" s="36">
        <f t="shared" si="11"/>
        <v>96.17</v>
      </c>
      <c r="DA6" s="36">
        <f t="shared" si="11"/>
        <v>93.55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1.1200000000000001</v>
      </c>
      <c r="EH6" s="36">
        <f t="shared" si="14"/>
        <v>1.26</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263435</v>
      </c>
      <c r="D7" s="38">
        <v>47</v>
      </c>
      <c r="E7" s="38">
        <v>1</v>
      </c>
      <c r="F7" s="38">
        <v>0</v>
      </c>
      <c r="G7" s="38">
        <v>0</v>
      </c>
      <c r="H7" s="38" t="s">
        <v>97</v>
      </c>
      <c r="I7" s="38" t="s">
        <v>98</v>
      </c>
      <c r="J7" s="38" t="s">
        <v>99</v>
      </c>
      <c r="K7" s="38" t="s">
        <v>100</v>
      </c>
      <c r="L7" s="38" t="s">
        <v>101</v>
      </c>
      <c r="M7" s="38" t="s">
        <v>102</v>
      </c>
      <c r="N7" s="39" t="s">
        <v>103</v>
      </c>
      <c r="O7" s="39" t="s">
        <v>104</v>
      </c>
      <c r="P7" s="39">
        <v>29.51</v>
      </c>
      <c r="Q7" s="39">
        <v>2866</v>
      </c>
      <c r="R7" s="39">
        <v>7300</v>
      </c>
      <c r="S7" s="39">
        <v>18.04</v>
      </c>
      <c r="T7" s="39">
        <v>404.66</v>
      </c>
      <c r="U7" s="39">
        <v>2137</v>
      </c>
      <c r="V7" s="39">
        <v>0.56999999999999995</v>
      </c>
      <c r="W7" s="39">
        <v>3749.12</v>
      </c>
      <c r="X7" s="39">
        <v>98.46</v>
      </c>
      <c r="Y7" s="39">
        <v>95.71</v>
      </c>
      <c r="Z7" s="39">
        <v>128.88</v>
      </c>
      <c r="AA7" s="39">
        <v>90.85</v>
      </c>
      <c r="AB7" s="39">
        <v>105.11</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333.46</v>
      </c>
      <c r="BF7" s="39">
        <v>285.14999999999998</v>
      </c>
      <c r="BG7" s="39">
        <v>230.25</v>
      </c>
      <c r="BH7" s="39">
        <v>215.04</v>
      </c>
      <c r="BI7" s="39">
        <v>209.17</v>
      </c>
      <c r="BJ7" s="39">
        <v>1144.79</v>
      </c>
      <c r="BK7" s="39">
        <v>1061.58</v>
      </c>
      <c r="BL7" s="39">
        <v>1007.7</v>
      </c>
      <c r="BM7" s="39">
        <v>1018.52</v>
      </c>
      <c r="BN7" s="39">
        <v>949.61</v>
      </c>
      <c r="BO7" s="39">
        <v>949.15</v>
      </c>
      <c r="BP7" s="39">
        <v>94.81</v>
      </c>
      <c r="BQ7" s="39">
        <v>94.75</v>
      </c>
      <c r="BR7" s="39">
        <v>103.42</v>
      </c>
      <c r="BS7" s="39">
        <v>90.04</v>
      </c>
      <c r="BT7" s="39">
        <v>90.09</v>
      </c>
      <c r="BU7" s="39">
        <v>56.04</v>
      </c>
      <c r="BV7" s="39">
        <v>58.52</v>
      </c>
      <c r="BW7" s="39">
        <v>59.22</v>
      </c>
      <c r="BX7" s="39">
        <v>58.79</v>
      </c>
      <c r="BY7" s="39">
        <v>58.41</v>
      </c>
      <c r="BZ7" s="39">
        <v>55.87</v>
      </c>
      <c r="CA7" s="39">
        <v>157.09</v>
      </c>
      <c r="CB7" s="39">
        <v>163.51</v>
      </c>
      <c r="CC7" s="39">
        <v>160.01</v>
      </c>
      <c r="CD7" s="39">
        <v>183.24</v>
      </c>
      <c r="CE7" s="39">
        <v>187.1</v>
      </c>
      <c r="CF7" s="39">
        <v>304.35000000000002</v>
      </c>
      <c r="CG7" s="39">
        <v>296.3</v>
      </c>
      <c r="CH7" s="39">
        <v>292.89999999999998</v>
      </c>
      <c r="CI7" s="39">
        <v>298.25</v>
      </c>
      <c r="CJ7" s="39">
        <v>303.27999999999997</v>
      </c>
      <c r="CK7" s="39">
        <v>288.19</v>
      </c>
      <c r="CL7" s="39">
        <v>48.01</v>
      </c>
      <c r="CM7" s="39">
        <v>46.49</v>
      </c>
      <c r="CN7" s="39">
        <v>45.35</v>
      </c>
      <c r="CO7" s="39">
        <v>44.94</v>
      </c>
      <c r="CP7" s="39">
        <v>47.79</v>
      </c>
      <c r="CQ7" s="39">
        <v>55.9</v>
      </c>
      <c r="CR7" s="39">
        <v>57.3</v>
      </c>
      <c r="CS7" s="39">
        <v>56.76</v>
      </c>
      <c r="CT7" s="39">
        <v>56.04</v>
      </c>
      <c r="CU7" s="39">
        <v>58.52</v>
      </c>
      <c r="CV7" s="39">
        <v>56.31</v>
      </c>
      <c r="CW7" s="39">
        <v>92.68</v>
      </c>
      <c r="CX7" s="39">
        <v>94.62</v>
      </c>
      <c r="CY7" s="39">
        <v>96.35</v>
      </c>
      <c r="CZ7" s="39">
        <v>96.17</v>
      </c>
      <c r="DA7" s="39">
        <v>93.55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1.1200000000000001</v>
      </c>
      <c r="EH7" s="39">
        <v>1.26</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2022-01-20T08:59:15Z</cp:lastPrinted>
  <dcterms:created xsi:type="dcterms:W3CDTF">2021-12-03T07:03:55Z</dcterms:created>
  <dcterms:modified xsi:type="dcterms:W3CDTF">2022-02-18T10:25:18Z</dcterms:modified>
  <cp:category/>
</cp:coreProperties>
</file>