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8 井手町\"/>
    </mc:Choice>
  </mc:AlternateContent>
  <xr:revisionPtr revIDLastSave="0" documentId="13_ncr:1_{3A7CD27D-053D-49AC-BF1F-37193F6E61F4}" xr6:coauthVersionLast="36" xr6:coauthVersionMax="36" xr10:uidLastSave="{00000000-0000-0000-0000-000000000000}"/>
  <workbookProtection workbookAlgorithmName="SHA-512" workbookHashValue="RbpKeD9++gZJxGiKClrU0Az4AxyMhnkjBDRjv6RcFriMdTf3I71QaDYy8HnF/AAXSWhV2DB58YMLGpQNDqKfpQ==" workbookSaltValue="Nnjaisq0Jqap9babsWMFU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E85" i="4"/>
  <c r="BB10" i="4"/>
  <c r="AT10" i="4"/>
  <c r="AL10" i="4"/>
  <c r="W10" i="4"/>
  <c r="B10" i="4"/>
  <c r="BB8" i="4"/>
  <c r="AT8" i="4"/>
  <c r="AL8" i="4"/>
  <c r="W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<sst xmlns="http://schemas.openxmlformats.org/spreadsheetml/2006/main" count="228" uniqueCount="114">
  <si>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</si>
  <si>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</si>
  <si>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</si>
  <si>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</si>
  <si>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</si>
  <si>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</si>
  <si>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</si>
  <si>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</si>
  <si>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</si>
  <si>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</si>
  <si>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</si>
  <si>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</si>
  <si>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</si>
  <si>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</si>
  <si>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</si>
  <si>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</si>
  <si>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</si>
  <si>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</si>
  <si>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</si>
  <si>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</si>
  <si>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</si>
  <si>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</si>
  <si>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</si>
  <si>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</si>
  <si>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</si>
  <si>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</si>
  <si>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</si>
  <si>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</si>
  <si>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</si>
  <si>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</si>
  <si>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</si>
  <si>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</si>
  <si>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</si>
  <si>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</si>
  <si>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</si>
  <si>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</si>
  <si>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</si>
  <si>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</si>
  <si>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</si>
  <si>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</si>
  <si>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</si>
  <si>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</si>
  <si>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</si>
  <si>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</si>
  <si>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</si>
  <si>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</si>
  <si>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</si>
  <si>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</si>
  <si>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</si>
  <si>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</si>
  <si>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</si>
  <si>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</si>
  <si>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</si>
  <si>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</si>
  <si>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</si>
  <si>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</si>
  <si>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</si>
  <si>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</si>
  <si>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</si>
  <si>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</si>
  <si>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</si>
  <si>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</si>
  <si>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</si>
  <si>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</si>
  <si>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</si>
  <si>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</si>
  <si>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</si>
  <si>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</si>
  <si>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</si>
  <si>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</si>
  <si>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</si>
  <si>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</si>
  <si>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</si>
  <si>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</si>
  <si>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</si>
  <si>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</si>
  <si>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</si>
  <si>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</si>
  <si>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</si>
  <si>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</si>
  <si>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</si>
  <si>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</si>
  <si>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</si>
  <si>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</si>
  <si>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</si>
  <si>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</si>
  <si>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</si>
  <si>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</si>
  <si>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</si>
  <si>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</si>
  <si>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</si>
  <si>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</si>
  <si>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</si>
  <si>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</si>
  <si>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</si>
  <si>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</si>
  <si>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</si>
  <si>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</si>
  <si>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</si>
  <si>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</si>
  <si>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</si>
  <si>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</si>
  <si>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</si>
  <si>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</si>
  <si>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</si>
  <si>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</si>
  <si>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</si>
  <si>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</si>
  <si>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</si>
  <si>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</si>
  <si>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</si>
  <si>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単年度の収支が黒字であれば100％以上となる指標です。過去からの経費節減や平成29年度の水道料金改定により100％を超えておりましたが、令和2年度においては、仮設配水管の除却による資産減耗費を計上したことにより赤字となっております。
②「累積欠損金」は発生しておりません。
③「流動比率」は、短期の支払能力を表す指標で、100％以上であることが必要です。過去から100％を上回っており、特に平成29年度の水道料金改定により大きく値が改善しております。
④「企業債残高対給水収益比率」は、企業債残高の規模を示す指標です。現在は類似団体と比べ大きく下回っておりますが、将来的な施設の更新需要を見据え、施設更新を計画的に進めて行く必要があると考えております。
⑤「料金回収率」は、100％以上であれば健全な指標、⑥「給水原価」は、有収水量（料金の対象となった水量）1㎥あたりに掛かる費用を表す指標です。令和2年度においては、仮設配水管の除却による資産減耗費を計上したことにより、給水原価の増加及び料金回収率の低下と、一時的に両指標が悪化しております。
⑦「施設利用率」は、一般的に高いほど適正規模であるという指標です。類似団体とほぼ同水準であり、給水能力に余裕が生じており、この余力分で簡易水道との統合を検討しています。
⑧「有収率」は、100％に近いほど施設の稼働が収益に反映されている指標です。漏水により配水量の一部が収益に結び付いていないと考えられ、特に漏水発生の可能性の高い石綿管について、計画的に布設替に取り組んでいる状況です。</t>
    <rPh sb="2" eb="4">
      <t>ケイジョウ</t>
    </rPh>
    <rPh sb="4" eb="6">
      <t>シュウシ</t>
    </rPh>
    <rPh sb="6" eb="8">
      <t>ヒリツ</t>
    </rPh>
    <rPh sb="11" eb="14">
      <t>タンネンド</t>
    </rPh>
    <rPh sb="15" eb="17">
      <t>シュウシ</t>
    </rPh>
    <rPh sb="18" eb="20">
      <t>クロジ</t>
    </rPh>
    <rPh sb="28" eb="30">
      <t>イジョウ</t>
    </rPh>
    <rPh sb="33" eb="35">
      <t>シヒョウ</t>
    </rPh>
    <rPh sb="38" eb="40">
      <t>カコ</t>
    </rPh>
    <rPh sb="43" eb="47">
      <t>ケイヒセツゲン</t>
    </rPh>
    <rPh sb="48" eb="50">
      <t>ヘイセイ</t>
    </rPh>
    <rPh sb="52" eb="54">
      <t>ネンド</t>
    </rPh>
    <rPh sb="55" eb="57">
      <t>スイドウ</t>
    </rPh>
    <rPh sb="57" eb="59">
      <t>リョウキン</t>
    </rPh>
    <rPh sb="59" eb="61">
      <t>カイテイ</t>
    </rPh>
    <rPh sb="69" eb="70">
      <t>コ</t>
    </rPh>
    <rPh sb="79" eb="81">
      <t>レイワ</t>
    </rPh>
    <rPh sb="82" eb="84">
      <t>ネンド</t>
    </rPh>
    <rPh sb="90" eb="92">
      <t>カセツ</t>
    </rPh>
    <rPh sb="92" eb="95">
      <t>ハイスイカン</t>
    </rPh>
    <rPh sb="96" eb="98">
      <t>ジョキャク</t>
    </rPh>
    <rPh sb="101" eb="103">
      <t>シサン</t>
    </rPh>
    <rPh sb="103" eb="105">
      <t>ゲンモウ</t>
    </rPh>
    <rPh sb="105" eb="106">
      <t>ヒ</t>
    </rPh>
    <rPh sb="107" eb="109">
      <t>ケイジョウ</t>
    </rPh>
    <rPh sb="116" eb="118">
      <t>アカジ</t>
    </rPh>
    <rPh sb="130" eb="132">
      <t>ルイセキ</t>
    </rPh>
    <rPh sb="132" eb="135">
      <t>ケッソンキン</t>
    </rPh>
    <rPh sb="137" eb="139">
      <t>ハッセイ</t>
    </rPh>
    <rPh sb="150" eb="152">
      <t>リュウドウ</t>
    </rPh>
    <rPh sb="152" eb="154">
      <t>ヒリツ</t>
    </rPh>
    <rPh sb="157" eb="159">
      <t>タンキ</t>
    </rPh>
    <rPh sb="160" eb="162">
      <t>シハラ</t>
    </rPh>
    <rPh sb="162" eb="164">
      <t>ノウリョク</t>
    </rPh>
    <rPh sb="165" eb="166">
      <t>アラワ</t>
    </rPh>
    <rPh sb="167" eb="169">
      <t>シヒョウ</t>
    </rPh>
    <rPh sb="175" eb="177">
      <t>イジョウ</t>
    </rPh>
    <rPh sb="183" eb="185">
      <t>ヒツヨウ</t>
    </rPh>
    <rPh sb="188" eb="190">
      <t>カコ</t>
    </rPh>
    <rPh sb="197" eb="199">
      <t>ウワマワ</t>
    </rPh>
    <rPh sb="204" eb="205">
      <t>トク</t>
    </rPh>
    <rPh sb="206" eb="208">
      <t>ヘイセイ</t>
    </rPh>
    <rPh sb="210" eb="212">
      <t>ネンド</t>
    </rPh>
    <rPh sb="213" eb="215">
      <t>スイドウ</t>
    </rPh>
    <rPh sb="215" eb="217">
      <t>リョウキン</t>
    </rPh>
    <rPh sb="217" eb="219">
      <t>カイテイ</t>
    </rPh>
    <rPh sb="222" eb="223">
      <t>オオ</t>
    </rPh>
    <rPh sb="225" eb="226">
      <t>アタイ</t>
    </rPh>
    <rPh sb="227" eb="229">
      <t>カイゼン</t>
    </rPh>
    <rPh sb="239" eb="241">
      <t>キギョウ</t>
    </rPh>
    <rPh sb="241" eb="242">
      <t>サイ</t>
    </rPh>
    <rPh sb="242" eb="244">
      <t>ザンダカ</t>
    </rPh>
    <rPh sb="244" eb="245">
      <t>タイ</t>
    </rPh>
    <rPh sb="245" eb="247">
      <t>キュウスイ</t>
    </rPh>
    <rPh sb="247" eb="249">
      <t>シュウエキ</t>
    </rPh>
    <rPh sb="249" eb="251">
      <t>ヒリツ</t>
    </rPh>
    <rPh sb="254" eb="256">
      <t>キギョウ</t>
    </rPh>
    <rPh sb="256" eb="257">
      <t>サイ</t>
    </rPh>
    <rPh sb="257" eb="259">
      <t>ザンダカ</t>
    </rPh>
    <rPh sb="260" eb="262">
      <t>キボ</t>
    </rPh>
    <rPh sb="263" eb="264">
      <t>シメ</t>
    </rPh>
    <rPh sb="265" eb="267">
      <t>シヒョウ</t>
    </rPh>
    <rPh sb="270" eb="272">
      <t>ゲンザイ</t>
    </rPh>
    <rPh sb="273" eb="275">
      <t>ルイジ</t>
    </rPh>
    <rPh sb="275" eb="277">
      <t>ダンタイ</t>
    </rPh>
    <rPh sb="278" eb="279">
      <t>クラ</t>
    </rPh>
    <rPh sb="280" eb="281">
      <t>オオ</t>
    </rPh>
    <rPh sb="283" eb="285">
      <t>シタマワ</t>
    </rPh>
    <rPh sb="293" eb="295">
      <t>ショウライ</t>
    </rPh>
    <rPh sb="295" eb="296">
      <t>テキ</t>
    </rPh>
    <rPh sb="297" eb="299">
      <t>シセツ</t>
    </rPh>
    <rPh sb="300" eb="302">
      <t>コウシン</t>
    </rPh>
    <rPh sb="302" eb="304">
      <t>ジュヨウ</t>
    </rPh>
    <rPh sb="305" eb="307">
      <t>ミス</t>
    </rPh>
    <rPh sb="309" eb="311">
      <t>シセツ</t>
    </rPh>
    <rPh sb="311" eb="313">
      <t>コウシン</t>
    </rPh>
    <rPh sb="314" eb="317">
      <t>ケイカクテキ</t>
    </rPh>
    <rPh sb="318" eb="319">
      <t>スス</t>
    </rPh>
    <rPh sb="321" eb="322">
      <t>イ</t>
    </rPh>
    <rPh sb="323" eb="325">
      <t>ヒツヨウ</t>
    </rPh>
    <rPh sb="329" eb="330">
      <t>カンガ</t>
    </rPh>
    <rPh sb="340" eb="342">
      <t>リョウキン</t>
    </rPh>
    <rPh sb="342" eb="344">
      <t>カイシュウ</t>
    </rPh>
    <rPh sb="344" eb="345">
      <t>リツ</t>
    </rPh>
    <rPh sb="352" eb="354">
      <t>イジョウ</t>
    </rPh>
    <rPh sb="358" eb="360">
      <t>ケンゼン</t>
    </rPh>
    <rPh sb="361" eb="363">
      <t>シヒョウ</t>
    </rPh>
    <rPh sb="366" eb="368">
      <t>キュウスイ</t>
    </rPh>
    <rPh sb="368" eb="370">
      <t>ゲンカ</t>
    </rPh>
    <rPh sb="373" eb="375">
      <t>ユウシュウ</t>
    </rPh>
    <rPh sb="375" eb="377">
      <t>スイリョウ</t>
    </rPh>
    <rPh sb="378" eb="380">
      <t>リョウキン</t>
    </rPh>
    <rPh sb="381" eb="383">
      <t>タイショウ</t>
    </rPh>
    <rPh sb="387" eb="389">
      <t>スイリョウ</t>
    </rPh>
    <rPh sb="396" eb="397">
      <t>カ</t>
    </rPh>
    <rPh sb="399" eb="401">
      <t>ヒヨウ</t>
    </rPh>
    <rPh sb="402" eb="403">
      <t>アラワ</t>
    </rPh>
    <rPh sb="404" eb="406">
      <t>シヒョウ</t>
    </rPh>
    <rPh sb="447" eb="449">
      <t>キュウスイ</t>
    </rPh>
    <rPh sb="449" eb="451">
      <t>ゲンカ</t>
    </rPh>
    <rPh sb="452" eb="454">
      <t>ゾウカ</t>
    </rPh>
    <rPh sb="454" eb="455">
      <t>オヨ</t>
    </rPh>
    <rPh sb="456" eb="458">
      <t>リョウキン</t>
    </rPh>
    <rPh sb="458" eb="460">
      <t>カイシュウ</t>
    </rPh>
    <rPh sb="460" eb="461">
      <t>リツ</t>
    </rPh>
    <rPh sb="462" eb="464">
      <t>テイカ</t>
    </rPh>
    <rPh sb="466" eb="469">
      <t>イチジテキ</t>
    </rPh>
    <rPh sb="470" eb="471">
      <t>リョウ</t>
    </rPh>
    <rPh sb="471" eb="473">
      <t>シヒョウ</t>
    </rPh>
    <rPh sb="474" eb="476">
      <t>アッカ</t>
    </rPh>
    <rPh sb="486" eb="488">
      <t>シセツ</t>
    </rPh>
    <rPh sb="488" eb="491">
      <t>リヨウリツ</t>
    </rPh>
    <rPh sb="494" eb="497">
      <t>イッパンテキ</t>
    </rPh>
    <rPh sb="498" eb="499">
      <t>タカ</t>
    </rPh>
    <rPh sb="502" eb="504">
      <t>テキセイ</t>
    </rPh>
    <rPh sb="504" eb="506">
      <t>キボ</t>
    </rPh>
    <rPh sb="512" eb="514">
      <t>シヒョウ</t>
    </rPh>
    <rPh sb="517" eb="519">
      <t>ルイジ</t>
    </rPh>
    <rPh sb="519" eb="521">
      <t>ダンタイ</t>
    </rPh>
    <rPh sb="524" eb="527">
      <t>ドウスイジュン</t>
    </rPh>
    <rPh sb="531" eb="533">
      <t>キュウスイ</t>
    </rPh>
    <rPh sb="533" eb="535">
      <t>ノウリョク</t>
    </rPh>
    <rPh sb="536" eb="538">
      <t>ヨユウ</t>
    </rPh>
    <rPh sb="539" eb="540">
      <t>ショウ</t>
    </rPh>
    <rPh sb="547" eb="549">
      <t>ヨリョク</t>
    </rPh>
    <rPh sb="549" eb="550">
      <t>ブン</t>
    </rPh>
    <rPh sb="551" eb="553">
      <t>カンイ</t>
    </rPh>
    <rPh sb="553" eb="555">
      <t>スイドウ</t>
    </rPh>
    <rPh sb="557" eb="559">
      <t>トウゴウ</t>
    </rPh>
    <rPh sb="560" eb="562">
      <t>ケントウ</t>
    </rPh>
    <rPh sb="571" eb="574">
      <t>ユウシュウリツ</t>
    </rPh>
    <rPh sb="582" eb="583">
      <t>チカ</t>
    </rPh>
    <rPh sb="586" eb="588">
      <t>シセツ</t>
    </rPh>
    <rPh sb="589" eb="591">
      <t>カドウ</t>
    </rPh>
    <rPh sb="592" eb="594">
      <t>シュウエキ</t>
    </rPh>
    <rPh sb="595" eb="597">
      <t>ハンエイ</t>
    </rPh>
    <rPh sb="602" eb="604">
      <t>シヒョウ</t>
    </rPh>
    <rPh sb="607" eb="609">
      <t>ロウスイ</t>
    </rPh>
    <rPh sb="612" eb="614">
      <t>ハイスイ</t>
    </rPh>
    <rPh sb="614" eb="615">
      <t>リョウ</t>
    </rPh>
    <rPh sb="616" eb="618">
      <t>イチブ</t>
    </rPh>
    <rPh sb="619" eb="621">
      <t>シュウエキ</t>
    </rPh>
    <rPh sb="622" eb="623">
      <t>ムス</t>
    </rPh>
    <rPh sb="624" eb="625">
      <t>ツ</t>
    </rPh>
    <rPh sb="631" eb="632">
      <t>カンガ</t>
    </rPh>
    <rPh sb="636" eb="637">
      <t>トク</t>
    </rPh>
    <rPh sb="638" eb="640">
      <t>ロウスイ</t>
    </rPh>
    <rPh sb="640" eb="642">
      <t>ハッセイ</t>
    </rPh>
    <rPh sb="643" eb="646">
      <t>カノウセイ</t>
    </rPh>
    <rPh sb="647" eb="648">
      <t>タカ</t>
    </rPh>
    <rPh sb="649" eb="651">
      <t>セキメン</t>
    </rPh>
    <rPh sb="651" eb="652">
      <t>カン</t>
    </rPh>
    <rPh sb="657" eb="660">
      <t>ケイカクテキ</t>
    </rPh>
    <rPh sb="661" eb="663">
      <t>フセツ</t>
    </rPh>
    <rPh sb="663" eb="664">
      <t>カ</t>
    </rPh>
    <rPh sb="665" eb="666">
      <t>ト</t>
    </rPh>
    <rPh sb="667" eb="668">
      <t>ク</t>
    </rPh>
    <rPh sb="672" eb="674">
      <t>ジョウキョウ</t>
    </rPh>
    <phoneticPr fontId="4"/>
  </si>
  <si>
    <t>①「有形固定資産減価償却率」は、資産の減価償却がどの程度進んでいるかを示す指標です。現在は類似団体とほぼ同水準ですが、今後約10年後に更新投資のピークが予想されるため、平成28年度に策定した経営戦略に従い、計画的な施設更新に努めます。
②「管路経年比率」は、法定耐用年数を超過した管路の割合、③「管路更新率」は、管路の更新ペースが把握できる指標です。管路の老朽化が進んでいるものの、なかなか管路の更新ができていない状況です。今後は財政状況を見ながらではありますが、石綿管の布設替に加えて、老朽化した管路の更新も計画的かつ優先的に行う予定です。</t>
    <rPh sb="2" eb="8">
      <t>ユウケイコテイシサン</t>
    </rPh>
    <rPh sb="8" eb="10">
      <t>ゲンカ</t>
    </rPh>
    <rPh sb="10" eb="12">
      <t>ショウキャク</t>
    </rPh>
    <rPh sb="12" eb="13">
      <t>リツ</t>
    </rPh>
    <rPh sb="16" eb="18">
      <t>シサン</t>
    </rPh>
    <rPh sb="19" eb="21">
      <t>ゲンカ</t>
    </rPh>
    <rPh sb="21" eb="23">
      <t>ショウキャク</t>
    </rPh>
    <rPh sb="26" eb="28">
      <t>テイド</t>
    </rPh>
    <rPh sb="28" eb="29">
      <t>スス</t>
    </rPh>
    <rPh sb="35" eb="36">
      <t>シメ</t>
    </rPh>
    <rPh sb="37" eb="39">
      <t>シヒョウ</t>
    </rPh>
    <rPh sb="42" eb="44">
      <t>ゲンザイ</t>
    </rPh>
    <rPh sb="45" eb="49">
      <t>ルイジダンタイ</t>
    </rPh>
    <rPh sb="52" eb="55">
      <t>ドウスイジュン</t>
    </rPh>
    <rPh sb="59" eb="61">
      <t>コンゴ</t>
    </rPh>
    <rPh sb="61" eb="62">
      <t>ヤク</t>
    </rPh>
    <rPh sb="120" eb="122">
      <t>カンロ</t>
    </rPh>
    <rPh sb="122" eb="124">
      <t>ケイネン</t>
    </rPh>
    <rPh sb="124" eb="126">
      <t>ヒリツ</t>
    </rPh>
    <rPh sb="129" eb="131">
      <t>ホウテイ</t>
    </rPh>
    <rPh sb="131" eb="133">
      <t>タイヨウ</t>
    </rPh>
    <rPh sb="133" eb="135">
      <t>ネンスウ</t>
    </rPh>
    <rPh sb="136" eb="138">
      <t>チョウカ</t>
    </rPh>
    <rPh sb="140" eb="142">
      <t>カンロ</t>
    </rPh>
    <rPh sb="143" eb="145">
      <t>ワリアイ</t>
    </rPh>
    <rPh sb="148" eb="150">
      <t>カンロ</t>
    </rPh>
    <rPh sb="150" eb="152">
      <t>コウシン</t>
    </rPh>
    <rPh sb="152" eb="153">
      <t>リツ</t>
    </rPh>
    <rPh sb="156" eb="158">
      <t>カンロ</t>
    </rPh>
    <rPh sb="159" eb="161">
      <t>コウシン</t>
    </rPh>
    <rPh sb="165" eb="167">
      <t>ハアク</t>
    </rPh>
    <rPh sb="170" eb="172">
      <t>シヒョウ</t>
    </rPh>
    <rPh sb="175" eb="177">
      <t>カンロ</t>
    </rPh>
    <rPh sb="178" eb="181">
      <t>ロウキュウカ</t>
    </rPh>
    <rPh sb="182" eb="183">
      <t>スス</t>
    </rPh>
    <rPh sb="195" eb="197">
      <t>カンロ</t>
    </rPh>
    <rPh sb="198" eb="200">
      <t>コウシン</t>
    </rPh>
    <rPh sb="207" eb="209">
      <t>ジョウキョウ</t>
    </rPh>
    <rPh sb="212" eb="214">
      <t>コンゴ</t>
    </rPh>
    <rPh sb="215" eb="217">
      <t>ザイセイ</t>
    </rPh>
    <rPh sb="217" eb="219">
      <t>ジョウキョウ</t>
    </rPh>
    <rPh sb="220" eb="221">
      <t>ミ</t>
    </rPh>
    <rPh sb="232" eb="234">
      <t>セキメン</t>
    </rPh>
    <rPh sb="234" eb="235">
      <t>カン</t>
    </rPh>
    <rPh sb="236" eb="238">
      <t>フセツ</t>
    </rPh>
    <rPh sb="238" eb="239">
      <t>カ</t>
    </rPh>
    <rPh sb="240" eb="241">
      <t>クワ</t>
    </rPh>
    <rPh sb="244" eb="247">
      <t>ロウキュウカ</t>
    </rPh>
    <rPh sb="249" eb="251">
      <t>カンロ</t>
    </rPh>
    <rPh sb="252" eb="254">
      <t>コウシン</t>
    </rPh>
    <rPh sb="255" eb="258">
      <t>ケイカクテキ</t>
    </rPh>
    <rPh sb="260" eb="263">
      <t>ユウセンテキ</t>
    </rPh>
    <rPh sb="264" eb="265">
      <t>オコナ</t>
    </rPh>
    <rPh sb="266" eb="268">
      <t>ヨテイ</t>
    </rPh>
    <phoneticPr fontId="4"/>
  </si>
  <si>
    <t>平成28年度に財政の健全化に向け「井手町上下水道事業経営等審議会」を設置。その後、審議会及び議会での審議を経て、平成29年度に約20年ぶりに平均改定率14％となる水道料金改定を実施しました。
今後は中長期的な視点から水道事業における既存施設の効率化による更なる経費節減等に努めつつ、老朽化する施設・管路の更新や石綿管布設替を計画的に実施し、引続き「有収率」や「管路更新率」の向上に取り組む予定です。</t>
    <rPh sb="0" eb="2">
      <t>ヘイセイ</t>
    </rPh>
    <rPh sb="4" eb="6">
      <t>ネンド</t>
    </rPh>
    <rPh sb="7" eb="9">
      <t>ザイセイ</t>
    </rPh>
    <rPh sb="10" eb="13">
      <t>ケンゼンカ</t>
    </rPh>
    <rPh sb="14" eb="15">
      <t>ム</t>
    </rPh>
    <rPh sb="17" eb="19">
      <t>イデ</t>
    </rPh>
    <rPh sb="19" eb="20">
      <t>チョウ</t>
    </rPh>
    <rPh sb="20" eb="24">
      <t>ジョウゲスイドウ</t>
    </rPh>
    <rPh sb="24" eb="26">
      <t>ジギョウ</t>
    </rPh>
    <rPh sb="26" eb="28">
      <t>ケイエイ</t>
    </rPh>
    <rPh sb="28" eb="29">
      <t>トウ</t>
    </rPh>
    <rPh sb="29" eb="32">
      <t>シンギカイ</t>
    </rPh>
    <rPh sb="34" eb="36">
      <t>セッチ</t>
    </rPh>
    <rPh sb="39" eb="40">
      <t>ゴ</t>
    </rPh>
    <rPh sb="41" eb="44">
      <t>シンギカイ</t>
    </rPh>
    <rPh sb="44" eb="45">
      <t>オヨ</t>
    </rPh>
    <rPh sb="46" eb="48">
      <t>ギカイ</t>
    </rPh>
    <rPh sb="50" eb="52">
      <t>シンギ</t>
    </rPh>
    <rPh sb="53" eb="54">
      <t>ヘ</t>
    </rPh>
    <rPh sb="56" eb="58">
      <t>ヘイセイ</t>
    </rPh>
    <rPh sb="60" eb="62">
      <t>ネンド</t>
    </rPh>
    <rPh sb="63" eb="64">
      <t>ヤク</t>
    </rPh>
    <rPh sb="66" eb="67">
      <t>ネン</t>
    </rPh>
    <rPh sb="70" eb="72">
      <t>ヘイキン</t>
    </rPh>
    <rPh sb="72" eb="74">
      <t>カイテイ</t>
    </rPh>
    <rPh sb="74" eb="75">
      <t>リツ</t>
    </rPh>
    <rPh sb="81" eb="83">
      <t>スイドウ</t>
    </rPh>
    <rPh sb="83" eb="85">
      <t>リョウキン</t>
    </rPh>
    <rPh sb="85" eb="87">
      <t>カイテイ</t>
    </rPh>
    <rPh sb="88" eb="90">
      <t>ジッシ</t>
    </rPh>
    <rPh sb="96" eb="98">
      <t>コンゴ</t>
    </rPh>
    <rPh sb="99" eb="103">
      <t>チュウチョウキテキ</t>
    </rPh>
    <rPh sb="104" eb="106">
      <t>シテン</t>
    </rPh>
    <rPh sb="108" eb="110">
      <t>スイドウ</t>
    </rPh>
    <rPh sb="110" eb="112">
      <t>ジギョウ</t>
    </rPh>
    <rPh sb="116" eb="118">
      <t>キゾン</t>
    </rPh>
    <rPh sb="118" eb="120">
      <t>シセツ</t>
    </rPh>
    <rPh sb="121" eb="124">
      <t>コウリツカ</t>
    </rPh>
    <rPh sb="127" eb="128">
      <t>サラ</t>
    </rPh>
    <rPh sb="130" eb="132">
      <t>ケイヒ</t>
    </rPh>
    <rPh sb="132" eb="134">
      <t>セツゲン</t>
    </rPh>
    <rPh sb="134" eb="135">
      <t>トウ</t>
    </rPh>
    <rPh sb="136" eb="137">
      <t>ツト</t>
    </rPh>
    <rPh sb="141" eb="144">
      <t>ロウキュウカ</t>
    </rPh>
    <rPh sb="146" eb="148">
      <t>シセツ</t>
    </rPh>
    <rPh sb="149" eb="151">
      <t>カンロ</t>
    </rPh>
    <rPh sb="152" eb="154">
      <t>コウシン</t>
    </rPh>
    <rPh sb="155" eb="157">
      <t>セキメン</t>
    </rPh>
    <rPh sb="157" eb="158">
      <t>カン</t>
    </rPh>
    <rPh sb="158" eb="160">
      <t>フセツ</t>
    </rPh>
    <rPh sb="160" eb="161">
      <t>カ</t>
    </rPh>
    <rPh sb="162" eb="165">
      <t>ケイカクテキ</t>
    </rPh>
    <rPh sb="166" eb="168">
      <t>ジッシ</t>
    </rPh>
    <rPh sb="170" eb="172">
      <t>ヒキツヅ</t>
    </rPh>
    <rPh sb="174" eb="177">
      <t>ユウシュウリツ</t>
    </rPh>
    <rPh sb="180" eb="182">
      <t>カンロ</t>
    </rPh>
    <rPh sb="182" eb="184">
      <t>コウシン</t>
    </rPh>
    <rPh sb="184" eb="185">
      <t>リツ</t>
    </rPh>
    <rPh sb="187" eb="189">
      <t>コウジョウ</t>
    </rPh>
    <rPh sb="190" eb="191">
      <t>ト</t>
    </rPh>
    <rPh sb="192" eb="193">
      <t>ク</t>
    </rPh>
    <rPh sb="194" eb="19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</si>
</sst>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0.91</c:v>
                </c:pt>
                <c:pt idx="2" formatCode="#,##0.00;&quot;△&quot;#,##0.00">
                  <c:v>0</c:v>
                </c:pt>
                <c:pt idx="3">
                  <c:v>2.2400000000000002</c:v>
                </c:pt>
                <c:pt idx="4" formatCode="#,##0.00;&quot;△&quot;#,##0.00">
                  <c:v>0</c:v>
                </c:pt>
              </c:numCache>
            </c:numRef>
          </c:val>
          <c:extLst>
            <c:ext xmlns:c16="http://schemas.microsoft.com/office/drawing/2014/chart" uri="{C3380CC4-5D6E-409C-BE32-E72D297353CC}">
              <c16:uniqueId val="{00000000-33DB-4B16-8FDE-176F5D423C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33DB-4B16-8FDE-176F5D423C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53.96</c:v>
                </c:pt>
                <c:pt idx="1">
                  <c:v>52.24</c:v>
                </c:pt>
                <c:pt idx="2">
                  <c:v>52.3</c:v>
                </c:pt>
                <c:pt idx="3">
                  <c:v>51.13</c:v>
                </c:pt>
                <c:pt idx="4">
                  <c:v>52.71</c:v>
                </c:pt>
              </c:numCache>
            </c:numRef>
          </c:val>
          <c:extLst>
            <c:ext xmlns:c16="http://schemas.microsoft.com/office/drawing/2014/chart" uri="{C3380CC4-5D6E-409C-BE32-E72D297353CC}">
              <c16:uniqueId val="{00000000-887A-41D6-AC42-ABC6C3708C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887A-41D6-AC42-ABC6C3708C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79.349999999999994</c:v>
                </c:pt>
                <c:pt idx="1">
                  <c:v>79.47</c:v>
                </c:pt>
                <c:pt idx="2">
                  <c:v>76.63</c:v>
                </c:pt>
                <c:pt idx="3">
                  <c:v>77.55</c:v>
                </c:pt>
                <c:pt idx="4">
                  <c:v>77.47</c:v>
                </c:pt>
              </c:numCache>
            </c:numRef>
          </c:val>
          <c:extLst>
            <c:ext xmlns:c16="http://schemas.microsoft.com/office/drawing/2014/chart" uri="{C3380CC4-5D6E-409C-BE32-E72D297353CC}">
              <c16:uniqueId val="{00000000-F376-4DCD-9D38-BB9C7A6EF7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F376-4DCD-9D38-BB9C7A6EF7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110.34</c:v>
                </c:pt>
                <c:pt idx="1">
                  <c:v>121.84</c:v>
                </c:pt>
                <c:pt idx="2">
                  <c:v>123.01</c:v>
                </c:pt>
                <c:pt idx="3">
                  <c:v>117.09</c:v>
                </c:pt>
                <c:pt idx="4">
                  <c:v>92.86</c:v>
                </c:pt>
              </c:numCache>
            </c:numRef>
          </c:val>
          <c:extLst>
            <c:ext xmlns:c16="http://schemas.microsoft.com/office/drawing/2014/chart" uri="{C3380CC4-5D6E-409C-BE32-E72D297353CC}">
              <c16:uniqueId val="{00000000-7B69-48C9-9FEF-445DAE82A6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7B69-48C9-9FEF-445DAE82A6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43.73</c:v>
                </c:pt>
                <c:pt idx="1">
                  <c:v>45.74</c:v>
                </c:pt>
                <c:pt idx="2">
                  <c:v>47.63</c:v>
                </c:pt>
                <c:pt idx="3">
                  <c:v>49.09</c:v>
                </c:pt>
                <c:pt idx="4">
                  <c:v>51.99</c:v>
                </c:pt>
              </c:numCache>
            </c:numRef>
          </c:val>
          <c:extLst>
            <c:ext xmlns:c16="http://schemas.microsoft.com/office/drawing/2014/chart" uri="{C3380CC4-5D6E-409C-BE32-E72D297353CC}">
              <c16:uniqueId val="{00000000-3EC7-4557-BC93-E62CB2040A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3EC7-4557-BC93-E62CB2040A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28.27</c:v>
                </c:pt>
                <c:pt idx="1">
                  <c:v>27.49</c:v>
                </c:pt>
                <c:pt idx="2" formatCode="#,##0.00;&quot;△&quot;#,##0.00">
                  <c:v>0</c:v>
                </c:pt>
                <c:pt idx="3">
                  <c:v>29.65</c:v>
                </c:pt>
                <c:pt idx="4">
                  <c:v>29.68</c:v>
                </c:pt>
              </c:numCache>
            </c:numRef>
          </c:val>
          <c:extLst>
            <c:ext xmlns:c16="http://schemas.microsoft.com/office/drawing/2014/chart" uri="{C3380CC4-5D6E-409C-BE32-E72D297353CC}">
              <c16:uniqueId val="{00000000-046F-4217-AE64-32868FDF02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046F-4217-AE64-32868FDF02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4B-49A7-8A04-0271444ADC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E14B-49A7-8A04-0271444ADC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449.35</c:v>
                </c:pt>
                <c:pt idx="1">
                  <c:v>484.16</c:v>
                </c:pt>
                <c:pt idx="2">
                  <c:v>613.27</c:v>
                </c:pt>
                <c:pt idx="3">
                  <c:v>693.43</c:v>
                </c:pt>
                <c:pt idx="4">
                  <c:v>712.42</c:v>
                </c:pt>
              </c:numCache>
            </c:numRef>
          </c:val>
          <c:extLst>
            <c:ext xmlns:c16="http://schemas.microsoft.com/office/drawing/2014/chart" uri="{C3380CC4-5D6E-409C-BE32-E72D297353CC}">
              <c16:uniqueId val="{00000000-B729-4505-93FD-629D65FFEE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B729-4505-93FD-629D65FFEE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234.43</c:v>
                </c:pt>
                <c:pt idx="1">
                  <c:v>219.4</c:v>
                </c:pt>
                <c:pt idx="2">
                  <c:v>194.57</c:v>
                </c:pt>
                <c:pt idx="3">
                  <c:v>196.97</c:v>
                </c:pt>
                <c:pt idx="4">
                  <c:v>170.68</c:v>
                </c:pt>
              </c:numCache>
            </c:numRef>
          </c:val>
          <c:extLst>
            <c:ext xmlns:c16="http://schemas.microsoft.com/office/drawing/2014/chart" uri="{C3380CC4-5D6E-409C-BE32-E72D297353CC}">
              <c16:uniqueId val="{00000000-CBCB-4A1D-BED2-84FE4B0277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CBCB-4A1D-BED2-84FE4B0277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97.44</c:v>
                </c:pt>
                <c:pt idx="1">
                  <c:v>116.02</c:v>
                </c:pt>
                <c:pt idx="2">
                  <c:v>118.68</c:v>
                </c:pt>
                <c:pt idx="3">
                  <c:v>110.06</c:v>
                </c:pt>
                <c:pt idx="4">
                  <c:v>82.47</c:v>
                </c:pt>
              </c:numCache>
            </c:numRef>
          </c:val>
          <c:extLst>
            <c:ext xmlns:c16="http://schemas.microsoft.com/office/drawing/2014/chart" uri="{C3380CC4-5D6E-409C-BE32-E72D297353CC}">
              <c16:uniqueId val="{00000000-EF5B-44FB-816C-B37D7739C6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EF5B-44FB-816C-B37D7739C6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145.29</c:v>
                </c:pt>
                <c:pt idx="1">
                  <c:v>127.95</c:v>
                </c:pt>
                <c:pt idx="2">
                  <c:v>133.34</c:v>
                </c:pt>
                <c:pt idx="3">
                  <c:v>144.38</c:v>
                </c:pt>
                <c:pt idx="4">
                  <c:v>193.66</c:v>
                </c:pt>
              </c:numCache>
            </c:numRef>
          </c:val>
          <c:extLst>
            <c:ext xmlns:c16="http://schemas.microsoft.com/office/drawing/2014/chart" uri="{C3380CC4-5D6E-409C-BE32-E72D297353CC}">
              <c16:uniqueId val="{00000000-F12F-474E-9303-B13B3BD7D2D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F12F-474E-9303-B13B3BD7D2D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京都府　井手町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6" t="str">
        <f>データ!$M$6</f>
        <v>非設置</v>
      </c>
      <c r="AE8" s="86"/>
      <c r="AF8" s="86"/>
      <c r="AG8" s="86"/>
      <c r="AH8" s="86"/>
      <c r="AI8" s="86"/>
      <c r="AJ8" s="86"/>
      <c r="AK8" s="4"/>
      <c r="AL8" s="74">
        <f>データ!$R$6</f>
        <v>7300</v>
      </c>
      <c r="AM8" s="74"/>
      <c r="AN8" s="74"/>
      <c r="AO8" s="74"/>
      <c r="AP8" s="74"/>
      <c r="AQ8" s="74"/>
      <c r="AR8" s="74"/>
      <c r="AS8" s="74"/>
      <c r="AT8" s="70">
        <f>データ!$S$6</f>
        <v>18.04</v>
      </c>
      <c r="AU8" s="71"/>
      <c r="AV8" s="71"/>
      <c r="AW8" s="71"/>
      <c r="AX8" s="71"/>
      <c r="AY8" s="71"/>
      <c r="AZ8" s="71"/>
      <c r="BA8" s="71"/>
      <c r="BB8" s="73">
        <f>データ!$T$6</f>
        <v>404.66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88.39</v>
      </c>
      <c r="J10" s="71"/>
      <c r="K10" s="71"/>
      <c r="L10" s="71"/>
      <c r="M10" s="71"/>
      <c r="N10" s="71"/>
      <c r="O10" s="72"/>
      <c r="P10" s="73">
        <f>データ!$P$6</f>
        <v>69.849999999999994</v>
      </c>
      <c r="Q10" s="73"/>
      <c r="R10" s="73"/>
      <c r="S10" s="73"/>
      <c r="T10" s="73"/>
      <c r="U10" s="73"/>
      <c r="V10" s="73"/>
      <c r="W10" s="74">
        <f>データ!$Q$6</f>
        <v>2866</v>
      </c>
      <c r="X10" s="74"/>
      <c r="Y10" s="74"/>
      <c r="Z10" s="74"/>
      <c r="AA10" s="74"/>
      <c r="AB10" s="74"/>
      <c r="AC10" s="74"/>
      <c r="AD10" s="2"/>
      <c r="AE10" s="2"/>
      <c r="AF10" s="2"/>
      <c r="AG10" s="2"/>
      <c r="AH10" s="4"/>
      <c r="AI10" s="4"/>
      <c r="AJ10" s="4"/>
      <c r="AK10" s="4"/>
      <c r="AL10" s="74">
        <f>データ!$U$6</f>
        <v>5058</v>
      </c>
      <c r="AM10" s="74"/>
      <c r="AN10" s="74"/>
      <c r="AO10" s="74"/>
      <c r="AP10" s="74"/>
      <c r="AQ10" s="74"/>
      <c r="AR10" s="74"/>
      <c r="AS10" s="74"/>
      <c r="AT10" s="70">
        <f>データ!$V$6</f>
        <v>2</v>
      </c>
      <c r="AU10" s="71"/>
      <c r="AV10" s="71"/>
      <c r="AW10" s="71"/>
      <c r="AX10" s="71"/>
      <c r="AY10" s="71"/>
      <c r="AZ10" s="71"/>
      <c r="BA10" s="71"/>
      <c r="BB10" s="73">
        <f>データ!$W$6</f>
        <v>2529</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IuZVYLadNHx4wTVzFd8S+LWWaMKHEj+LdOADarqHphvsg2kmtC4cg/hNOvLXF7A5ZGEirbZDjP1zbuta9Atlw==" saltValue="UvxNhkOpAJYM3mvp5PNK5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263435</v>
      </c>
      <c r="D6" s="34">
        <f t="shared" si="3"/>
        <v>46</v>
      </c>
      <c r="E6" s="34">
        <f t="shared" si="3"/>
        <v>1</v>
      </c>
      <c r="F6" s="34">
        <f t="shared" si="3"/>
        <v>0</v>
      </c>
      <c r="G6" s="34">
        <f t="shared" si="3"/>
        <v>1</v>
      </c>
      <c r="H6" s="34" t="str">
        <f t="shared" si="3"/>
        <v>京都府　井手町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88.39</v>
      </c>
      <c r="P6" s="35">
        <f t="shared" si="3"/>
        <v>69.849999999999994</v>
      </c>
      <c r="Q6" s="35">
        <f t="shared" si="3"/>
        <v>2866</v>
      </c>
      <c r="R6" s="35">
        <f t="shared" si="3"/>
        <v>7300</v>
      </c>
      <c r="S6" s="35">
        <f t="shared" si="3"/>
        <v>18.04</v>
      </c>
      <c r="T6" s="35">
        <f t="shared" si="3"/>
        <v>404.66</v>
      </c>
      <c r="U6" s="35">
        <f t="shared" si="3"/>
        <v>5058</v>
      </c>
      <c r="V6" s="35">
        <f t="shared" si="3"/>
        <v>2</v>
      </c>
      <c r="W6" s="35">
        <f t="shared" si="3"/>
        <v>2529</v>
      </c>
      <c r="X6" s="36">
        <f>IF(X7="",NA(),X7)</f>
        <v>110.34</v>
      </c>
      <c r="Y6" s="36">
        <f t="shared" ref="Y6:AG6" si="4">IF(Y7="",NA(),Y7)</f>
        <v>121.84</v>
      </c>
      <c r="Z6" s="36">
        <f t="shared" si="4"/>
        <v>123.01</v>
      </c>
      <c r="AA6" s="36">
        <f t="shared" si="4"/>
        <v>117.09</v>
      </c>
      <c r="AB6" s="36">
        <f t="shared" si="4"/>
        <v>92.86</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449.35</v>
      </c>
      <c r="AU6" s="36">
        <f t="shared" ref="AU6:BC6" si="6">IF(AU7="",NA(),AU7)</f>
        <v>484.16</v>
      </c>
      <c r="AV6" s="36">
        <f t="shared" si="6"/>
        <v>613.27</v>
      </c>
      <c r="AW6" s="36">
        <f t="shared" si="6"/>
        <v>693.43</v>
      </c>
      <c r="AX6" s="36">
        <f t="shared" si="6"/>
        <v>712.42</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234.43</v>
      </c>
      <c r="BF6" s="36">
        <f t="shared" ref="BF6:BN6" si="7">IF(BF7="",NA(),BF7)</f>
        <v>219.4</v>
      </c>
      <c r="BG6" s="36">
        <f t="shared" si="7"/>
        <v>194.57</v>
      </c>
      <c r="BH6" s="36">
        <f t="shared" si="7"/>
        <v>196.97</v>
      </c>
      <c r="BI6" s="36">
        <f t="shared" si="7"/>
        <v>170.68</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97.44</v>
      </c>
      <c r="BQ6" s="36">
        <f t="shared" ref="BQ6:BY6" si="8">IF(BQ7="",NA(),BQ7)</f>
        <v>116.02</v>
      </c>
      <c r="BR6" s="36">
        <f t="shared" si="8"/>
        <v>118.68</v>
      </c>
      <c r="BS6" s="36">
        <f t="shared" si="8"/>
        <v>110.06</v>
      </c>
      <c r="BT6" s="36">
        <f t="shared" si="8"/>
        <v>82.47</v>
      </c>
      <c r="BU6" s="36">
        <f t="shared" si="8"/>
        <v>93.28</v>
      </c>
      <c r="BV6" s="36">
        <f t="shared" si="8"/>
        <v>87.51</v>
      </c>
      <c r="BW6" s="36">
        <f t="shared" si="8"/>
        <v>84.77</v>
      </c>
      <c r="BX6" s="36">
        <f t="shared" si="8"/>
        <v>87.11</v>
      </c>
      <c r="BY6" s="36">
        <f t="shared" si="8"/>
        <v>82.78</v>
      </c>
      <c r="BZ6" s="35" t="str">
        <f>IF(BZ7="","",IF(BZ7="-","【-】","【"&amp;SUBSTITUTE(TEXT(BZ7,"#,##0.00"),"-","△")&amp;"】"))</f>
        <v>【100.05】</v>
      </c>
      <c r="CA6" s="36">
        <f>IF(CA7="",NA(),CA7)</f>
        <v>145.29</v>
      </c>
      <c r="CB6" s="36">
        <f t="shared" ref="CB6:CJ6" si="9">IF(CB7="",NA(),CB7)</f>
        <v>127.95</v>
      </c>
      <c r="CC6" s="36">
        <f t="shared" si="9"/>
        <v>133.34</v>
      </c>
      <c r="CD6" s="36">
        <f t="shared" si="9"/>
        <v>144.38</v>
      </c>
      <c r="CE6" s="36">
        <f t="shared" si="9"/>
        <v>193.66</v>
      </c>
      <c r="CF6" s="36">
        <f t="shared" si="9"/>
        <v>208.29</v>
      </c>
      <c r="CG6" s="36">
        <f t="shared" si="9"/>
        <v>218.42</v>
      </c>
      <c r="CH6" s="36">
        <f t="shared" si="9"/>
        <v>227.27</v>
      </c>
      <c r="CI6" s="36">
        <f t="shared" si="9"/>
        <v>223.98</v>
      </c>
      <c r="CJ6" s="36">
        <f t="shared" si="9"/>
        <v>225.09</v>
      </c>
      <c r="CK6" s="35" t="str">
        <f>IF(CK7="","",IF(CK7="-","【-】","【"&amp;SUBSTITUTE(TEXT(CK7,"#,##0.00"),"-","△")&amp;"】"))</f>
        <v>【166.40】</v>
      </c>
      <c r="CL6" s="36">
        <f>IF(CL7="",NA(),CL7)</f>
        <v>53.96</v>
      </c>
      <c r="CM6" s="36">
        <f t="shared" ref="CM6:CU6" si="10">IF(CM7="",NA(),CM7)</f>
        <v>52.24</v>
      </c>
      <c r="CN6" s="36">
        <f t="shared" si="10"/>
        <v>52.3</v>
      </c>
      <c r="CO6" s="36">
        <f t="shared" si="10"/>
        <v>51.13</v>
      </c>
      <c r="CP6" s="36">
        <f t="shared" si="10"/>
        <v>52.71</v>
      </c>
      <c r="CQ6" s="36">
        <f t="shared" si="10"/>
        <v>49.32</v>
      </c>
      <c r="CR6" s="36">
        <f t="shared" si="10"/>
        <v>50.24</v>
      </c>
      <c r="CS6" s="36">
        <f t="shared" si="10"/>
        <v>50.29</v>
      </c>
      <c r="CT6" s="36">
        <f t="shared" si="10"/>
        <v>49.64</v>
      </c>
      <c r="CU6" s="36">
        <f t="shared" si="10"/>
        <v>49.38</v>
      </c>
      <c r="CV6" s="35" t="str">
        <f>IF(CV7="","",IF(CV7="-","【-】","【"&amp;SUBSTITUTE(TEXT(CV7,"#,##0.00"),"-","△")&amp;"】"))</f>
        <v>【60.69】</v>
      </c>
      <c r="CW6" s="36">
        <f>IF(CW7="",NA(),CW7)</f>
        <v>79.349999999999994</v>
      </c>
      <c r="CX6" s="36">
        <f t="shared" ref="CX6:DF6" si="11">IF(CX7="",NA(),CX7)</f>
        <v>79.47</v>
      </c>
      <c r="CY6" s="36">
        <f t="shared" si="11"/>
        <v>76.63</v>
      </c>
      <c r="CZ6" s="36">
        <f t="shared" si="11"/>
        <v>77.55</v>
      </c>
      <c r="DA6" s="36">
        <f t="shared" si="11"/>
        <v>77.47</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43.73</v>
      </c>
      <c r="DI6" s="36">
        <f t="shared" ref="DI6:DQ6" si="12">IF(DI7="",NA(),DI7)</f>
        <v>45.74</v>
      </c>
      <c r="DJ6" s="36">
        <f t="shared" si="12"/>
        <v>47.63</v>
      </c>
      <c r="DK6" s="36">
        <f t="shared" si="12"/>
        <v>49.09</v>
      </c>
      <c r="DL6" s="36">
        <f t="shared" si="12"/>
        <v>51.99</v>
      </c>
      <c r="DM6" s="36">
        <f t="shared" si="12"/>
        <v>48.3</v>
      </c>
      <c r="DN6" s="36">
        <f t="shared" si="12"/>
        <v>45.14</v>
      </c>
      <c r="DO6" s="36">
        <f t="shared" si="12"/>
        <v>45.85</v>
      </c>
      <c r="DP6" s="36">
        <f t="shared" si="12"/>
        <v>47.31</v>
      </c>
      <c r="DQ6" s="36">
        <f t="shared" si="12"/>
        <v>47.5</v>
      </c>
      <c r="DR6" s="35" t="str">
        <f>IF(DR7="","",IF(DR7="-","【-】","【"&amp;SUBSTITUTE(TEXT(DR7,"#,##0.00"),"-","△")&amp;"】"))</f>
        <v>【50.19】</v>
      </c>
      <c r="DS6" s="36">
        <f>IF(DS7="",NA(),DS7)</f>
        <v>28.27</v>
      </c>
      <c r="DT6" s="36">
        <f t="shared" ref="DT6:EB6" si="13">IF(DT7="",NA(),DT7)</f>
        <v>27.49</v>
      </c>
      <c r="DU6" s="35">
        <f t="shared" si="13"/>
        <v>0</v>
      </c>
      <c r="DV6" s="36">
        <f t="shared" si="13"/>
        <v>29.65</v>
      </c>
      <c r="DW6" s="36">
        <f t="shared" si="13"/>
        <v>29.68</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0.54</v>
      </c>
      <c r="EE6" s="36">
        <f t="shared" ref="EE6:EM6" si="14">IF(EE7="",NA(),EE7)</f>
        <v>0.91</v>
      </c>
      <c r="EF6" s="35">
        <f t="shared" si="14"/>
        <v>0</v>
      </c>
      <c r="EG6" s="36">
        <f t="shared" si="14"/>
        <v>2.2400000000000002</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263435</v>
      </c>
      <c r="D7" s="38">
        <v>46</v>
      </c>
      <c r="E7" s="38">
        <v>1</v>
      </c>
      <c r="F7" s="38">
        <v>0</v>
      </c>
      <c r="G7" s="38">
        <v>1</v>
      </c>
      <c r="H7" s="38" t="s">
        <v>93</v>
      </c>
      <c r="I7" s="38" t="s">
        <v>94</v>
      </c>
      <c r="J7" s="38" t="s">
        <v>95</v>
      </c>
      <c r="K7" s="38" t="s">
        <v>96</v>
      </c>
      <c r="L7" s="38" t="s">
        <v>97</v>
      </c>
      <c r="M7" s="38" t="s">
        <v>98</v>
      </c>
      <c r="N7" s="39" t="s">
        <v>99</v>
      </c>
      <c r="O7" s="39">
        <v>88.39</v>
      </c>
      <c r="P7" s="39">
        <v>69.849999999999994</v>
      </c>
      <c r="Q7" s="39">
        <v>2866</v>
      </c>
      <c r="R7" s="39">
        <v>7300</v>
      </c>
      <c r="S7" s="39">
        <v>18.04</v>
      </c>
      <c r="T7" s="39">
        <v>404.66</v>
      </c>
      <c r="U7" s="39">
        <v>5058</v>
      </c>
      <c r="V7" s="39">
        <v>2</v>
      </c>
      <c r="W7" s="39">
        <v>2529</v>
      </c>
      <c r="X7" s="39">
        <v>110.34</v>
      </c>
      <c r="Y7" s="39">
        <v>121.84</v>
      </c>
      <c r="Z7" s="39">
        <v>123.01</v>
      </c>
      <c r="AA7" s="39">
        <v>117.09</v>
      </c>
      <c r="AB7" s="39">
        <v>92.86</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449.35</v>
      </c>
      <c r="AU7" s="39">
        <v>484.16</v>
      </c>
      <c r="AV7" s="39">
        <v>613.27</v>
      </c>
      <c r="AW7" s="39">
        <v>693.43</v>
      </c>
      <c r="AX7" s="39">
        <v>712.42</v>
      </c>
      <c r="AY7" s="39">
        <v>371.89</v>
      </c>
      <c r="AZ7" s="39">
        <v>293.23</v>
      </c>
      <c r="BA7" s="39">
        <v>300.14</v>
      </c>
      <c r="BB7" s="39">
        <v>301.04000000000002</v>
      </c>
      <c r="BC7" s="39">
        <v>305.08</v>
      </c>
      <c r="BD7" s="39">
        <v>260.31</v>
      </c>
      <c r="BE7" s="39">
        <v>234.43</v>
      </c>
      <c r="BF7" s="39">
        <v>219.4</v>
      </c>
      <c r="BG7" s="39">
        <v>194.57</v>
      </c>
      <c r="BH7" s="39">
        <v>196.97</v>
      </c>
      <c r="BI7" s="39">
        <v>170.68</v>
      </c>
      <c r="BJ7" s="39">
        <v>483.11</v>
      </c>
      <c r="BK7" s="39">
        <v>542.29999999999995</v>
      </c>
      <c r="BL7" s="39">
        <v>566.65</v>
      </c>
      <c r="BM7" s="39">
        <v>551.62</v>
      </c>
      <c r="BN7" s="39">
        <v>585.59</v>
      </c>
      <c r="BO7" s="39">
        <v>275.67</v>
      </c>
      <c r="BP7" s="39">
        <v>97.44</v>
      </c>
      <c r="BQ7" s="39">
        <v>116.02</v>
      </c>
      <c r="BR7" s="39">
        <v>118.68</v>
      </c>
      <c r="BS7" s="39">
        <v>110.06</v>
      </c>
      <c r="BT7" s="39">
        <v>82.47</v>
      </c>
      <c r="BU7" s="39">
        <v>93.28</v>
      </c>
      <c r="BV7" s="39">
        <v>87.51</v>
      </c>
      <c r="BW7" s="39">
        <v>84.77</v>
      </c>
      <c r="BX7" s="39">
        <v>87.11</v>
      </c>
      <c r="BY7" s="39">
        <v>82.78</v>
      </c>
      <c r="BZ7" s="39">
        <v>100.05</v>
      </c>
      <c r="CA7" s="39">
        <v>145.29</v>
      </c>
      <c r="CB7" s="39">
        <v>127.95</v>
      </c>
      <c r="CC7" s="39">
        <v>133.34</v>
      </c>
      <c r="CD7" s="39">
        <v>144.38</v>
      </c>
      <c r="CE7" s="39">
        <v>193.66</v>
      </c>
      <c r="CF7" s="39">
        <v>208.29</v>
      </c>
      <c r="CG7" s="39">
        <v>218.42</v>
      </c>
      <c r="CH7" s="39">
        <v>227.27</v>
      </c>
      <c r="CI7" s="39">
        <v>223.98</v>
      </c>
      <c r="CJ7" s="39">
        <v>225.09</v>
      </c>
      <c r="CK7" s="39">
        <v>166.4</v>
      </c>
      <c r="CL7" s="39">
        <v>53.96</v>
      </c>
      <c r="CM7" s="39">
        <v>52.24</v>
      </c>
      <c r="CN7" s="39">
        <v>52.3</v>
      </c>
      <c r="CO7" s="39">
        <v>51.13</v>
      </c>
      <c r="CP7" s="39">
        <v>52.71</v>
      </c>
      <c r="CQ7" s="39">
        <v>49.32</v>
      </c>
      <c r="CR7" s="39">
        <v>50.24</v>
      </c>
      <c r="CS7" s="39">
        <v>50.29</v>
      </c>
      <c r="CT7" s="39">
        <v>49.64</v>
      </c>
      <c r="CU7" s="39">
        <v>49.38</v>
      </c>
      <c r="CV7" s="39">
        <v>60.69</v>
      </c>
      <c r="CW7" s="39">
        <v>79.349999999999994</v>
      </c>
      <c r="CX7" s="39">
        <v>79.47</v>
      </c>
      <c r="CY7" s="39">
        <v>76.63</v>
      </c>
      <c r="CZ7" s="39">
        <v>77.55</v>
      </c>
      <c r="DA7" s="39">
        <v>77.47</v>
      </c>
      <c r="DB7" s="39">
        <v>79.34</v>
      </c>
      <c r="DC7" s="39">
        <v>78.650000000000006</v>
      </c>
      <c r="DD7" s="39">
        <v>77.73</v>
      </c>
      <c r="DE7" s="39">
        <v>78.09</v>
      </c>
      <c r="DF7" s="39">
        <v>78.010000000000005</v>
      </c>
      <c r="DG7" s="39">
        <v>89.82</v>
      </c>
      <c r="DH7" s="39">
        <v>43.73</v>
      </c>
      <c r="DI7" s="39">
        <v>45.74</v>
      </c>
      <c r="DJ7" s="39">
        <v>47.63</v>
      </c>
      <c r="DK7" s="39">
        <v>49.09</v>
      </c>
      <c r="DL7" s="39">
        <v>51.99</v>
      </c>
      <c r="DM7" s="39">
        <v>48.3</v>
      </c>
      <c r="DN7" s="39">
        <v>45.14</v>
      </c>
      <c r="DO7" s="39">
        <v>45.85</v>
      </c>
      <c r="DP7" s="39">
        <v>47.31</v>
      </c>
      <c r="DQ7" s="39">
        <v>47.5</v>
      </c>
      <c r="DR7" s="39">
        <v>50.19</v>
      </c>
      <c r="DS7" s="39">
        <v>28.27</v>
      </c>
      <c r="DT7" s="39">
        <v>27.49</v>
      </c>
      <c r="DU7" s="39">
        <v>0</v>
      </c>
      <c r="DV7" s="39">
        <v>29.65</v>
      </c>
      <c r="DW7" s="39">
        <v>29.68</v>
      </c>
      <c r="DX7" s="39">
        <v>12.43</v>
      </c>
      <c r="DY7" s="39">
        <v>13.58</v>
      </c>
      <c r="DZ7" s="39">
        <v>14.13</v>
      </c>
      <c r="EA7" s="39">
        <v>16.77</v>
      </c>
      <c r="EB7" s="39">
        <v>17.399999999999999</v>
      </c>
      <c r="EC7" s="39">
        <v>20.63</v>
      </c>
      <c r="ED7" s="39">
        <v>0.54</v>
      </c>
      <c r="EE7" s="39">
        <v>0.91</v>
      </c>
      <c r="EF7" s="39">
        <v>0</v>
      </c>
      <c r="EG7" s="39">
        <v>2.2400000000000002</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2022-01-20T07:49:06Z</cp:lastPrinted>
  <dcterms:created xsi:type="dcterms:W3CDTF">2021-12-03T06:52:55Z</dcterms:created>
  <dcterms:modified xsi:type="dcterms:W3CDTF">2022-02-21T23:48:45Z</dcterms:modified>
  <cp:category/>
</cp:coreProperties>
</file>