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6 大山崎町\"/>
    </mc:Choice>
  </mc:AlternateContent>
  <xr:revisionPtr revIDLastSave="0" documentId="13_ncr:1_{A49017ED-58F0-4667-A4E6-2B79501B894D}" xr6:coauthVersionLast="36" xr6:coauthVersionMax="36" xr10:uidLastSave="{00000000-0000-0000-0000-000000000000}"/>
  <workbookProtection workbookAlgorithmName="SHA-512" workbookHashValue="pAmMTXBX3PfU9yJxQEzSfzaWTNK1313oBYDr9a1q1jrPQC2Bv3toGN1DkSIOiD205+7o98igrTauFEpvjj0D2g==" workbookSaltValue="OCCNfuo97nryDWsVSoELsQ=="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W10" i="4"/>
  <c r="P10" i="4"/>
  <c r="B10" i="4"/>
  <c r="BB8" i="4"/>
  <c r="AT8" i="4"/>
  <c r="B8" i="4"/>
  <c r="B6"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<sst xmlns="http://schemas.openxmlformats.org/spreadsheetml/2006/main" count="241" uniqueCount="118">
  <si>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</si>
  <si>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</si>
  <si>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</si>
  <si>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</si>
  <si>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</si>
  <si>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</si>
  <si>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</si>
  <si>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</si>
  <si>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</si>
  <si>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</si>
  <si>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</si>
  <si>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</si>
  <si>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</si>
  <si>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</si>
  <si>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</si>
  <si>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</si>
  <si>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</si>
  <si>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</si>
  <si>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</si>
  <si>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</si>
  <si>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</si>
  <si>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</si>
  <si>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</si>
  <si>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</si>
  <si>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</si>
  <si>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</si>
  <si>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</si>
  <si>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</si>
  <si>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</si>
  <si>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</si>
  <si>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</si>
  <si>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</si>
  <si>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</si>
  <si>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</si>
  <si>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</si>
  <si>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</si>
  <si>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</si>
  <si>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</si>
  <si>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</si>
  <si>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</si>
  <si>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</si>
  <si>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</si>
  <si>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</si>
  <si>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</si>
  <si>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</si>
  <si>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</si>
  <si>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</si>
  <si>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</si>
  <si>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</si>
  <si>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</si>
  <si>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</si>
  <si>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</si>
  <si>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</si>
  <si>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</si>
  <si>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</si>
  <si>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</si>
  <si>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</si>
  <si>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</si>
  <si>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</si>
  <si>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</si>
  <si>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</si>
  <si>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</si>
  <si>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</si>
  <si>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</si>
  <si>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</si>
  <si>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</si>
  <si>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</si>
  <si>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</si>
  <si>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</si>
  <si>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</si>
  <si>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</si>
  <si>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</si>
  <si>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</si>
  <si>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</si>
  <si>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</si>
  <si>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</si>
  <si>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</si>
  <si>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</si>
  <si>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</si>
  <si>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</si>
  <si>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</si>
  <si>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</si>
  <si>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</si>
  <si>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</si>
  <si>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</si>
  <si>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</si>
  <si>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</si>
  <si>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</si>
  <si>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</si>
  <si>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</si>
  <si>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</si>
  <si>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</si>
  <si>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</si>
  <si>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</si>
  <si>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</si>
  <si>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</si>
  <si>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</si>
  <si>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</si>
  <si>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</si>
  <si>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</si>
  <si>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</si>
  <si>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</si>
  <si>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</si>
  <si>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</si>
  <si>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</si>
  <si>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</si>
  <si>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</si>
  <si>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</si>
  <si>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</si>
  <si>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</si>
  <si>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</si>
  <si>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</si>
  <si>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</si>
  <si>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</si>
  <si>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</si>
  <si>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使用料収入に関して、減少傾向にあり、債務残高も増加している。現状、経営の健全性は低下している。
　管渠の更新等も十分ではないため、単年度の収益・健全性だけではなく将来の更新計画を含めた財源の確保が課題となっている。</t>
    <phoneticPr fontId="4"/>
  </si>
  <si>
    <t>「管渠の更新投資・老朽化対策の実施状況」については、ストックマネジメント計画に基づき点検調査を行っている。
　前年に引き続き、雨水排水ポンプ場及び汚水中継ポンプ場等の施設更新を実施しており、今後も管渠等も含めストックマネジメント計画に基づき施設更新等を行っていく必要がある。</t>
    <rPh sb="36" eb="38">
      <t>ケイカク</t>
    </rPh>
    <rPh sb="39" eb="40">
      <t>モト</t>
    </rPh>
    <rPh sb="42" eb="44">
      <t>テンケン</t>
    </rPh>
    <rPh sb="44" eb="46">
      <t>チョウサ</t>
    </rPh>
    <rPh sb="47" eb="48">
      <t>オコナ</t>
    </rPh>
    <rPh sb="124" eb="125">
      <t>ナド</t>
    </rPh>
    <phoneticPr fontId="4"/>
  </si>
  <si>
    <t>　「①収益的収支比率」・「⑤経費回収率」については、使用水量減少に伴い使用料収入は減少したが、桂川右岸流域下水道維持管理負担金の減少が主な要因となり、前年を上回った。
　また、「④企業債残高対事業規模比率」については、雨水排水機場建設に必要な借入れを行った事と、令和２年度に新型コロナウイルス対策に係る減免を実施した結果、減免分を一般会計繰入金で補填したため増加している。
　「⑥汚水処理原価」については、類似団体平均値と比較すると良好な数値を維持していると言える。
　収入の大部分を占める下水道使用料の減少が続くなか、経営の健全性・効率性については、さらなる経営改善と受益者負担の適正化に取り組む必要がある。</t>
    <rPh sb="33" eb="34">
      <t>トモナ</t>
    </rPh>
    <rPh sb="64" eb="66">
      <t>ゲンショウ</t>
    </rPh>
    <rPh sb="78" eb="79">
      <t>ウエ</t>
    </rPh>
    <rPh sb="128" eb="129">
      <t>コト</t>
    </rPh>
    <rPh sb="169" eb="171">
      <t>クリイレ</t>
    </rPh>
    <rPh sb="171" eb="172">
      <t>キン</t>
    </rPh>
    <rPh sb="179" eb="181">
      <t>ゾウカ</t>
    </rPh>
    <rPh sb="203" eb="205">
      <t>ルイジ</t>
    </rPh>
    <rPh sb="205" eb="207">
      <t>ダンタイ</t>
    </rPh>
    <rPh sb="207" eb="210">
      <t>ヘイキンチ</t>
    </rPh>
    <rPh sb="235" eb="237">
      <t>シュウニュウ</t>
    </rPh>
    <rPh sb="238" eb="241">
      <t>ダイブブン</t>
    </rPh>
    <rPh sb="242" eb="243">
      <t>シ</t>
    </rPh>
    <rPh sb="245" eb="248">
      <t>ゲスイドウ</t>
    </rPh>
    <rPh sb="248" eb="251">
      <t>シヨウリョウ</t>
    </rPh>
    <rPh sb="252" eb="254">
      <t>ゲンショウ</t>
    </rPh>
    <rPh sb="255" eb="25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</si>
</sst>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0.26</c:v>
                </c:pt>
              </c:numCache>
            </c:numRef>
          </c:val>
          <c:extLst>
            <c:ext xmlns:c16="http://schemas.microsoft.com/office/drawing/2014/chart" uri="{C3380CC4-5D6E-409C-BE32-E72D297353CC}">
              <c16:uniqueId val="{00000000-C333-4721-AFDA-3DA9C37E7D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1.1499999999999999</c:v>
                </c:pt>
                <c:pt idx="1">
                  <c:v>0.89</c:v>
                </c:pt>
                <c:pt idx="2">
                  <c:v>0.28999999999999998</c:v>
                </c:pt>
                <c:pt idx="3">
                  <c:v>0.13</c:v>
                </c:pt>
                <c:pt idx="4">
                  <c:v>0.19</c:v>
                </c:pt>
              </c:numCache>
            </c:numRef>
          </c:val>
          <c:smooth val="0"/>
          <c:extLst>
            <c:ext xmlns:c16="http://schemas.microsoft.com/office/drawing/2014/chart" uri="{C3380CC4-5D6E-409C-BE32-E72D297353CC}">
              <c16:uniqueId val="{00000001-C333-4721-AFDA-3DA9C37E7D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86.83</c:v>
                </c:pt>
                <c:pt idx="1">
                  <c:v>97.62</c:v>
                </c:pt>
                <c:pt idx="2">
                  <c:v>96.61</c:v>
                </c:pt>
                <c:pt idx="3">
                  <c:v>84.82</c:v>
                </c:pt>
                <c:pt idx="4">
                  <c:v>96.81</c:v>
                </c:pt>
              </c:numCache>
            </c:numRef>
          </c:val>
          <c:extLst>
            <c:ext xmlns:c16="http://schemas.microsoft.com/office/drawing/2014/chart" uri="{C3380CC4-5D6E-409C-BE32-E72D297353CC}">
              <c16:uniqueId val="{00000000-0A04-4752-B560-0A22CF4FC7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4-4752-B560-0A22CF4FC7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E-4D8F-9D78-7BC63DBB14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E-4D8F-9D78-7BC63DBB14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B0-4238-8701-747E8D1477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0-4238-8701-747E8D1477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9-4E3D-AEA4-8A33346E96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9-4E3D-AEA4-8A33346E96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8-4AA8-B960-0F5EEC15AF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8-4AA8-B960-0F5EEC15AF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437.95</c:v>
                </c:pt>
                <c:pt idx="1">
                  <c:v>463.97</c:v>
                </c:pt>
                <c:pt idx="2">
                  <c:v>911.01</c:v>
                </c:pt>
                <c:pt idx="3">
                  <c:v>1018.69</c:v>
                </c:pt>
                <c:pt idx="4">
                  <c:v>1284.6199999999999</c:v>
                </c:pt>
              </c:numCache>
            </c:numRef>
          </c:val>
          <c:extLst>
            <c:ext xmlns:c16="http://schemas.microsoft.com/office/drawing/2014/chart" uri="{C3380CC4-5D6E-409C-BE32-E72D297353CC}">
              <c16:uniqueId val="{00000000-A179-41BB-8BEA-9472CF9EF3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773.95</c:v>
                </c:pt>
                <c:pt idx="1">
                  <c:v>857.76</c:v>
                </c:pt>
                <c:pt idx="2">
                  <c:v>978.87</c:v>
                </c:pt>
                <c:pt idx="3">
                  <c:v>917.44</c:v>
                </c:pt>
                <c:pt idx="4">
                  <c:v>856.88</c:v>
                </c:pt>
              </c:numCache>
            </c:numRef>
          </c:val>
          <c:smooth val="0"/>
          <c:extLst>
            <c:ext xmlns:c16="http://schemas.microsoft.com/office/drawing/2014/chart" uri="{C3380CC4-5D6E-409C-BE32-E72D297353CC}">
              <c16:uniqueId val="{00000001-A179-41BB-8BEA-9472CF9EF3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88.25</c:v>
                </c:pt>
                <c:pt idx="1">
                  <c:v>97.45</c:v>
                </c:pt>
                <c:pt idx="2">
                  <c:v>92.34</c:v>
                </c:pt>
                <c:pt idx="3">
                  <c:v>77.16</c:v>
                </c:pt>
                <c:pt idx="4">
                  <c:v>77.94</c:v>
                </c:pt>
              </c:numCache>
            </c:numRef>
          </c:val>
          <c:extLst>
            <c:ext xmlns:c16="http://schemas.microsoft.com/office/drawing/2014/chart" uri="{C3380CC4-5D6E-409C-BE32-E72D297353CC}">
              <c16:uniqueId val="{00000000-CE2A-41B0-AC5F-58697BAF12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72.87</c:v>
                </c:pt>
                <c:pt idx="1">
                  <c:v>81.260000000000005</c:v>
                </c:pt>
                <c:pt idx="2">
                  <c:v>85.9</c:v>
                </c:pt>
                <c:pt idx="3">
                  <c:v>85.34</c:v>
                </c:pt>
                <c:pt idx="4">
                  <c:v>89.01</c:v>
                </c:pt>
              </c:numCache>
            </c:numRef>
          </c:val>
          <c:smooth val="0"/>
          <c:extLst>
            <c:ext xmlns:c16="http://schemas.microsoft.com/office/drawing/2014/chart" uri="{C3380CC4-5D6E-409C-BE32-E72D297353CC}">
              <c16:uniqueId val="{00000001-CE2A-41B0-AC5F-58697BAF12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127.82</c:v>
                </c:pt>
                <c:pt idx="1">
                  <c:v>114.68</c:v>
                </c:pt>
                <c:pt idx="2">
                  <c:v>121.89</c:v>
                </c:pt>
                <c:pt idx="3">
                  <c:v>144.72999999999999</c:v>
                </c:pt>
                <c:pt idx="4">
                  <c:v>121.16</c:v>
                </c:pt>
              </c:numCache>
            </c:numRef>
          </c:val>
          <c:extLst>
            <c:ext xmlns:c16="http://schemas.microsoft.com/office/drawing/2014/chart" uri="{C3380CC4-5D6E-409C-BE32-E72D297353CC}">
              <c16:uniqueId val="{00000000-461C-498E-86FD-1F5C6D7E4C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160.55000000000001</c:v>
                </c:pt>
                <c:pt idx="1">
                  <c:v>151.16999999999999</c:v>
                </c:pt>
                <c:pt idx="2">
                  <c:v>148.41999999999999</c:v>
                </c:pt>
                <c:pt idx="3">
                  <c:v>149.27000000000001</c:v>
                </c:pt>
                <c:pt idx="4">
                  <c:v>147.08000000000001</c:v>
                </c:pt>
              </c:numCache>
            </c:numRef>
          </c:val>
          <c:smooth val="0"/>
          <c:extLst>
            <c:ext xmlns:c16="http://schemas.microsoft.com/office/drawing/2014/chart" uri="{C3380CC4-5D6E-409C-BE32-E72D297353CC}">
              <c16:uniqueId val="{00000001-461C-498E-86FD-1F5C6D7E4C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A6-4499-A398-29E022345C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56.35</c:v>
                </c:pt>
                <c:pt idx="1">
                  <c:v>58.13</c:v>
                </c:pt>
                <c:pt idx="2">
                  <c:v>55.46</c:v>
                </c:pt>
                <c:pt idx="3">
                  <c:v>55.73</c:v>
                </c:pt>
                <c:pt idx="4">
                  <c:v>58.12</c:v>
                </c:pt>
              </c:numCache>
            </c:numRef>
          </c:val>
          <c:smooth val="0"/>
          <c:extLst>
            <c:ext xmlns:c16="http://schemas.microsoft.com/office/drawing/2014/chart" uri="{C3380CC4-5D6E-409C-BE32-E72D297353CC}">
              <c16:uniqueId val="{00000001-06A6-4499-A398-29E022345C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99.35</c:v>
                </c:pt>
                <c:pt idx="1">
                  <c:v>99.35</c:v>
                </c:pt>
                <c:pt idx="2">
                  <c:v>99.36</c:v>
                </c:pt>
                <c:pt idx="3">
                  <c:v>99.39</c:v>
                </c:pt>
                <c:pt idx="4">
                  <c:v>99.39</c:v>
                </c:pt>
              </c:numCache>
            </c:numRef>
          </c:val>
          <c:extLst>
            <c:ext xmlns:c16="http://schemas.microsoft.com/office/drawing/2014/chart" uri="{C3380CC4-5D6E-409C-BE32-E72D297353CC}">
              <c16:uniqueId val="{00000000-B8CE-4F8F-891E-F4A733EE99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c:v>
                </c:pt>
                <c:pt idx="1">
                  <c:v>91.75</c:v>
                </c:pt>
                <c:pt idx="2">
                  <c:v>92.45</c:v>
                </c:pt>
                <c:pt idx="3">
                  <c:v>92.45</c:v>
                </c:pt>
                <c:pt idx="4">
                  <c:v>92.55</c:v>
                </c:pt>
              </c:numCache>
            </c:numRef>
          </c:val>
          <c:smooth val="0"/>
          <c:extLst>
            <c:ext xmlns:c16="http://schemas.microsoft.com/office/drawing/2014/chart" uri="{C3380CC4-5D6E-409C-BE32-E72D297353CC}">
              <c16:uniqueId val="{00000001-B8CE-4F8F-891E-F4A733EE99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大山崎町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9">
        <f>データ!S6</f>
        <v>16364</v>
      </c>
      <c r="AM8" s="69"/>
      <c r="AN8" s="69"/>
      <c r="AO8" s="69"/>
      <c r="AP8" s="69"/>
      <c r="AQ8" s="69"/>
      <c r="AR8" s="69"/>
      <c r="AS8" s="69"/>
      <c r="AT8" s="68">
        <f>データ!T6</f>
        <v>5.97</v>
      </c>
      <c r="AU8" s="68"/>
      <c r="AV8" s="68"/>
      <c r="AW8" s="68"/>
      <c r="AX8" s="68"/>
      <c r="AY8" s="68"/>
      <c r="AZ8" s="68"/>
      <c r="BA8" s="68"/>
      <c r="BB8" s="68">
        <f>データ!U6</f>
        <v>2741.04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99.91</v>
      </c>
      <c r="Q10" s="68"/>
      <c r="R10" s="68"/>
      <c r="S10" s="68"/>
      <c r="T10" s="68"/>
      <c r="U10" s="68"/>
      <c r="V10" s="68"/>
      <c r="W10" s="68">
        <f>データ!Q6</f>
        <v>85.18</v>
      </c>
      <c r="X10" s="68"/>
      <c r="Y10" s="68"/>
      <c r="Z10" s="68"/>
      <c r="AA10" s="68"/>
      <c r="AB10" s="68"/>
      <c r="AC10" s="68"/>
      <c r="AD10" s="69">
        <f>データ!R6</f>
        <v>1540</v>
      </c>
      <c r="AE10" s="69"/>
      <c r="AF10" s="69"/>
      <c r="AG10" s="69"/>
      <c r="AH10" s="69"/>
      <c r="AI10" s="69"/>
      <c r="AJ10" s="69"/>
      <c r="AK10" s="2"/>
      <c r="AL10" s="69">
        <f>データ!V6</f>
        <v>16334</v>
      </c>
      <c r="AM10" s="69"/>
      <c r="AN10" s="69"/>
      <c r="AO10" s="69"/>
      <c r="AP10" s="69"/>
      <c r="AQ10" s="69"/>
      <c r="AR10" s="69"/>
      <c r="AS10" s="69"/>
      <c r="AT10" s="68">
        <f>データ!W6</f>
        <v>2.88</v>
      </c>
      <c r="AU10" s="68"/>
      <c r="AV10" s="68"/>
      <c r="AW10" s="68"/>
      <c r="AX10" s="68"/>
      <c r="AY10" s="68"/>
      <c r="AZ10" s="68"/>
      <c r="BA10" s="68"/>
      <c r="BB10" s="68">
        <f>データ!X6</f>
        <v>5671.53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FXx9pHjyWjUGx4CBytql7kF8JYEGQl9Xva90HHAbWxI5ZraQ13biE6wz895TXRd+TNGeOBYr0b2wikNeWHm57g==" saltValue="r6EWXKXMjDu1H7zih29v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263036</v>
      </c>
      <c r="D6" s="33">
        <f t="shared" si="3"/>
        <v>47</v>
      </c>
      <c r="E6" s="33">
        <f t="shared" si="3"/>
        <v>17</v>
      </c>
      <c r="F6" s="33">
        <f t="shared" si="3"/>
        <v>1</v>
      </c>
      <c r="G6" s="33">
        <f t="shared" si="3"/>
        <v>0</v>
      </c>
      <c r="H6" s="33" t="str">
        <f t="shared" si="3"/>
        <v>京都府　大山崎町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99.91</v>
      </c>
      <c r="Q6" s="34">
        <f t="shared" si="3"/>
        <v>85.18</v>
      </c>
      <c r="R6" s="34">
        <f t="shared" si="3"/>
        <v>1540</v>
      </c>
      <c r="S6" s="34">
        <f t="shared" si="3"/>
        <v>16364</v>
      </c>
      <c r="T6" s="34">
        <f t="shared" si="3"/>
        <v>5.97</v>
      </c>
      <c r="U6" s="34">
        <f t="shared" si="3"/>
        <v>2741.04</v>
      </c>
      <c r="V6" s="34">
        <f t="shared" si="3"/>
        <v>16334</v>
      </c>
      <c r="W6" s="34">
        <f t="shared" si="3"/>
        <v>2.88</v>
      </c>
      <c r="X6" s="34">
        <f t="shared" si="3"/>
        <v>5671.53</v>
      </c>
      <c r="Y6" s="35">
        <f>IF(Y7="",NA(),Y7)</f>
        <v>86.83</v>
      </c>
      <c r="Z6" s="35">
        <f t="shared" ref="Z6:AH6" si="4">IF(Z7="",NA(),Z7)</f>
        <v>97.62</v>
      </c>
      <c r="AA6" s="35">
        <f t="shared" si="4"/>
        <v>96.61</v>
      </c>
      <c r="AB6" s="35">
        <f t="shared" si="4"/>
        <v>84.82</v>
      </c>
      <c r="AC6" s="35">
        <f t="shared" si="4"/>
        <v>96.81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437.95</v>
      </c>
      <c r="BG6" s="35">
        <f t="shared" ref="BG6:BO6" si="7">IF(BG7="",NA(),BG7)</f>
        <v>463.97</v>
      </c>
      <c r="BH6" s="35">
        <f t="shared" si="7"/>
        <v>911.01</v>
      </c>
      <c r="BI6" s="35">
        <f t="shared" si="7"/>
        <v>1018.69</v>
      </c>
      <c r="BJ6" s="35">
        <f t="shared" si="7"/>
        <v>1284.6199999999999</v>
      </c>
      <c r="BK6" s="35">
        <f t="shared" si="7"/>
        <v>773.95</v>
      </c>
      <c r="BL6" s="35">
        <f t="shared" si="7"/>
        <v>857.76</v>
      </c>
      <c r="BM6" s="35">
        <f t="shared" si="7"/>
        <v>978.87</v>
      </c>
      <c r="BN6" s="35">
        <f t="shared" si="7"/>
        <v>917.44</v>
      </c>
      <c r="BO6" s="35">
        <f t="shared" si="7"/>
        <v>856.88</v>
      </c>
      <c r="BP6" s="34" t="str">
        <f>IF(BP7="","",IF(BP7="-","【-】","【"&amp;SUBSTITUTE(TEXT(BP7,"#,##0.00"),"-","△")&amp;"】"))</f>
        <v>【705.21】</v>
      </c>
      <c r="BQ6" s="35">
        <f>IF(BQ7="",NA(),BQ7)</f>
        <v>88.25</v>
      </c>
      <c r="BR6" s="35">
        <f t="shared" ref="BR6:BZ6" si="8">IF(BR7="",NA(),BR7)</f>
        <v>97.45</v>
      </c>
      <c r="BS6" s="35">
        <f t="shared" si="8"/>
        <v>92.34</v>
      </c>
      <c r="BT6" s="35">
        <f t="shared" si="8"/>
        <v>77.16</v>
      </c>
      <c r="BU6" s="35">
        <f t="shared" si="8"/>
        <v>77.94</v>
      </c>
      <c r="BV6" s="35">
        <f t="shared" si="8"/>
        <v>72.87</v>
      </c>
      <c r="BW6" s="35">
        <f t="shared" si="8"/>
        <v>81.260000000000005</v>
      </c>
      <c r="BX6" s="35">
        <f t="shared" si="8"/>
        <v>85.9</v>
      </c>
      <c r="BY6" s="35">
        <f t="shared" si="8"/>
        <v>85.34</v>
      </c>
      <c r="BZ6" s="35">
        <f t="shared" si="8"/>
        <v>89.01</v>
      </c>
      <c r="CA6" s="34" t="str">
        <f>IF(CA7="","",IF(CA7="-","【-】","【"&amp;SUBSTITUTE(TEXT(CA7,"#,##0.00"),"-","△")&amp;"】"))</f>
        <v>【98.96】</v>
      </c>
      <c r="CB6" s="35">
        <f>IF(CB7="",NA(),CB7)</f>
        <v>127.82</v>
      </c>
      <c r="CC6" s="35">
        <f t="shared" ref="CC6:CK6" si="9">IF(CC7="",NA(),CC7)</f>
        <v>114.68</v>
      </c>
      <c r="CD6" s="35">
        <f t="shared" si="9"/>
        <v>121.89</v>
      </c>
      <c r="CE6" s="35">
        <f t="shared" si="9"/>
        <v>144.72999999999999</v>
      </c>
      <c r="CF6" s="35">
        <f t="shared" si="9"/>
        <v>121.16</v>
      </c>
      <c r="CG6" s="35">
        <f t="shared" si="9"/>
        <v>160.55000000000001</v>
      </c>
      <c r="CH6" s="35">
        <f t="shared" si="9"/>
        <v>151.16999999999999</v>
      </c>
      <c r="CI6" s="35">
        <f t="shared" si="9"/>
        <v>148.41999999999999</v>
      </c>
      <c r="CJ6" s="35">
        <f t="shared" si="9"/>
        <v>149.27000000000001</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56.35</v>
      </c>
      <c r="CS6" s="35">
        <f t="shared" si="10"/>
        <v>58.13</v>
      </c>
      <c r="CT6" s="35">
        <f t="shared" si="10"/>
        <v>55.46</v>
      </c>
      <c r="CU6" s="35">
        <f t="shared" si="10"/>
        <v>55.73</v>
      </c>
      <c r="CV6" s="35">
        <f t="shared" si="10"/>
        <v>58.12</v>
      </c>
      <c r="CW6" s="34" t="str">
        <f>IF(CW7="","",IF(CW7="-","【-】","【"&amp;SUBSTITUTE(TEXT(CW7,"#,##0.00"),"-","△")&amp;"】"))</f>
        <v>【59.57】</v>
      </c>
      <c r="CX6" s="35">
        <f>IF(CX7="",NA(),CX7)</f>
        <v>99.35</v>
      </c>
      <c r="CY6" s="35">
        <f t="shared" ref="CY6:DG6" si="11">IF(CY7="",NA(),CY7)</f>
        <v>99.35</v>
      </c>
      <c r="CZ6" s="35">
        <f t="shared" si="11"/>
        <v>99.36</v>
      </c>
      <c r="DA6" s="35">
        <f t="shared" si="11"/>
        <v>99.39</v>
      </c>
      <c r="DB6" s="35">
        <f t="shared" si="11"/>
        <v>99.39</v>
      </c>
      <c r="DC6" s="35">
        <f t="shared" si="11"/>
        <v>93.3</v>
      </c>
      <c r="DD6" s="35">
        <f t="shared" si="11"/>
        <v>91.75</v>
      </c>
      <c r="DE6" s="35">
        <f t="shared" si="11"/>
        <v>92.45</v>
      </c>
      <c r="DF6" s="35">
        <f t="shared" si="11"/>
        <v>92.45</v>
      </c>
      <c r="DG6" s="35">
        <f t="shared" si="11"/>
        <v>92.55</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0.26</v>
      </c>
      <c r="EJ6" s="35">
        <f t="shared" si="14"/>
        <v>1.1499999999999999</v>
      </c>
      <c r="EK6" s="35">
        <f t="shared" si="14"/>
        <v>0.89</v>
      </c>
      <c r="EL6" s="35">
        <f t="shared" si="14"/>
        <v>0.28999999999999998</v>
      </c>
      <c r="EM6" s="35">
        <f t="shared" si="14"/>
        <v>0.13</v>
      </c>
      <c r="EN6" s="35">
        <f t="shared" si="14"/>
        <v>0.19</v>
      </c>
      <c r="EO6" s="34" t="str">
        <f>IF(EO7="","",IF(EO7="-","【-】","【"&amp;SUBSTITUTE(TEXT(EO7,"#,##0.00"),"-","△")&amp;"】"))</f>
        <v>【0.30】</v>
      </c>
    </row>
    <row r="7" spans="1:145" s="36" customFormat="1" x14ac:dyDescent="0.15">
      <c r="A7" s="28"/>
      <c r="B7" s="37">
        <v>2020</v>
      </c>
      <c r="C7" s="37">
        <v>263036</v>
      </c>
      <c r="D7" s="37">
        <v>47</v>
      </c>
      <c r="E7" s="37">
        <v>17</v>
      </c>
      <c r="F7" s="37">
        <v>1</v>
      </c>
      <c r="G7" s="37">
        <v>0</v>
      </c>
      <c r="H7" s="37" t="s">
        <v>97</v>
      </c>
      <c r="I7" s="37" t="s">
        <v>98</v>
      </c>
      <c r="J7" s="37" t="s">
        <v>99</v>
      </c>
      <c r="K7" s="37" t="s">
        <v>100</v>
      </c>
      <c r="L7" s="37" t="s">
        <v>101</v>
      </c>
      <c r="M7" s="37" t="s">
        <v>102</v>
      </c>
      <c r="N7" s="38" t="s">
        <v>103</v>
      </c>
      <c r="O7" s="38" t="s">
        <v>104</v>
      </c>
      <c r="P7" s="38">
        <v>99.91</v>
      </c>
      <c r="Q7" s="38">
        <v>85.18</v>
      </c>
      <c r="R7" s="38">
        <v>1540</v>
      </c>
      <c r="S7" s="38">
        <v>16364</v>
      </c>
      <c r="T7" s="38">
        <v>5.97</v>
      </c>
      <c r="U7" s="38">
        <v>2741.04</v>
      </c>
      <c r="V7" s="38">
        <v>16334</v>
      </c>
      <c r="W7" s="38">
        <v>2.88</v>
      </c>
      <c r="X7" s="38">
        <v>5671.53</v>
      </c>
      <c r="Y7" s="38">
        <v>86.83</v>
      </c>
      <c r="Z7" s="38">
        <v>97.62</v>
      </c>
      <c r="AA7" s="38">
        <v>96.61</v>
      </c>
      <c r="AB7" s="38">
        <v>84.82</v>
      </c>
      <c r="AC7" s="38">
        <v>96.81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437.95</v>
      </c>
      <c r="BG7" s="38">
        <v>463.97</v>
      </c>
      <c r="BH7" s="38">
        <v>911.01</v>
      </c>
      <c r="BI7" s="38">
        <v>1018.69</v>
      </c>
      <c r="BJ7" s="38">
        <v>1284.6199999999999</v>
      </c>
      <c r="BK7" s="38">
        <v>773.95</v>
      </c>
      <c r="BL7" s="38">
        <v>857.76</v>
      </c>
      <c r="BM7" s="38">
        <v>978.87</v>
      </c>
      <c r="BN7" s="38">
        <v>917.44</v>
      </c>
      <c r="BO7" s="38">
        <v>856.88</v>
      </c>
      <c r="BP7" s="38">
        <v>705.21</v>
      </c>
      <c r="BQ7" s="38">
        <v>88.25</v>
      </c>
      <c r="BR7" s="38">
        <v>97.45</v>
      </c>
      <c r="BS7" s="38">
        <v>92.34</v>
      </c>
      <c r="BT7" s="38">
        <v>77.16</v>
      </c>
      <c r="BU7" s="38">
        <v>77.94</v>
      </c>
      <c r="BV7" s="38">
        <v>72.87</v>
      </c>
      <c r="BW7" s="38">
        <v>81.260000000000005</v>
      </c>
      <c r="BX7" s="38">
        <v>85.9</v>
      </c>
      <c r="BY7" s="38">
        <v>85.34</v>
      </c>
      <c r="BZ7" s="38">
        <v>89.01</v>
      </c>
      <c r="CA7" s="38">
        <v>98.96</v>
      </c>
      <c r="CB7" s="38">
        <v>127.82</v>
      </c>
      <c r="CC7" s="38">
        <v>114.68</v>
      </c>
      <c r="CD7" s="38">
        <v>121.89</v>
      </c>
      <c r="CE7" s="38">
        <v>144.72999999999999</v>
      </c>
      <c r="CF7" s="38">
        <v>121.16</v>
      </c>
      <c r="CG7" s="38">
        <v>160.55000000000001</v>
      </c>
      <c r="CH7" s="38">
        <v>151.16999999999999</v>
      </c>
      <c r="CI7" s="38">
        <v>148.41999999999999</v>
      </c>
      <c r="CJ7" s="38">
        <v>149.27000000000001</v>
      </c>
      <c r="CK7" s="38">
        <v>147.08000000000001</v>
      </c>
      <c r="CL7" s="38">
        <v>134.52000000000001</v>
      </c>
      <c r="CM7" s="38" t="s">
        <v>103</v>
      </c>
      <c r="CN7" s="38" t="s">
        <v>103</v>
      </c>
      <c r="CO7" s="38" t="s">
        <v>103</v>
      </c>
      <c r="CP7" s="38" t="s">
        <v>103</v>
      </c>
      <c r="CQ7" s="38" t="s">
        <v>103</v>
      </c>
      <c r="CR7" s="38">
        <v>56.35</v>
      </c>
      <c r="CS7" s="38">
        <v>58.13</v>
      </c>
      <c r="CT7" s="38">
        <v>55.46</v>
      </c>
      <c r="CU7" s="38">
        <v>55.73</v>
      </c>
      <c r="CV7" s="38">
        <v>58.12</v>
      </c>
      <c r="CW7" s="38">
        <v>59.57</v>
      </c>
      <c r="CX7" s="38">
        <v>99.35</v>
      </c>
      <c r="CY7" s="38">
        <v>99.35</v>
      </c>
      <c r="CZ7" s="38">
        <v>99.36</v>
      </c>
      <c r="DA7" s="38">
        <v>99.39</v>
      </c>
      <c r="DB7" s="38">
        <v>99.39</v>
      </c>
      <c r="DC7" s="38">
        <v>93.3</v>
      </c>
      <c r="DD7" s="38">
        <v>91.75</v>
      </c>
      <c r="DE7" s="38">
        <v>92.45</v>
      </c>
      <c r="DF7" s="38">
        <v>92.45</v>
      </c>
      <c r="DG7" s="38">
        <v>92.55</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0.26</v>
      </c>
      <c r="EJ7" s="38">
        <v>1.1499999999999999</v>
      </c>
      <c r="EK7" s="38">
        <v>0.89</v>
      </c>
      <c r="EL7" s="38">
        <v>0.28999999999999998</v>
      </c>
      <c r="EM7" s="38">
        <v>0.13</v>
      </c>
      <c r="EN7" s="38">
        <v>0.19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2022-01-25T06:31:44Z</cp:lastPrinted>
  <dcterms:created xsi:type="dcterms:W3CDTF">2021-12-03T07:45:41Z</dcterms:created>
  <dcterms:modified xsi:type="dcterms:W3CDTF">2022-02-18T10:24:27Z</dcterms:modified>
  <cp:category/>
</cp:coreProperties>
</file>