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4 南丹市\"/>
    </mc:Choice>
  </mc:AlternateContent>
  <xr:revisionPtr revIDLastSave="0" documentId="13_ncr:1_{4B0E9428-8BB3-4744-81C9-DD74C07C4B15}" xr6:coauthVersionLast="36" xr6:coauthVersionMax="36" xr10:uidLastSave="{00000000-0000-0000-0000-000000000000}"/>
  <workbookProtection workbookAlgorithmName="SHA-512" workbookHashValue="ALWgSLF1WOjIhxSwnw7jB8YGYM2UiWmBnLvKAhcFe68kkD7KkM0GUCcl90nAIGqHcIJ0Zvty/z3u7LhDCgS9QQ==" workbookSaltValue="27OwbUCNIuPKlMgT6BLJv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<sst xmlns="http://schemas.openxmlformats.org/spreadsheetml/2006/main" count="319" uniqueCount="115">
  <si>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</si>
  <si>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</si>
  <si>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</si>
  <si>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</si>
  <si>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</si>
  <si>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</si>
  <si>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</si>
  <si>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</si>
  <si>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</si>
  <si>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</si>
  <si>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</si>
  <si>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</si>
  <si>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</si>
  <si>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</si>
  <si>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</si>
  <si>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</si>
  <si>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</si>
  <si>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</si>
  <si>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</si>
  <si>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</si>
  <si>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</si>
  <si>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</si>
  <si>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</si>
  <si>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</si>
  <si>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</si>
  <si>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</si>
  <si>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</si>
  <si>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</si>
  <si>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</si>
  <si>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</si>
  <si>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</si>
  <si>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</si>
  <si>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</si>
  <si>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</si>
  <si>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</si>
  <si>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</si>
  <si>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</si>
  <si>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</si>
  <si>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</si>
  <si>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</si>
  <si>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</si>
  <si>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</si>
  <si>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</si>
  <si>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</si>
  <si>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</si>
  <si>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</si>
  <si>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</si>
  <si>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</si>
  <si>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</si>
  <si>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</si>
  <si>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</si>
  <si>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</si>
  <si>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</si>
  <si>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</si>
  <si>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</si>
  <si>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</si>
  <si>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</si>
  <si>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</si>
  <si>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</si>
  <si>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</si>
  <si>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</si>
  <si>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</si>
  <si>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</si>
  <si>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</si>
  <si>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</si>
  <si>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</si>
  <si>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</si>
  <si>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</si>
  <si>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</si>
  <si>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</si>
  <si>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</si>
  <si>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</si>
  <si>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</si>
  <si>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</si>
  <si>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</si>
  <si>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</si>
  <si>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</si>
  <si>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</si>
  <si>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</si>
  <si>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</si>
  <si>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</si>
  <si>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</si>
  <si>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</si>
  <si>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</si>
  <si>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</si>
  <si>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</si>
  <si>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</si>
  <si>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</si>
  <si>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</si>
  <si>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</si>
  <si>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</si>
  <si>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</si>
  <si>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</si>
  <si>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</si>
  <si>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</si>
  <si>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</si>
  <si>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</si>
  <si>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</si>
  <si>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</si>
  <si>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</si>
  <si>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</si>
  <si>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</si>
  <si>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</si>
  <si>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</si>
  <si>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</si>
  <si>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</si>
  <si>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</si>
  <si>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</si>
  <si>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</si>
  <si>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</si>
  <si>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</si>
  <si>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</si>
  <si>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経常収支は黒字であり累積欠損金は発生していないものの、今後は人口減少による使用料収入の減少や</t>
    </r>
    <r>
      <rPr>
        <sz val="10"/>
        <color theme="1"/>
        <rFont val="ＭＳ ゴシック"/>
        <family val="3"/>
        <charset val="128"/>
      </rPr>
      <t>基準外繰入の減少等によって経営の悪化が見込まれる。また、企業債残高の規模が大きく、流動比率が低いため、資金繰りには十分に留意して経営を行う必要がある。
　本市は人口に対して処理区域が広く地形上の起伏も多いため、必然的に経費が嵩むため厳しい財政運営を強いられており、今後、使用料収入が大幅に増加する見込みもないため、使用料改定を視野に入れる時期に到来している。また、処理場及び管渠施設が更新の時期に差し掛かりつつあり、計画的な事業運営が求められる。
　これらの課題を踏まえて、将来にわたって安定的に事業を継続していくために経営戦略の改定を通して、今後の経営方針や事業計画の見直しを行い、状況の変化に対応した持続可能な経営に取り組んでいく。</t>
    </r>
    <rPh sb="28" eb="30">
      <t>コンゴ</t>
    </rPh>
    <rPh sb="31" eb="38">
      <t>ジンコウゲンシ</t>
    </rPh>
    <rPh sb="38" eb="43">
      <t>シヨウリョ</t>
    </rPh>
    <rPh sb="44" eb="46">
      <t>ゲンショウ</t>
    </rPh>
    <rPh sb="53" eb="55">
      <t>ゲンショウ</t>
    </rPh>
    <rPh sb="55" eb="56">
      <t>トウ</t>
    </rPh>
    <rPh sb="60" eb="62">
      <t>ケイエイ</t>
    </rPh>
    <rPh sb="63" eb="65">
      <t>アッカ</t>
    </rPh>
    <rPh sb="66" eb="68">
      <t>ミコ</t>
    </rPh>
    <phoneticPr fontId="1"/>
  </si>
  <si>
    <r>
      <t>①有形固定資産減価償却率
　</t>
    </r>
    <r>
      <rPr>
        <sz val="11"/>
        <color theme="1"/>
        <rFont val="ＭＳ ゴシック"/>
        <family val="3"/>
        <charset val="128"/>
      </rPr>
      <t>公営企業会計移行初年度であるため、有形固定資産減価償却率は低い状況となっている。供用開始は平成７年であるため25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r>
    <rPh sb="201" eb="206">
      <t>ジッシシテ</t>
    </rPh>
    <phoneticPr fontId="1"/>
  </si>
  <si>
    <r>
      <t>　</t>
    </r>
    <r>
      <rPr>
        <sz val="10"/>
        <color theme="1"/>
        <rFont val="ＭＳ ゴシック"/>
        <family val="3"/>
        <charset val="128"/>
      </rPr>
      <t>公</t>
    </r>
    <r>
      <rPr>
        <sz val="10"/>
        <color theme="1"/>
        <rFont val="ＭＳ ゴシック"/>
        <family val="3"/>
        <charset val="128"/>
      </rPr>
      <t>営企業会計移行初年度であるため、経年比較なしでの分析となっております。
①経常収支比率、⑤経費回収率
　経常収支比率は100%を上回っており、経費回収率も100％に近い数値であるが、今後は人口減少に伴う使用料収入の減少や、基準外繰入の減少等により経営の悪化が見込まれるため、汚水処理費の削減努力を行ったうえで、適正な使用料収入についても検討する必要がある。
③流動比率
　建設改良費等の財源に充てるための企業債の次年度償還額が多額であることから、100％を下回る水準となっている。
④企業債残高対事業規模比率
　類似団体平均を大幅に下回ってはいるものの、今後の投資規模や料金水準等について検討する必要がある。
⑥汚水処理原価
　類似団体平均を下回っているものの、汚水処理経費の増加傾向により今後も上昇が見込まれるため、経費の削減等に務める必要がある。
⑦施設利用率
　施設利用率は類似団体平均を下回っており、水洗化率が90％を超えているにもかかわらず低い状況である。人口増加を前提とした事業計画に基づいて施設が整備されているため、人口減少に伴い施設利用率が低下し、また各家庭の機器も節水型となってきていることも低下の要因となっている。
⑧水洗化率
　類似団体平均を上回っているものの、未接続世帯も一定残っているため、今後も未接続者への下水道加入促進を行い、適正な使用料収入の確保に努める必要がある。</t>
    </r>
    <rPh sb="85" eb="86">
      <t>チカ</t>
    </rPh>
    <rPh sb="87" eb="89">
      <t>ス</t>
    </rPh>
    <rPh sb="94" eb="96">
      <t>コンゴ</t>
    </rPh>
    <rPh sb="97" eb="101">
      <t>ジンコウ</t>
    </rPh>
    <rPh sb="102" eb="103">
      <t>トモナ</t>
    </rPh>
    <rPh sb="104" eb="107">
      <t>シヨウリョウ</t>
    </rPh>
    <rPh sb="107" eb="109">
      <t>シュウニュウ</t>
    </rPh>
    <rPh sb="110" eb="112">
      <t>ゲンショウ</t>
    </rPh>
    <rPh sb="114" eb="119">
      <t>キジュンガ</t>
    </rPh>
    <rPh sb="120" eb="122">
      <t>ゲンショウ</t>
    </rPh>
    <rPh sb="122" eb="123">
      <t>トウ</t>
    </rPh>
    <rPh sb="126" eb="128">
      <t>ケイエイ</t>
    </rPh>
    <rPh sb="129" eb="131">
      <t>アッカ</t>
    </rPh>
    <rPh sb="132" eb="134">
      <t>ミコ</t>
    </rPh>
    <rPh sb="209" eb="212">
      <t>ジネンド</t>
    </rPh>
    <rPh sb="231" eb="233">
      <t>シタマワ</t>
    </rPh>
    <rPh sb="266" eb="268">
      <t>オオハバ</t>
    </rPh>
    <rPh sb="317" eb="324">
      <t>ルイジダンタイ</t>
    </rPh>
    <rPh sb="324" eb="326">
      <t>シタマワ</t>
    </rPh>
    <rPh sb="400" eb="401">
      <t>シタ</t>
    </rPh>
    <rPh sb="578" eb="579">
      <t>オコナ</t>
    </rPh>
    <rPh sb="593" eb="594">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</si>
</sst>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1B-4E20-86B4-8CC0B6A996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191B-4E20-86B4-8CC0B6A996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40.33</c:v>
                </c:pt>
              </c:numCache>
            </c:numRef>
          </c:val>
          <c:extLst>
            <c:ext xmlns:c16="http://schemas.microsoft.com/office/drawing/2014/chart" uri="{C3380CC4-5D6E-409C-BE32-E72D297353CC}">
              <c16:uniqueId val="{00000000-4BF7-4F7E-90F7-96A76F5286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4BF7-4F7E-90F7-96A76F5286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91.03</c:v>
                </c:pt>
              </c:numCache>
            </c:numRef>
          </c:val>
          <c:extLst>
            <c:ext xmlns:c16="http://schemas.microsoft.com/office/drawing/2014/chart" uri="{C3380CC4-5D6E-409C-BE32-E72D297353CC}">
              <c16:uniqueId val="{00000000-0E61-46B8-93CB-A1C9FBB1A6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0E61-46B8-93CB-A1C9FBB1A6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108.23</c:v>
                </c:pt>
              </c:numCache>
            </c:numRef>
          </c:val>
          <c:extLst>
            <c:ext xmlns:c16="http://schemas.microsoft.com/office/drawing/2014/chart" uri="{C3380CC4-5D6E-409C-BE32-E72D297353CC}">
              <c16:uniqueId val="{00000000-888B-47DC-B443-66FAAD8CB1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88B-47DC-B443-66FAAD8CB1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4.21</c:v>
                </c:pt>
              </c:numCache>
            </c:numRef>
          </c:val>
          <c:extLst>
            <c:ext xmlns:c16="http://schemas.microsoft.com/office/drawing/2014/chart" uri="{C3380CC4-5D6E-409C-BE32-E72D297353CC}">
              <c16:uniqueId val="{00000000-B230-4A0D-8A73-5C91A23517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B230-4A0D-8A73-5C91A23517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A5-4EC2-932A-239E8042AD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9A5-4EC2-932A-239E8042AD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39-4E48-AF8F-4681E95A1D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1439-4E48-AF8F-4681E95A1D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71.88</c:v>
                </c:pt>
              </c:numCache>
            </c:numRef>
          </c:val>
          <c:extLst>
            <c:ext xmlns:c16="http://schemas.microsoft.com/office/drawing/2014/chart" uri="{C3380CC4-5D6E-409C-BE32-E72D297353CC}">
              <c16:uniqueId val="{00000000-FBF5-4E5D-B12A-EDF5D82C27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BF5-4E5D-B12A-EDF5D82C27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355.34</c:v>
                </c:pt>
              </c:numCache>
            </c:numRef>
          </c:val>
          <c:extLst>
            <c:ext xmlns:c16="http://schemas.microsoft.com/office/drawing/2014/chart" uri="{C3380CC4-5D6E-409C-BE32-E72D297353CC}">
              <c16:uniqueId val="{00000000-D59A-4C1E-9B0B-D3EF851DD4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D59A-4C1E-9B0B-D3EF851DD4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98.4</c:v>
                </c:pt>
              </c:numCache>
            </c:numRef>
          </c:val>
          <c:extLst>
            <c:ext xmlns:c16="http://schemas.microsoft.com/office/drawing/2014/chart" uri="{C3380CC4-5D6E-409C-BE32-E72D297353CC}">
              <c16:uniqueId val="{00000000-7212-486E-B167-748F49B1F8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7212-486E-B167-748F49B1F8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188.03</c:v>
                </c:pt>
              </c:numCache>
            </c:numRef>
          </c:val>
          <c:extLst>
            <c:ext xmlns:c16="http://schemas.microsoft.com/office/drawing/2014/chart" uri="{C3380CC4-5D6E-409C-BE32-E72D297353CC}">
              <c16:uniqueId val="{00000000-1CAE-4598-A8B0-CB8B16A462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1CAE-4598-A8B0-CB8B16A462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561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6466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9371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92276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561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6466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9371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92276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5610" y="1124902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41010" y="1124902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646410" y="1124902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3883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6788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【61.55】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9693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【45.34】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82598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82598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99693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6788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3883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59910" y="114204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【23.60】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482455" y="114204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570710" y="114204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14</v>
      </c>
      <c r="J7" s="44"/>
      <c r="K7" s="44"/>
      <c r="L7" s="44"/>
      <c r="M7" s="44"/>
      <c r="N7" s="44"/>
      <c r="O7" s="44"/>
      <c r="P7" s="44" t="s">
        <v>6</v>
      </c>
      <c r="Q7" s="44"/>
      <c r="R7" s="44"/>
      <c r="S7" s="44"/>
      <c r="T7" s="44"/>
      <c r="U7" s="44"/>
      <c r="V7" s="44"/>
      <c r="W7" s="44" t="s">
        <v>16</v>
      </c>
      <c r="X7" s="44"/>
      <c r="Y7" s="44"/>
      <c r="Z7" s="44"/>
      <c r="AA7" s="44"/>
      <c r="AB7" s="44"/>
      <c r="AC7" s="44"/>
      <c r="AD7" s="44" t="s">
        <v>5</v>
      </c>
      <c r="AE7" s="44"/>
      <c r="AF7" s="44"/>
      <c r="AG7" s="44"/>
      <c r="AH7" s="44"/>
      <c r="AI7" s="44"/>
      <c r="AJ7" s="44"/>
      <c r="AK7" s="3"/>
      <c r="AL7" s="44" t="s">
        <v>17</v>
      </c>
      <c r="AM7" s="44"/>
      <c r="AN7" s="44"/>
      <c r="AO7" s="44"/>
      <c r="AP7" s="44"/>
      <c r="AQ7" s="44"/>
      <c r="AR7" s="44"/>
      <c r="AS7" s="44"/>
      <c r="AT7" s="44" t="s">
        <v>11</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31074</v>
      </c>
      <c r="AM8" s="47"/>
      <c r="AN8" s="47"/>
      <c r="AO8" s="47"/>
      <c r="AP8" s="47"/>
      <c r="AQ8" s="47"/>
      <c r="AR8" s="47"/>
      <c r="AS8" s="47"/>
      <c r="AT8" s="48">
        <f>データ!T6</f>
        <v>616.4</v>
      </c>
      <c r="AU8" s="48"/>
      <c r="AV8" s="48"/>
      <c r="AW8" s="48"/>
      <c r="AX8" s="48"/>
      <c r="AY8" s="48"/>
      <c r="AZ8" s="48"/>
      <c r="BA8" s="48"/>
      <c r="BB8" s="48">
        <f>データ!U6</f>
        <v>50.41</v>
      </c>
      <c r="BC8" s="48"/>
      <c r="BD8" s="48"/>
      <c r="BE8" s="48"/>
      <c r="BF8" s="48"/>
      <c r="BG8" s="48"/>
      <c r="BH8" s="48"/>
      <c r="BI8" s="48"/>
      <c r="BJ8" s="3"/>
      <c r="BK8" s="3"/>
      <c r="BL8" s="49" t="s">
        <v>13</v>
      </c>
      <c r="BM8" s="50"/>
      <c r="BN8" s="17" t="s">
        <v>21</v>
      </c>
      <c r="BO8" s="20"/>
      <c r="BP8" s="20"/>
      <c r="BQ8" s="20"/>
      <c r="BR8" s="20"/>
      <c r="BS8" s="20"/>
      <c r="BT8" s="20"/>
      <c r="BU8" s="20"/>
      <c r="BV8" s="20"/>
      <c r="BW8" s="20"/>
      <c r="BX8" s="20"/>
      <c r="BY8" s="24"/>
    </row>
    <row r="9" spans="1:78" ht="18.75" customHeight="1" x14ac:dyDescent="0.15">
      <c r="A9" s="2"/>
      <c r="B9" s="44" t="s">
        <v>23</v>
      </c>
      <c r="C9" s="44"/>
      <c r="D9" s="44"/>
      <c r="E9" s="44"/>
      <c r="F9" s="44"/>
      <c r="G9" s="44"/>
      <c r="H9" s="44"/>
      <c r="I9" s="44" t="s">
        <v>24</v>
      </c>
      <c r="J9" s="44"/>
      <c r="K9" s="44"/>
      <c r="L9" s="44"/>
      <c r="M9" s="44"/>
      <c r="N9" s="44"/>
      <c r="O9" s="44"/>
      <c r="P9" s="44" t="s">
        <v>26</v>
      </c>
      <c r="Q9" s="44"/>
      <c r="R9" s="44"/>
      <c r="S9" s="44"/>
      <c r="T9" s="44"/>
      <c r="U9" s="44"/>
      <c r="V9" s="44"/>
      <c r="W9" s="44" t="s">
        <v>27</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63.68</v>
      </c>
      <c r="J10" s="48"/>
      <c r="K10" s="48"/>
      <c r="L10" s="48"/>
      <c r="M10" s="48"/>
      <c r="N10" s="48"/>
      <c r="O10" s="48"/>
      <c r="P10" s="48">
        <f>データ!P6</f>
        <v>19.02</v>
      </c>
      <c r="Q10" s="48"/>
      <c r="R10" s="48"/>
      <c r="S10" s="48"/>
      <c r="T10" s="48"/>
      <c r="U10" s="48"/>
      <c r="V10" s="48"/>
      <c r="W10" s="48">
        <f>データ!Q6</f>
        <v>89.84</v>
      </c>
      <c r="X10" s="48"/>
      <c r="Y10" s="48"/>
      <c r="Z10" s="48"/>
      <c r="AA10" s="48"/>
      <c r="AB10" s="48"/>
      <c r="AC10" s="48"/>
      <c r="AD10" s="47">
        <f>データ!R6</f>
        <v>3520</v>
      </c>
      <c r="AE10" s="47"/>
      <c r="AF10" s="47"/>
      <c r="AG10" s="47"/>
      <c r="AH10" s="47"/>
      <c r="AI10" s="47"/>
      <c r="AJ10" s="47"/>
      <c r="AK10" s="2"/>
      <c r="AL10" s="47">
        <f>データ!V6</f>
        <v>5873</v>
      </c>
      <c r="AM10" s="47"/>
      <c r="AN10" s="47"/>
      <c r="AO10" s="47"/>
      <c r="AP10" s="47"/>
      <c r="AQ10" s="47"/>
      <c r="AR10" s="47"/>
      <c r="AS10" s="47"/>
      <c r="AT10" s="48">
        <f>データ!W6</f>
        <v>3.19</v>
      </c>
      <c r="AU10" s="48"/>
      <c r="AV10" s="48"/>
      <c r="AW10" s="48"/>
      <c r="AX10" s="48"/>
      <c r="AY10" s="48"/>
      <c r="AZ10" s="48"/>
      <c r="BA10" s="48"/>
      <c r="BB10" s="48">
        <f>データ!X6</f>
        <v>1841.07</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3"/>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3"/>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3"/>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3"/>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3"/>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3"/>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3"/>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3"/>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3"/>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3"/>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3"/>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3"/>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3"/>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3"/>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3"/>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3"/>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3"/>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3"/>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3"/>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3"/>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3"/>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3"/>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3"/>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3"/>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3"/>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3"/>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3"/>
      <c r="BM43" s="71"/>
      <c r="BN43" s="71"/>
      <c r="BO43" s="71"/>
      <c r="BP43" s="71"/>
      <c r="BQ43" s="71"/>
      <c r="BR43" s="71"/>
      <c r="BS43" s="71"/>
      <c r="BT43" s="71"/>
      <c r="BU43" s="71"/>
      <c r="BV43" s="71"/>
      <c r="BW43" s="71"/>
      <c r="BX43" s="71"/>
      <c r="BY43" s="71"/>
      <c r="BZ43" s="72"/>
    </row>
    <row r="44" spans="1:78" ht="58.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4"/>
      <c r="BM44" s="75"/>
      <c r="BN44" s="75"/>
      <c r="BO44" s="75"/>
      <c r="BP44" s="75"/>
      <c r="BQ44" s="75"/>
      <c r="BR44" s="75"/>
      <c r="BS44" s="75"/>
      <c r="BT44" s="75"/>
      <c r="BU44" s="75"/>
      <c r="BV44" s="75"/>
      <c r="BW44" s="75"/>
      <c r="BX44" s="75"/>
      <c r="BY44" s="75"/>
      <c r="BZ44" s="7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3"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3"/>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3"/>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3"/>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3"/>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3"/>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3"/>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3"/>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3"/>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3"/>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3"/>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3"/>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3"/>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3"/>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4"/>
      <c r="BM63" s="75"/>
      <c r="BN63" s="75"/>
      <c r="BO63" s="75"/>
      <c r="BP63" s="75"/>
      <c r="BQ63" s="75"/>
      <c r="BR63" s="75"/>
      <c r="BS63" s="75"/>
      <c r="BT63" s="75"/>
      <c r="BU63" s="75"/>
      <c r="BV63" s="75"/>
      <c r="BW63" s="75"/>
      <c r="BX63" s="75"/>
      <c r="BY63" s="75"/>
      <c r="BZ63" s="7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112</v>
      </c>
      <c r="BM66" s="77"/>
      <c r="BN66" s="77"/>
      <c r="BO66" s="77"/>
      <c r="BP66" s="77"/>
      <c r="BQ66" s="77"/>
      <c r="BR66" s="77"/>
      <c r="BS66" s="77"/>
      <c r="BT66" s="77"/>
      <c r="BU66" s="77"/>
      <c r="BV66" s="77"/>
      <c r="BW66" s="77"/>
      <c r="BX66" s="77"/>
      <c r="BY66" s="77"/>
      <c r="BZ66" s="78"/>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7"/>
      <c r="BN67" s="77"/>
      <c r="BO67" s="77"/>
      <c r="BP67" s="77"/>
      <c r="BQ67" s="77"/>
      <c r="BR67" s="77"/>
      <c r="BS67" s="77"/>
      <c r="BT67" s="77"/>
      <c r="BU67" s="77"/>
      <c r="BV67" s="77"/>
      <c r="BW67" s="77"/>
      <c r="BX67" s="77"/>
      <c r="BY67" s="77"/>
      <c r="BZ67" s="78"/>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7"/>
      <c r="BN68" s="77"/>
      <c r="BO68" s="77"/>
      <c r="BP68" s="77"/>
      <c r="BQ68" s="77"/>
      <c r="BR68" s="77"/>
      <c r="BS68" s="77"/>
      <c r="BT68" s="77"/>
      <c r="BU68" s="77"/>
      <c r="BV68" s="77"/>
      <c r="BW68" s="77"/>
      <c r="BX68" s="77"/>
      <c r="BY68" s="77"/>
      <c r="BZ68" s="78"/>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7"/>
      <c r="BN69" s="77"/>
      <c r="BO69" s="77"/>
      <c r="BP69" s="77"/>
      <c r="BQ69" s="77"/>
      <c r="BR69" s="77"/>
      <c r="BS69" s="77"/>
      <c r="BT69" s="77"/>
      <c r="BU69" s="77"/>
      <c r="BV69" s="77"/>
      <c r="BW69" s="77"/>
      <c r="BX69" s="77"/>
      <c r="BY69" s="77"/>
      <c r="BZ69" s="78"/>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7"/>
      <c r="BN70" s="77"/>
      <c r="BO70" s="77"/>
      <c r="BP70" s="77"/>
      <c r="BQ70" s="77"/>
      <c r="BR70" s="77"/>
      <c r="BS70" s="77"/>
      <c r="BT70" s="77"/>
      <c r="BU70" s="77"/>
      <c r="BV70" s="77"/>
      <c r="BW70" s="77"/>
      <c r="BX70" s="77"/>
      <c r="BY70" s="77"/>
      <c r="BZ70" s="78"/>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7"/>
      <c r="BN71" s="77"/>
      <c r="BO71" s="77"/>
      <c r="BP71" s="77"/>
      <c r="BQ71" s="77"/>
      <c r="BR71" s="77"/>
      <c r="BS71" s="77"/>
      <c r="BT71" s="77"/>
      <c r="BU71" s="77"/>
      <c r="BV71" s="77"/>
      <c r="BW71" s="77"/>
      <c r="BX71" s="77"/>
      <c r="BY71" s="77"/>
      <c r="BZ71" s="78"/>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7"/>
      <c r="BN72" s="77"/>
      <c r="BO72" s="77"/>
      <c r="BP72" s="77"/>
      <c r="BQ72" s="77"/>
      <c r="BR72" s="77"/>
      <c r="BS72" s="77"/>
      <c r="BT72" s="77"/>
      <c r="BU72" s="77"/>
      <c r="BV72" s="77"/>
      <c r="BW72" s="77"/>
      <c r="BX72" s="77"/>
      <c r="BY72" s="77"/>
      <c r="BZ72" s="78"/>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7"/>
      <c r="BN73" s="77"/>
      <c r="BO73" s="77"/>
      <c r="BP73" s="77"/>
      <c r="BQ73" s="77"/>
      <c r="BR73" s="77"/>
      <c r="BS73" s="77"/>
      <c r="BT73" s="77"/>
      <c r="BU73" s="77"/>
      <c r="BV73" s="77"/>
      <c r="BW73" s="77"/>
      <c r="BX73" s="77"/>
      <c r="BY73" s="77"/>
      <c r="BZ73" s="78"/>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7"/>
      <c r="BN74" s="77"/>
      <c r="BO74" s="77"/>
      <c r="BP74" s="77"/>
      <c r="BQ74" s="77"/>
      <c r="BR74" s="77"/>
      <c r="BS74" s="77"/>
      <c r="BT74" s="77"/>
      <c r="BU74" s="77"/>
      <c r="BV74" s="77"/>
      <c r="BW74" s="77"/>
      <c r="BX74" s="77"/>
      <c r="BY74" s="77"/>
      <c r="BZ74" s="78"/>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7"/>
      <c r="BN75" s="77"/>
      <c r="BO75" s="77"/>
      <c r="BP75" s="77"/>
      <c r="BQ75" s="77"/>
      <c r="BR75" s="77"/>
      <c r="BS75" s="77"/>
      <c r="BT75" s="77"/>
      <c r="BU75" s="77"/>
      <c r="BV75" s="77"/>
      <c r="BW75" s="77"/>
      <c r="BX75" s="77"/>
      <c r="BY75" s="77"/>
      <c r="BZ75" s="78"/>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7"/>
      <c r="BN76" s="77"/>
      <c r="BO76" s="77"/>
      <c r="BP76" s="77"/>
      <c r="BQ76" s="77"/>
      <c r="BR76" s="77"/>
      <c r="BS76" s="77"/>
      <c r="BT76" s="77"/>
      <c r="BU76" s="77"/>
      <c r="BV76" s="77"/>
      <c r="BW76" s="77"/>
      <c r="BX76" s="77"/>
      <c r="BY76" s="77"/>
      <c r="BZ76" s="78"/>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7"/>
      <c r="BN77" s="77"/>
      <c r="BO77" s="77"/>
      <c r="BP77" s="77"/>
      <c r="BQ77" s="77"/>
      <c r="BR77" s="77"/>
      <c r="BS77" s="77"/>
      <c r="BT77" s="77"/>
      <c r="BU77" s="77"/>
      <c r="BV77" s="77"/>
      <c r="BW77" s="77"/>
      <c r="BX77" s="77"/>
      <c r="BY77" s="77"/>
      <c r="BZ77" s="78"/>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7"/>
      <c r="BN78" s="77"/>
      <c r="BO78" s="77"/>
      <c r="BP78" s="77"/>
      <c r="BQ78" s="77"/>
      <c r="BR78" s="77"/>
      <c r="BS78" s="77"/>
      <c r="BT78" s="77"/>
      <c r="BU78" s="77"/>
      <c r="BV78" s="77"/>
      <c r="BW78" s="77"/>
      <c r="BX78" s="77"/>
      <c r="BY78" s="77"/>
      <c r="BZ78" s="78"/>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7"/>
      <c r="BN79" s="77"/>
      <c r="BO79" s="77"/>
      <c r="BP79" s="77"/>
      <c r="BQ79" s="77"/>
      <c r="BR79" s="77"/>
      <c r="BS79" s="77"/>
      <c r="BT79" s="77"/>
      <c r="BU79" s="77"/>
      <c r="BV79" s="77"/>
      <c r="BW79" s="77"/>
      <c r="BX79" s="77"/>
      <c r="BY79" s="77"/>
      <c r="BZ79" s="78"/>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7"/>
      <c r="BN81" s="77"/>
      <c r="BO81" s="77"/>
      <c r="BP81" s="77"/>
      <c r="BQ81" s="77"/>
      <c r="BR81" s="77"/>
      <c r="BS81" s="77"/>
      <c r="BT81" s="77"/>
      <c r="BU81" s="77"/>
      <c r="BV81" s="77"/>
      <c r="BW81" s="77"/>
      <c r="BX81" s="77"/>
      <c r="BY81" s="77"/>
      <c r="BZ81" s="78"/>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42</v>
      </c>
    </row>
    <row r="84" spans="1:78" hidden="1" x14ac:dyDescent="0.15">
      <c r="B84" s="6" t="s">
        <v>43</v>
      </c>
      <c r="C84" s="6"/>
      <c r="D84" s="6"/>
      <c r="E84" s="6" t="s">
        <v>45</v>
      </c>
      <c r="F84" s="6" t="s">
        <v>46</v>
      </c>
      <c r="G84" s="6" t="s">
        <v>47</v>
      </c>
      <c r="H84" s="6" t="s">
        <v>0</v>
      </c>
      <c r="I84" s="6" t="s">
        <v>8</v>
      </c>
      <c r="J84" s="6" t="s">
        <v>48</v>
      </c>
      <c r="K84" s="6" t="s">
        <v>49</v>
      </c>
      <c r="L84" s="6" t="s">
        <v>33</v>
      </c>
      <c r="M84" s="6" t="s">
        <v>36</v>
      </c>
      <c r="N84" s="6" t="s">
        <v>51</v>
      </c>
      <c r="O84" s="6" t="s">
        <v>53</v>
      </c>
    </row>
    <row r="85" spans="1:78" hidden="1" x14ac:dyDescent="0.15">
      <c r="B85" s="6"/>
      <c r="C85" s="6"/>
      <c r="D85" s="6"/>
      <c r="E85" s="6" t="str">
        <f>データ!AI6</f>
        <v>【104.83】</v>
      </c>
      <c r="F85" s="6" t="str">
        <f>データ!AT6</f>
        <v>【61.55】</v>
      </c>
      <c r="G85" s="6" t="str">
        <f>データ!BE6</f>
        <v>【45.34】</v>
      </c>
      <c r="H85" s="6" t="str">
        <f>データ!BP6</f>
        <v>【1,260.21】</v>
      </c>
      <c r="I85" s="6" t="str">
        <f>データ!CA6</f>
        <v>【75.29】</v>
      </c>
      <c r="J85" s="6" t="str">
        <f>データ!CL6</f>
        <v>【215.41】</v>
      </c>
      <c r="K85" s="6" t="str">
        <f>データ!CW6</f>
        <v>【42.90】</v>
      </c>
      <c r="L85" s="6" t="str">
        <f>データ!DH6</f>
        <v>【84.75】</v>
      </c>
      <c r="M85" s="6" t="str">
        <f>データ!DS6</f>
        <v>【23.60】</v>
      </c>
      <c r="N85" s="6" t="str">
        <f>データ!ED6</f>
        <v>【0.01】</v>
      </c>
      <c r="O85" s="6" t="str">
        <f>データ!EO6</f>
        <v>【0.30】</v>
      </c>
    </row>
  </sheetData>
  <sheetProtection algorithmName="SHA-512" hashValue="CX7vrskeJ/QN61ny8hTpoerw6P5tlQUliJxuznRvDnhRVH+49FAzHIbFptfsP5lIUCzsrwmJa+f2jTxDZJhoSA==" saltValue="Vc6P2BLgYTolp3k2p0Dke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32</v>
      </c>
      <c r="C3" s="30" t="s">
        <v>57</v>
      </c>
      <c r="D3" s="30" t="s">
        <v>58</v>
      </c>
      <c r="E3" s="30" t="s">
        <v>4</v>
      </c>
      <c r="F3" s="30" t="s">
        <v>3</v>
      </c>
      <c r="G3" s="30" t="s">
        <v>25</v>
      </c>
      <c r="H3" s="84" t="s">
        <v>59</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60</v>
      </c>
      <c r="B4" s="31"/>
      <c r="C4" s="31"/>
      <c r="D4" s="31"/>
      <c r="E4" s="31"/>
      <c r="F4" s="31"/>
      <c r="G4" s="31"/>
      <c r="H4" s="87"/>
      <c r="I4" s="88"/>
      <c r="J4" s="88"/>
      <c r="K4" s="88"/>
      <c r="L4" s="88"/>
      <c r="M4" s="88"/>
      <c r="N4" s="88"/>
      <c r="O4" s="88"/>
      <c r="P4" s="88"/>
      <c r="Q4" s="88"/>
      <c r="R4" s="88"/>
      <c r="S4" s="88"/>
      <c r="T4" s="88"/>
      <c r="U4" s="88"/>
      <c r="V4" s="88"/>
      <c r="W4" s="88"/>
      <c r="X4" s="89"/>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15</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x14ac:dyDescent="0.15">
      <c r="A5" s="28" t="s">
        <v>69</v>
      </c>
      <c r="B5" s="32"/>
      <c r="C5" s="32"/>
      <c r="D5" s="32"/>
      <c r="E5" s="32"/>
      <c r="F5" s="32"/>
      <c r="G5" s="32"/>
      <c r="H5" s="37" t="s">
        <v>56</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43</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8" s="27" customFormat="1" x14ac:dyDescent="0.15">
      <c r="A6" s="28" t="s">
        <v>95</v>
      </c>
      <c r="B6" s="33">
        <f t="shared" ref="B6:X6" si="1">B7</f>
        <v>2020</v>
      </c>
      <c r="C6" s="33">
        <f t="shared" si="1"/>
        <v>262137</v>
      </c>
      <c r="D6" s="33">
        <f t="shared" si="1"/>
        <v>46</v>
      </c>
      <c r="E6" s="33">
        <f t="shared" si="1"/>
        <v>17</v>
      </c>
      <c r="F6" s="33">
        <f t="shared" si="1"/>
        <v>4</v>
      </c>
      <c r="G6" s="33">
        <f t="shared" si="1"/>
        <v>0</v>
      </c>
      <c r="H6" s="33" t="str">
        <f t="shared" si="1"/>
        <v>京都府　南丹市</v>
      </c>
      <c r="I6" s="33" t="str">
        <f t="shared" si="1"/>
        <v>法適用</v>
      </c>
      <c r="J6" s="33" t="str">
        <f t="shared" si="1"/>
        <v>下水道事業</v>
      </c>
      <c r="K6" s="33" t="str">
        <f t="shared" si="1"/>
        <v>特定環境保全公共下水道</v>
      </c>
      <c r="L6" s="33" t="str">
        <f t="shared" si="1"/>
        <v>D2</v>
      </c>
      <c r="M6" s="33" t="str">
        <f t="shared" si="1"/>
        <v>非設置</v>
      </c>
      <c r="N6" s="38" t="str">
        <f t="shared" si="1"/>
        <v>-</v>
      </c>
      <c r="O6" s="38">
        <f t="shared" si="1"/>
        <v>63.68</v>
      </c>
      <c r="P6" s="38">
        <f t="shared" si="1"/>
        <v>19.02</v>
      </c>
      <c r="Q6" s="38">
        <f t="shared" si="1"/>
        <v>89.84</v>
      </c>
      <c r="R6" s="38">
        <f t="shared" si="1"/>
        <v>3520</v>
      </c>
      <c r="S6" s="38">
        <f t="shared" si="1"/>
        <v>31074</v>
      </c>
      <c r="T6" s="38">
        <f t="shared" si="1"/>
        <v>616.4</v>
      </c>
      <c r="U6" s="38">
        <f t="shared" si="1"/>
        <v>50.41</v>
      </c>
      <c r="V6" s="38">
        <f t="shared" si="1"/>
        <v>5873</v>
      </c>
      <c r="W6" s="38">
        <f t="shared" si="1"/>
        <v>3.19</v>
      </c>
      <c r="X6" s="38">
        <f t="shared" si="1"/>
        <v>1841.07</v>
      </c>
      <c r="Y6" s="42" t="str">
        <f t="shared" ref="Y6:AH6" si="2">IF(Y7="",NA(),Y7)</f>
        <v>-</v>
      </c>
      <c r="Z6" s="42" t="str">
        <f t="shared" si="2"/>
        <v>-</v>
      </c>
      <c r="AA6" s="42" t="str">
        <f t="shared" si="2"/>
        <v>-</v>
      </c>
      <c r="AB6" s="42" t="str">
        <f t="shared" si="2"/>
        <v>-</v>
      </c>
      <c r="AC6" s="42">
        <f t="shared" si="2"/>
        <v>108.23</v>
      </c>
      <c r="AD6" s="42" t="str">
        <f t="shared" si="2"/>
        <v>-</v>
      </c>
      <c r="AE6" s="42" t="str">
        <f t="shared" si="2"/>
        <v>-</v>
      </c>
      <c r="AF6" s="42" t="str">
        <f t="shared" si="2"/>
        <v>-</v>
      </c>
      <c r="AG6" s="42" t="str">
        <f t="shared" si="2"/>
        <v>-</v>
      </c>
      <c r="AH6" s="42">
        <f t="shared" si="2"/>
        <v>105.78</v>
      </c>
      <c r="AI6" s="38" t="str">
        <f>IF(AI7="","",IF(AI7="-","【-】","【"&amp;SUBSTITUTE(TEXT(AI7,"#,##0.00"),"-","△")&amp;"】"))</f>
        <v>【104.83】</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63.96</v>
      </c>
      <c r="AT6" s="38" t="str">
        <f>IF(AT7="","",IF(AT7="-","【-】","【"&amp;SUBSTITUTE(TEXT(AT7,"#,##0.00"),"-","△")&amp;"】"))</f>
        <v>【61.55】</v>
      </c>
      <c r="AU6" s="42" t="str">
        <f t="shared" ref="AU6:BD6" si="4">IF(AU7="",NA(),AU7)</f>
        <v>-</v>
      </c>
      <c r="AV6" s="42" t="str">
        <f t="shared" si="4"/>
        <v>-</v>
      </c>
      <c r="AW6" s="42" t="str">
        <f t="shared" si="4"/>
        <v>-</v>
      </c>
      <c r="AX6" s="42" t="str">
        <f t="shared" si="4"/>
        <v>-</v>
      </c>
      <c r="AY6" s="42">
        <f t="shared" si="4"/>
        <v>71.88</v>
      </c>
      <c r="AZ6" s="42" t="str">
        <f t="shared" si="4"/>
        <v>-</v>
      </c>
      <c r="BA6" s="42" t="str">
        <f t="shared" si="4"/>
        <v>-</v>
      </c>
      <c r="BB6" s="42" t="str">
        <f t="shared" si="4"/>
        <v>-</v>
      </c>
      <c r="BC6" s="42" t="str">
        <f t="shared" si="4"/>
        <v>-</v>
      </c>
      <c r="BD6" s="42">
        <f t="shared" si="4"/>
        <v>44.24</v>
      </c>
      <c r="BE6" s="38" t="str">
        <f>IF(BE7="","",IF(BE7="-","【-】","【"&amp;SUBSTITUTE(TEXT(BE7,"#,##0.00"),"-","△")&amp;"】"))</f>
        <v>【45.34】</v>
      </c>
      <c r="BF6" s="42" t="str">
        <f t="shared" ref="BF6:BO6" si="5">IF(BF7="",NA(),BF7)</f>
        <v>-</v>
      </c>
      <c r="BG6" s="42" t="str">
        <f t="shared" si="5"/>
        <v>-</v>
      </c>
      <c r="BH6" s="42" t="str">
        <f t="shared" si="5"/>
        <v>-</v>
      </c>
      <c r="BI6" s="42" t="str">
        <f t="shared" si="5"/>
        <v>-</v>
      </c>
      <c r="BJ6" s="42">
        <f t="shared" si="5"/>
        <v>355.34</v>
      </c>
      <c r="BK6" s="42" t="str">
        <f t="shared" si="5"/>
        <v>-</v>
      </c>
      <c r="BL6" s="42" t="str">
        <f t="shared" si="5"/>
        <v>-</v>
      </c>
      <c r="BM6" s="42" t="str">
        <f t="shared" si="5"/>
        <v>-</v>
      </c>
      <c r="BN6" s="42" t="str">
        <f t="shared" si="5"/>
        <v>-</v>
      </c>
      <c r="BO6" s="42">
        <f t="shared" si="5"/>
        <v>1258.43</v>
      </c>
      <c r="BP6" s="38" t="str">
        <f>IF(BP7="","",IF(BP7="-","【-】","【"&amp;SUBSTITUTE(TEXT(BP7,"#,##0.00"),"-","△")&amp;"】"))</f>
        <v>【1,260.21】</v>
      </c>
      <c r="BQ6" s="42" t="str">
        <f t="shared" ref="BQ6:BZ6" si="6">IF(BQ7="",NA(),BQ7)</f>
        <v>-</v>
      </c>
      <c r="BR6" s="42" t="str">
        <f t="shared" si="6"/>
        <v>-</v>
      </c>
      <c r="BS6" s="42" t="str">
        <f t="shared" si="6"/>
        <v>-</v>
      </c>
      <c r="BT6" s="42" t="str">
        <f t="shared" si="6"/>
        <v>-</v>
      </c>
      <c r="BU6" s="42">
        <f t="shared" si="6"/>
        <v>98.4</v>
      </c>
      <c r="BV6" s="42" t="str">
        <f t="shared" si="6"/>
        <v>-</v>
      </c>
      <c r="BW6" s="42" t="str">
        <f t="shared" si="6"/>
        <v>-</v>
      </c>
      <c r="BX6" s="42" t="str">
        <f t="shared" si="6"/>
        <v>-</v>
      </c>
      <c r="BY6" s="42" t="str">
        <f t="shared" si="6"/>
        <v>-</v>
      </c>
      <c r="BZ6" s="42">
        <f t="shared" si="6"/>
        <v>73.36</v>
      </c>
      <c r="CA6" s="38" t="str">
        <f>IF(CA7="","",IF(CA7="-","【-】","【"&amp;SUBSTITUTE(TEXT(CA7,"#,##0.00"),"-","△")&amp;"】"))</f>
        <v>【75.29】</v>
      </c>
      <c r="CB6" s="42" t="str">
        <f t="shared" ref="CB6:CK6" si="7">IF(CB7="",NA(),CB7)</f>
        <v>-</v>
      </c>
      <c r="CC6" s="42" t="str">
        <f t="shared" si="7"/>
        <v>-</v>
      </c>
      <c r="CD6" s="42" t="str">
        <f t="shared" si="7"/>
        <v>-</v>
      </c>
      <c r="CE6" s="42" t="str">
        <f t="shared" si="7"/>
        <v>-</v>
      </c>
      <c r="CF6" s="42">
        <f t="shared" si="7"/>
        <v>188.03</v>
      </c>
      <c r="CG6" s="42" t="str">
        <f t="shared" si="7"/>
        <v>-</v>
      </c>
      <c r="CH6" s="42" t="str">
        <f t="shared" si="7"/>
        <v>-</v>
      </c>
      <c r="CI6" s="42" t="str">
        <f t="shared" si="7"/>
        <v>-</v>
      </c>
      <c r="CJ6" s="42" t="str">
        <f t="shared" si="7"/>
        <v>-</v>
      </c>
      <c r="CK6" s="42">
        <f t="shared" si="7"/>
        <v>224.88</v>
      </c>
      <c r="CL6" s="38" t="str">
        <f>IF(CL7="","",IF(CL7="-","【-】","【"&amp;SUBSTITUTE(TEXT(CL7,"#,##0.00"),"-","△")&amp;"】"))</f>
        <v>【215.41】</v>
      </c>
      <c r="CM6" s="42" t="str">
        <f t="shared" ref="CM6:CV6" si="8">IF(CM7="",NA(),CM7)</f>
        <v>-</v>
      </c>
      <c r="CN6" s="42" t="str">
        <f t="shared" si="8"/>
        <v>-</v>
      </c>
      <c r="CO6" s="42" t="str">
        <f t="shared" si="8"/>
        <v>-</v>
      </c>
      <c r="CP6" s="42" t="str">
        <f t="shared" si="8"/>
        <v>-</v>
      </c>
      <c r="CQ6" s="42">
        <f t="shared" si="8"/>
        <v>40.33</v>
      </c>
      <c r="CR6" s="42" t="str">
        <f t="shared" si="8"/>
        <v>-</v>
      </c>
      <c r="CS6" s="42" t="str">
        <f t="shared" si="8"/>
        <v>-</v>
      </c>
      <c r="CT6" s="42" t="str">
        <f t="shared" si="8"/>
        <v>-</v>
      </c>
      <c r="CU6" s="42" t="str">
        <f t="shared" si="8"/>
        <v>-</v>
      </c>
      <c r="CV6" s="42">
        <f t="shared" si="8"/>
        <v>42.4</v>
      </c>
      <c r="CW6" s="38" t="str">
        <f>IF(CW7="","",IF(CW7="-","【-】","【"&amp;SUBSTITUTE(TEXT(CW7,"#,##0.00"),"-","△")&amp;"】"))</f>
        <v>【42.90】</v>
      </c>
      <c r="CX6" s="42" t="str">
        <f t="shared" ref="CX6:DG6" si="9">IF(CX7="",NA(),CX7)</f>
        <v>-</v>
      </c>
      <c r="CY6" s="42" t="str">
        <f t="shared" si="9"/>
        <v>-</v>
      </c>
      <c r="CZ6" s="42" t="str">
        <f t="shared" si="9"/>
        <v>-</v>
      </c>
      <c r="DA6" s="42" t="str">
        <f t="shared" si="9"/>
        <v>-</v>
      </c>
      <c r="DB6" s="42">
        <f t="shared" si="9"/>
        <v>91.03</v>
      </c>
      <c r="DC6" s="42" t="str">
        <f t="shared" si="9"/>
        <v>-</v>
      </c>
      <c r="DD6" s="42" t="str">
        <f t="shared" si="9"/>
        <v>-</v>
      </c>
      <c r="DE6" s="42" t="str">
        <f t="shared" si="9"/>
        <v>-</v>
      </c>
      <c r="DF6" s="42" t="str">
        <f t="shared" si="9"/>
        <v>-</v>
      </c>
      <c r="DG6" s="42">
        <f t="shared" si="9"/>
        <v>84.19</v>
      </c>
      <c r="DH6" s="38" t="str">
        <f>IF(DH7="","",IF(DH7="-","【-】","【"&amp;SUBSTITUTE(TEXT(DH7,"#,##0.00"),"-","△")&amp;"】"))</f>
        <v>【84.75】</v>
      </c>
      <c r="DI6" s="42" t="str">
        <f t="shared" ref="DI6:DR6" si="10">IF(DI7="",NA(),DI7)</f>
        <v>-</v>
      </c>
      <c r="DJ6" s="42" t="str">
        <f t="shared" si="10"/>
        <v>-</v>
      </c>
      <c r="DK6" s="42" t="str">
        <f t="shared" si="10"/>
        <v>-</v>
      </c>
      <c r="DL6" s="42" t="str">
        <f t="shared" si="10"/>
        <v>-</v>
      </c>
      <c r="DM6" s="42">
        <f t="shared" si="10"/>
        <v>4.21</v>
      </c>
      <c r="DN6" s="42" t="str">
        <f t="shared" si="10"/>
        <v>-</v>
      </c>
      <c r="DO6" s="42" t="str">
        <f t="shared" si="10"/>
        <v>-</v>
      </c>
      <c r="DP6" s="42" t="str">
        <f t="shared" si="10"/>
        <v>-</v>
      </c>
      <c r="DQ6" s="42" t="str">
        <f t="shared" si="10"/>
        <v>-</v>
      </c>
      <c r="DR6" s="42">
        <f t="shared" si="10"/>
        <v>21.36</v>
      </c>
      <c r="DS6" s="38" t="str">
        <f>IF(DS7="","",IF(DS7="-","【-】","【"&amp;SUBSTITUTE(TEXT(DS7,"#,##0.00"),"-","△")&amp;"】"))</f>
        <v>【23.60】</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0.01</v>
      </c>
      <c r="ED6" s="38" t="str">
        <f>IF(ED7="","",IF(ED7="-","【-】","【"&amp;SUBSTITUTE(TEXT(ED7,"#,##0.00"),"-","△")&amp;"】"))</f>
        <v>【0.01】</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0.39</v>
      </c>
      <c r="EO6" s="38" t="str">
        <f>IF(EO7="","",IF(EO7="-","【-】","【"&amp;SUBSTITUTE(TEXT(EO7,"#,##0.00"),"-","△")&amp;"】"))</f>
        <v>【0.30】</v>
      </c>
    </row>
    <row r="7" spans="1:148" s="27" customFormat="1" x14ac:dyDescent="0.15">
      <c r="A7" s="28"/>
      <c r="B7" s="34">
        <v>2020</v>
      </c>
      <c r="C7" s="34">
        <v>262137</v>
      </c>
      <c r="D7" s="34">
        <v>46</v>
      </c>
      <c r="E7" s="34">
        <v>17</v>
      </c>
      <c r="F7" s="34">
        <v>4</v>
      </c>
      <c r="G7" s="34">
        <v>0</v>
      </c>
      <c r="H7" s="34" t="s">
        <v>96</v>
      </c>
      <c r="I7" s="34" t="s">
        <v>97</v>
      </c>
      <c r="J7" s="34" t="s">
        <v>98</v>
      </c>
      <c r="K7" s="34" t="s">
        <v>12</v>
      </c>
      <c r="L7" s="34" t="s">
        <v>99</v>
      </c>
      <c r="M7" s="34" t="s">
        <v>100</v>
      </c>
      <c r="N7" s="39" t="s">
        <v>101</v>
      </c>
      <c r="O7" s="39">
        <v>63.68</v>
      </c>
      <c r="P7" s="39">
        <v>19.02</v>
      </c>
      <c r="Q7" s="39">
        <v>89.84</v>
      </c>
      <c r="R7" s="39">
        <v>3520</v>
      </c>
      <c r="S7" s="39">
        <v>31074</v>
      </c>
      <c r="T7" s="39">
        <v>616.4</v>
      </c>
      <c r="U7" s="39">
        <v>50.41</v>
      </c>
      <c r="V7" s="39">
        <v>5873</v>
      </c>
      <c r="W7" s="39">
        <v>3.19</v>
      </c>
      <c r="X7" s="39">
        <v>1841.07</v>
      </c>
      <c r="Y7" s="39" t="s">
        <v>101</v>
      </c>
      <c r="Z7" s="39" t="s">
        <v>101</v>
      </c>
      <c r="AA7" s="39" t="s">
        <v>101</v>
      </c>
      <c r="AB7" s="39" t="s">
        <v>101</v>
      </c>
      <c r="AC7" s="39">
        <v>108.23</v>
      </c>
      <c r="AD7" s="39" t="s">
        <v>101</v>
      </c>
      <c r="AE7" s="39" t="s">
        <v>101</v>
      </c>
      <c r="AF7" s="39" t="s">
        <v>101</v>
      </c>
      <c r="AG7" s="39" t="s">
        <v>101</v>
      </c>
      <c r="AH7" s="39">
        <v>105.78</v>
      </c>
      <c r="AI7" s="39">
        <v>104.83</v>
      </c>
      <c r="AJ7" s="39" t="s">
        <v>101</v>
      </c>
      <c r="AK7" s="39" t="s">
        <v>101</v>
      </c>
      <c r="AL7" s="39" t="s">
        <v>101</v>
      </c>
      <c r="AM7" s="39" t="s">
        <v>101</v>
      </c>
      <c r="AN7" s="39">
        <v>0</v>
      </c>
      <c r="AO7" s="39" t="s">
        <v>101</v>
      </c>
      <c r="AP7" s="39" t="s">
        <v>101</v>
      </c>
      <c r="AQ7" s="39" t="s">
        <v>101</v>
      </c>
      <c r="AR7" s="39" t="s">
        <v>101</v>
      </c>
      <c r="AS7" s="39">
        <v>63.96</v>
      </c>
      <c r="AT7" s="39">
        <v>61.55</v>
      </c>
      <c r="AU7" s="39" t="s">
        <v>101</v>
      </c>
      <c r="AV7" s="39" t="s">
        <v>101</v>
      </c>
      <c r="AW7" s="39" t="s">
        <v>101</v>
      </c>
      <c r="AX7" s="39" t="s">
        <v>101</v>
      </c>
      <c r="AY7" s="39">
        <v>71.88</v>
      </c>
      <c r="AZ7" s="39" t="s">
        <v>101</v>
      </c>
      <c r="BA7" s="39" t="s">
        <v>101</v>
      </c>
      <c r="BB7" s="39" t="s">
        <v>101</v>
      </c>
      <c r="BC7" s="39" t="s">
        <v>101</v>
      </c>
      <c r="BD7" s="39">
        <v>44.24</v>
      </c>
      <c r="BE7" s="39">
        <v>45.34</v>
      </c>
      <c r="BF7" s="39" t="s">
        <v>101</v>
      </c>
      <c r="BG7" s="39" t="s">
        <v>101</v>
      </c>
      <c r="BH7" s="39" t="s">
        <v>101</v>
      </c>
      <c r="BI7" s="39" t="s">
        <v>101</v>
      </c>
      <c r="BJ7" s="39">
        <v>355.34</v>
      </c>
      <c r="BK7" s="39" t="s">
        <v>101</v>
      </c>
      <c r="BL7" s="39" t="s">
        <v>101</v>
      </c>
      <c r="BM7" s="39" t="s">
        <v>101</v>
      </c>
      <c r="BN7" s="39" t="s">
        <v>101</v>
      </c>
      <c r="BO7" s="39">
        <v>1258.43</v>
      </c>
      <c r="BP7" s="39">
        <v>1260.21</v>
      </c>
      <c r="BQ7" s="39" t="s">
        <v>101</v>
      </c>
      <c r="BR7" s="39" t="s">
        <v>101</v>
      </c>
      <c r="BS7" s="39" t="s">
        <v>101</v>
      </c>
      <c r="BT7" s="39" t="s">
        <v>101</v>
      </c>
      <c r="BU7" s="39">
        <v>98.4</v>
      </c>
      <c r="BV7" s="39" t="s">
        <v>101</v>
      </c>
      <c r="BW7" s="39" t="s">
        <v>101</v>
      </c>
      <c r="BX7" s="39" t="s">
        <v>101</v>
      </c>
      <c r="BY7" s="39" t="s">
        <v>101</v>
      </c>
      <c r="BZ7" s="39">
        <v>73.36</v>
      </c>
      <c r="CA7" s="39">
        <v>75.290000000000006</v>
      </c>
      <c r="CB7" s="39" t="s">
        <v>101</v>
      </c>
      <c r="CC7" s="39" t="s">
        <v>101</v>
      </c>
      <c r="CD7" s="39" t="s">
        <v>101</v>
      </c>
      <c r="CE7" s="39" t="s">
        <v>101</v>
      </c>
      <c r="CF7" s="39">
        <v>188.03</v>
      </c>
      <c r="CG7" s="39" t="s">
        <v>101</v>
      </c>
      <c r="CH7" s="39" t="s">
        <v>101</v>
      </c>
      <c r="CI7" s="39" t="s">
        <v>101</v>
      </c>
      <c r="CJ7" s="39" t="s">
        <v>101</v>
      </c>
      <c r="CK7" s="39">
        <v>224.88</v>
      </c>
      <c r="CL7" s="39">
        <v>215.41</v>
      </c>
      <c r="CM7" s="39" t="s">
        <v>101</v>
      </c>
      <c r="CN7" s="39" t="s">
        <v>101</v>
      </c>
      <c r="CO7" s="39" t="s">
        <v>101</v>
      </c>
      <c r="CP7" s="39" t="s">
        <v>101</v>
      </c>
      <c r="CQ7" s="39">
        <v>40.33</v>
      </c>
      <c r="CR7" s="39" t="s">
        <v>101</v>
      </c>
      <c r="CS7" s="39" t="s">
        <v>101</v>
      </c>
      <c r="CT7" s="39" t="s">
        <v>101</v>
      </c>
      <c r="CU7" s="39" t="s">
        <v>101</v>
      </c>
      <c r="CV7" s="39">
        <v>42.4</v>
      </c>
      <c r="CW7" s="39">
        <v>42.9</v>
      </c>
      <c r="CX7" s="39" t="s">
        <v>101</v>
      </c>
      <c r="CY7" s="39" t="s">
        <v>101</v>
      </c>
      <c r="CZ7" s="39" t="s">
        <v>101</v>
      </c>
      <c r="DA7" s="39" t="s">
        <v>101</v>
      </c>
      <c r="DB7" s="39">
        <v>91.03</v>
      </c>
      <c r="DC7" s="39" t="s">
        <v>101</v>
      </c>
      <c r="DD7" s="39" t="s">
        <v>101</v>
      </c>
      <c r="DE7" s="39" t="s">
        <v>101</v>
      </c>
      <c r="DF7" s="39" t="s">
        <v>101</v>
      </c>
      <c r="DG7" s="39">
        <v>84.19</v>
      </c>
      <c r="DH7" s="39">
        <v>84.75</v>
      </c>
      <c r="DI7" s="39" t="s">
        <v>101</v>
      </c>
      <c r="DJ7" s="39" t="s">
        <v>101</v>
      </c>
      <c r="DK7" s="39" t="s">
        <v>101</v>
      </c>
      <c r="DL7" s="39" t="s">
        <v>101</v>
      </c>
      <c r="DM7" s="39">
        <v>4.21</v>
      </c>
      <c r="DN7" s="39" t="s">
        <v>101</v>
      </c>
      <c r="DO7" s="39" t="s">
        <v>101</v>
      </c>
      <c r="DP7" s="39" t="s">
        <v>101</v>
      </c>
      <c r="DQ7" s="39" t="s">
        <v>101</v>
      </c>
      <c r="DR7" s="39">
        <v>21.36</v>
      </c>
      <c r="DS7" s="39">
        <v>23.6</v>
      </c>
      <c r="DT7" s="39" t="s">
        <v>101</v>
      </c>
      <c r="DU7" s="39" t="s">
        <v>101</v>
      </c>
      <c r="DV7" s="39" t="s">
        <v>101</v>
      </c>
      <c r="DW7" s="39" t="s">
        <v>101</v>
      </c>
      <c r="DX7" s="39">
        <v>0</v>
      </c>
      <c r="DY7" s="39" t="s">
        <v>101</v>
      </c>
      <c r="DZ7" s="39" t="s">
        <v>101</v>
      </c>
      <c r="EA7" s="39" t="s">
        <v>101</v>
      </c>
      <c r="EB7" s="39" t="s">
        <v>101</v>
      </c>
      <c r="EC7" s="39">
        <v>0.01</v>
      </c>
      <c r="ED7" s="39">
        <v>0.01</v>
      </c>
      <c r="EE7" s="39" t="s">
        <v>101</v>
      </c>
      <c r="EF7" s="39" t="s">
        <v>101</v>
      </c>
      <c r="EG7" s="39" t="s">
        <v>101</v>
      </c>
      <c r="EH7" s="39" t="s">
        <v>101</v>
      </c>
      <c r="EI7" s="39">
        <v>0</v>
      </c>
      <c r="EJ7" s="39" t="s">
        <v>101</v>
      </c>
      <c r="EK7" s="39" t="s">
        <v>101</v>
      </c>
      <c r="EL7" s="39" t="s">
        <v>101</v>
      </c>
      <c r="EM7" s="39" t="s">
        <v>101</v>
      </c>
      <c r="EN7" s="39">
        <v>0.39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created xsi:type="dcterms:W3CDTF">2022-01-12T04:11:55Z</dcterms:created>
  <dcterms:modified xsi:type="dcterms:W3CDTF">2022-02-18T10:22:55Z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2022-01-12T04:18:00Z</vt:filetime>
  </property>
</Properties>
</file>