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4 南丹市\"/>
    </mc:Choice>
  </mc:AlternateContent>
  <xr:revisionPtr revIDLastSave="0" documentId="13_ncr:1_{A392DBA1-C379-4EA1-8C8A-F82859F4069D}" xr6:coauthVersionLast="36" xr6:coauthVersionMax="36" xr10:uidLastSave="{00000000-0000-0000-0000-000000000000}"/>
  <workbookProtection workbookAlgorithmName="SHA-512" workbookHashValue="Ws4uYjHYaIuate4ARbaSM/thBPXuPHTUDvglSSHakdxiJnRQeq7XwXicTSDaaZcvI5ZXLeWJGHbylJLbHb/64A==" workbookSaltValue="XTv3NOBWCu6ZRrdOScdE+g=="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<sst xmlns="http://schemas.openxmlformats.org/spreadsheetml/2006/main" count="228" uniqueCount="112">
  <si>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</si>
  <si>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</si>
  <si>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</si>
  <si>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</si>
  <si>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</si>
  <si>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</si>
  <si>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</si>
  <si>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</si>
  <si>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</si>
  <si>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</si>
  <si>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</si>
  <si>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</si>
  <si>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</si>
  <si>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</si>
  <si>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</si>
  <si>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</si>
  <si>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</si>
  <si>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</si>
  <si>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</si>
  <si>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</si>
  <si>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</si>
  <si>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</si>
  <si>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</si>
  <si>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</si>
  <si>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</si>
  <si>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</si>
  <si>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</si>
  <si>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</si>
  <si>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</si>
  <si>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</si>
  <si>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</si>
  <si>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</si>
  <si>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</si>
  <si>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</si>
  <si>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</si>
  <si>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</si>
  <si>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</si>
  <si>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</si>
  <si>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</si>
  <si>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</si>
  <si>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</si>
  <si>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</si>
  <si>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</si>
  <si>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</si>
  <si>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</si>
  <si>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</si>
  <si>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</si>
  <si>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</si>
  <si>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</si>
  <si>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</si>
  <si>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</si>
  <si>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</si>
  <si>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</si>
  <si>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</si>
  <si>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</si>
  <si>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</si>
  <si>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</si>
  <si>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</si>
  <si>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</si>
  <si>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</si>
  <si>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</si>
  <si>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</si>
  <si>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</si>
  <si>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</si>
  <si>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</si>
  <si>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</si>
  <si>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</si>
  <si>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</si>
  <si>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</si>
  <si>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</si>
  <si>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</si>
  <si>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</si>
  <si>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</si>
  <si>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</si>
  <si>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</si>
  <si>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</si>
  <si>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</si>
  <si>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</si>
  <si>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</si>
  <si>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</si>
  <si>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</si>
  <si>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</si>
  <si>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</si>
  <si>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</si>
  <si>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</si>
  <si>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</si>
  <si>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</si>
  <si>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</si>
  <si>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</si>
  <si>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</si>
  <si>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</si>
  <si>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</si>
  <si>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</si>
  <si>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</si>
  <si>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</si>
  <si>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</si>
  <si>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</si>
  <si>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</si>
  <si>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</si>
  <si>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</si>
  <si>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</si>
  <si>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</si>
  <si>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</si>
  <si>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</si>
  <si>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</si>
  <si>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</si>
  <si>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</si>
  <si>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</si>
  <si>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</si>
  <si>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①経常収支比率、⑤料金回収率、⑥給水原価
　経常収支比率については、100％を超えている状況ではあるが、簡水区域に係る経費等がかなりの負担となっており、給水原価は平均値より高い値をとっている。
　料金回収率においては、かろうじて100％を超えているものの、今後、人口増による料金収入の増加は見込めないため、経常経費等の削減に努めるとともに、適正な料金設定について検討していく必要がある。
②累積欠損金比率
　欠損金は生じておらず、当指標については問題なし。
③流動比率
　流動負債に対して流動資産は535.28％となっており、短期的な債務に対する支払能力は、現時点では問題ないと判断できる。
④企業債残高対給水収益比率
　平成30年度に簡水事業と統合して以降、高い値をとっている。今後も耐震化事業の実施が計画されており、その財源となる企業債の発行が見込まれるため比率は悪化することが予想される。
⑦施設利用率
　施設利用率は平均値を上回る水準であるが、今後の更新等の際には、人口減少を見据えた施設規模を検討していく必要がある。
⑧有収率
　昨年度よりは数値が改善しているものの依然として平均値より低い値となっている。数値が低い原因としては、旧簡易水道区域における老朽管等の破損や凍結による破損が要因となる漏水が考えられる。今後、老朽管等の整備を計画的に実施する必要がある。</t>
    <rPh sb="1" eb="3">
      <t>ケイジョウ</t>
    </rPh>
    <rPh sb="3" eb="5">
      <t>シュウシ</t>
    </rPh>
    <rPh sb="5" eb="7">
      <t>ヒリツ</t>
    </rPh>
    <rPh sb="9" eb="11">
      <t>リョウキン</t>
    </rPh>
    <rPh sb="11" eb="13">
      <t>カイシュウ</t>
    </rPh>
    <rPh sb="13" eb="14">
      <t>リツ</t>
    </rPh>
    <rPh sb="16" eb="18">
      <t>キュウスイ</t>
    </rPh>
    <rPh sb="18" eb="20">
      <t>ゲンカ</t>
    </rPh>
    <rPh sb="22" eb="24">
      <t>ケイジョウ</t>
    </rPh>
    <rPh sb="24" eb="26">
      <t>シュウシ</t>
    </rPh>
    <rPh sb="26" eb="28">
      <t>ヒリツ</t>
    </rPh>
    <rPh sb="39" eb="40">
      <t>コ</t>
    </rPh>
    <rPh sb="44" eb="46">
      <t>ジョウキョウ</t>
    </rPh>
    <rPh sb="52" eb="56">
      <t>カンスイ</t>
    </rPh>
    <rPh sb="57" eb="59">
      <t>カカ</t>
    </rPh>
    <rPh sb="59" eb="62">
      <t>ケイヒ</t>
    </rPh>
    <rPh sb="67" eb="69">
      <t>フタン</t>
    </rPh>
    <rPh sb="76" eb="78">
      <t>キュウスイ</t>
    </rPh>
    <rPh sb="78" eb="80">
      <t>ゲンカ</t>
    </rPh>
    <rPh sb="81" eb="84">
      <t>ヘイキンチ</t>
    </rPh>
    <rPh sb="86" eb="87">
      <t>タカ</t>
    </rPh>
    <rPh sb="88" eb="89">
      <t>アタイ</t>
    </rPh>
    <rPh sb="98" eb="103">
      <t>リョウキン</t>
    </rPh>
    <rPh sb="119" eb="120">
      <t>コ</t>
    </rPh>
    <rPh sb="128" eb="130">
      <t>コンゴ</t>
    </rPh>
    <rPh sb="131" eb="134">
      <t>ジンコウゾウ</t>
    </rPh>
    <rPh sb="137" eb="139">
      <t>リョウキン</t>
    </rPh>
    <rPh sb="139" eb="141">
      <t>シュウニュウ</t>
    </rPh>
    <rPh sb="142" eb="144">
      <t>ゾウカ</t>
    </rPh>
    <rPh sb="145" eb="147">
      <t>ミコ</t>
    </rPh>
    <rPh sb="153" eb="157">
      <t>ケイジョ</t>
    </rPh>
    <rPh sb="157" eb="158">
      <t>トウ</t>
    </rPh>
    <rPh sb="159" eb="161">
      <t>サクゲン</t>
    </rPh>
    <rPh sb="162" eb="163">
      <t>ツト</t>
    </rPh>
    <rPh sb="170" eb="172">
      <t>テキセイ</t>
    </rPh>
    <rPh sb="173" eb="175">
      <t>リョウキン</t>
    </rPh>
    <rPh sb="175" eb="177">
      <t>セッテイ</t>
    </rPh>
    <rPh sb="181" eb="183">
      <t>ケントウ</t>
    </rPh>
    <rPh sb="187" eb="189">
      <t>ヒツヨウ</t>
    </rPh>
    <rPh sb="195" eb="197">
      <t>ルイセキ</t>
    </rPh>
    <rPh sb="197" eb="200">
      <t>ケッソ</t>
    </rPh>
    <rPh sb="200" eb="202">
      <t>ヒリツ</t>
    </rPh>
    <rPh sb="204" eb="206">
      <t>ケッソン</t>
    </rPh>
    <rPh sb="206" eb="207">
      <t>キン</t>
    </rPh>
    <rPh sb="208" eb="209">
      <t>ショウ</t>
    </rPh>
    <rPh sb="215" eb="216">
      <t>トウ</t>
    </rPh>
    <rPh sb="216" eb="218">
      <t>シヒョウ</t>
    </rPh>
    <rPh sb="223" eb="227">
      <t>モンダイ</t>
    </rPh>
    <rPh sb="230" eb="234">
      <t>リュウド</t>
    </rPh>
    <rPh sb="236" eb="240">
      <t>リュウド</t>
    </rPh>
    <rPh sb="241" eb="242">
      <t>タイ</t>
    </rPh>
    <rPh sb="244" eb="248">
      <t>リュウド</t>
    </rPh>
    <rPh sb="263" eb="266">
      <t>タンキテキ</t>
    </rPh>
    <rPh sb="267" eb="269">
      <t>サイム</t>
    </rPh>
    <rPh sb="270" eb="271">
      <t>タイ</t>
    </rPh>
    <rPh sb="273" eb="277">
      <t>シハライ</t>
    </rPh>
    <rPh sb="279" eb="282">
      <t>ゲンジテン</t>
    </rPh>
    <rPh sb="284" eb="287">
      <t>モンダ</t>
    </rPh>
    <rPh sb="289" eb="291">
      <t>ハンダン</t>
    </rPh>
    <rPh sb="297" eb="300">
      <t>キギョ</t>
    </rPh>
    <rPh sb="300" eb="302">
      <t>ザンダカ</t>
    </rPh>
    <rPh sb="302" eb="303">
      <t>タイ</t>
    </rPh>
    <rPh sb="303" eb="307">
      <t>キュウス</t>
    </rPh>
    <rPh sb="307" eb="309">
      <t>ヒリツ</t>
    </rPh>
    <rPh sb="311" eb="313">
      <t>ヘイセイ</t>
    </rPh>
    <rPh sb="315" eb="316">
      <t>ネン</t>
    </rPh>
    <rPh sb="316" eb="317">
      <t>ド</t>
    </rPh>
    <rPh sb="318" eb="320">
      <t>カンスイ</t>
    </rPh>
    <rPh sb="320" eb="322">
      <t>ジギョウ</t>
    </rPh>
    <rPh sb="323" eb="325">
      <t>トウゴウ</t>
    </rPh>
    <rPh sb="327" eb="329">
      <t>イコウ</t>
    </rPh>
    <rPh sb="330" eb="331">
      <t>タカ</t>
    </rPh>
    <rPh sb="332" eb="333">
      <t>アタイ</t>
    </rPh>
    <rPh sb="340" eb="342">
      <t>コンゴ</t>
    </rPh>
    <rPh sb="343" eb="346">
      <t>タイシンカ</t>
    </rPh>
    <rPh sb="346" eb="348">
      <t>ジギョウ</t>
    </rPh>
    <rPh sb="349" eb="351">
      <t>ジッシ</t>
    </rPh>
    <rPh sb="352" eb="354">
      <t>ケイカク</t>
    </rPh>
    <rPh sb="362" eb="364">
      <t>ザイ</t>
    </rPh>
    <rPh sb="367" eb="370">
      <t>キギョ</t>
    </rPh>
    <rPh sb="371" eb="373">
      <t>ハッコウ</t>
    </rPh>
    <rPh sb="374" eb="376">
      <t>ミコ</t>
    </rPh>
    <rPh sb="381" eb="383">
      <t>ヒリツ</t>
    </rPh>
    <rPh sb="384" eb="386">
      <t>アッカ</t>
    </rPh>
    <rPh sb="391" eb="393">
      <t>ヨソウ</t>
    </rPh>
    <rPh sb="399" eb="401">
      <t>シセツ</t>
    </rPh>
    <rPh sb="401" eb="404">
      <t>リヨウリツ</t>
    </rPh>
    <rPh sb="406" eb="408">
      <t>シセツ</t>
    </rPh>
    <rPh sb="408" eb="411">
      <t>リヨウリツ</t>
    </rPh>
    <rPh sb="412" eb="415">
      <t>ヘイキンチ</t>
    </rPh>
    <rPh sb="416" eb="418">
      <t>ウワマワ</t>
    </rPh>
    <rPh sb="419" eb="421">
      <t>スイジュン</t>
    </rPh>
    <rPh sb="426" eb="428">
      <t>コンゴ</t>
    </rPh>
    <rPh sb="429" eb="431">
      <t>コウシン</t>
    </rPh>
    <rPh sb="431" eb="432">
      <t>トウ</t>
    </rPh>
    <rPh sb="433" eb="434">
      <t>サイ</t>
    </rPh>
    <rPh sb="437" eb="441">
      <t>ジンコウ</t>
    </rPh>
    <rPh sb="442" eb="444">
      <t>ミス</t>
    </rPh>
    <rPh sb="446" eb="448">
      <t>シセツ</t>
    </rPh>
    <rPh sb="448" eb="450">
      <t>キボ</t>
    </rPh>
    <rPh sb="451" eb="453">
      <t>ケントウ</t>
    </rPh>
    <rPh sb="457" eb="459">
      <t>ヒツヨウ</t>
    </rPh>
    <rPh sb="465" eb="468">
      <t>ユウシュウリツ</t>
    </rPh>
    <rPh sb="470" eb="473">
      <t>サクネンド</t>
    </rPh>
    <rPh sb="476" eb="478">
      <t>スウチ</t>
    </rPh>
    <rPh sb="479" eb="481">
      <t>カイゼン</t>
    </rPh>
    <rPh sb="488" eb="490">
      <t>イゼン</t>
    </rPh>
    <rPh sb="493" eb="496">
      <t>ヘイキンチ</t>
    </rPh>
    <rPh sb="498" eb="499">
      <t>ヒク</t>
    </rPh>
    <rPh sb="500" eb="501">
      <t>アタイ</t>
    </rPh>
    <rPh sb="508" eb="510">
      <t>スウチ</t>
    </rPh>
    <rPh sb="511" eb="512">
      <t>ヒク</t>
    </rPh>
    <rPh sb="513" eb="515">
      <t>ゲンイン</t>
    </rPh>
    <rPh sb="520" eb="521">
      <t>キュウ</t>
    </rPh>
    <rPh sb="521" eb="525">
      <t>カンイス</t>
    </rPh>
    <rPh sb="525" eb="527">
      <t>クイキ</t>
    </rPh>
    <rPh sb="531" eb="534">
      <t>ロウキ</t>
    </rPh>
    <rPh sb="534" eb="535">
      <t>トウ</t>
    </rPh>
    <rPh sb="536" eb="538">
      <t>ハソン</t>
    </rPh>
    <rPh sb="539" eb="541">
      <t>トウケツ</t>
    </rPh>
    <rPh sb="544" eb="546">
      <t>ハソ</t>
    </rPh>
    <rPh sb="547" eb="549">
      <t>ヨウイン</t>
    </rPh>
    <rPh sb="552" eb="554">
      <t>ロウスイ</t>
    </rPh>
    <rPh sb="555" eb="556">
      <t>カンガ</t>
    </rPh>
    <rPh sb="561" eb="563">
      <t>コンゴ</t>
    </rPh>
    <rPh sb="564" eb="567">
      <t>ロウキ</t>
    </rPh>
    <rPh sb="567" eb="568">
      <t>トウ</t>
    </rPh>
    <rPh sb="569" eb="571">
      <t>セイビ</t>
    </rPh>
    <rPh sb="572" eb="575">
      <t>ケイカクテキ</t>
    </rPh>
    <rPh sb="576" eb="578">
      <t>ジッシ</t>
    </rPh>
    <rPh sb="580" eb="582">
      <t>ヒツヨウ</t>
    </rPh>
    <phoneticPr fontId="1"/>
  </si>
  <si>
    <t>　本市においては、広大な面積の中に老朽化した管路が多く存する簡水事業と統合したことにより、管路経年化率が高く、且つ、管路更新率が低い状況となっており、今後、管路の更新投資が増えると見込まれるため、更新計画の検討をし計画的に更新を行う必要がある。</t>
    <rPh sb="1" eb="3">
      <t>ホンシ</t>
    </rPh>
    <rPh sb="9" eb="11">
      <t>コウダイ</t>
    </rPh>
    <rPh sb="12" eb="14">
      <t>メンセキ</t>
    </rPh>
    <rPh sb="15" eb="16">
      <t>ナカ</t>
    </rPh>
    <rPh sb="17" eb="19">
      <t>ロウキュウ</t>
    </rPh>
    <rPh sb="19" eb="20">
      <t>カ</t>
    </rPh>
    <rPh sb="22" eb="24">
      <t>カンロ</t>
    </rPh>
    <rPh sb="25" eb="26">
      <t>オオ</t>
    </rPh>
    <rPh sb="27" eb="28">
      <t>ソン</t>
    </rPh>
    <rPh sb="30" eb="32">
      <t>カンスイ</t>
    </rPh>
    <rPh sb="32" eb="34">
      <t>ジギョウ</t>
    </rPh>
    <rPh sb="35" eb="37">
      <t>トウゴウ</t>
    </rPh>
    <rPh sb="45" eb="47">
      <t>カンロ</t>
    </rPh>
    <rPh sb="47" eb="51">
      <t>ケイネン</t>
    </rPh>
    <rPh sb="52" eb="53">
      <t>タカ</t>
    </rPh>
    <rPh sb="55" eb="56">
      <t>カ</t>
    </rPh>
    <rPh sb="58" eb="60">
      <t>カンロ</t>
    </rPh>
    <rPh sb="60" eb="63">
      <t>コウシ</t>
    </rPh>
    <rPh sb="64" eb="65">
      <t>ヒク</t>
    </rPh>
    <rPh sb="66" eb="68">
      <t>ジョウキョウ</t>
    </rPh>
    <rPh sb="75" eb="77">
      <t>コンゴ</t>
    </rPh>
    <rPh sb="78" eb="80">
      <t>カンロ</t>
    </rPh>
    <rPh sb="81" eb="83">
      <t>コウシン</t>
    </rPh>
    <rPh sb="83" eb="85">
      <t>トウシ</t>
    </rPh>
    <rPh sb="86" eb="87">
      <t>フ</t>
    </rPh>
    <rPh sb="90" eb="92">
      <t>ミコ</t>
    </rPh>
    <rPh sb="98" eb="102">
      <t>コウシン</t>
    </rPh>
    <rPh sb="103" eb="105">
      <t>ケントウ</t>
    </rPh>
    <rPh sb="107" eb="110">
      <t>ケイカクテキ</t>
    </rPh>
    <rPh sb="111" eb="113">
      <t>コウシン</t>
    </rPh>
    <rPh sb="114" eb="115">
      <t>オコナ</t>
    </rPh>
    <rPh sb="116" eb="118">
      <t>ヒツヨウ</t>
    </rPh>
    <phoneticPr fontId="1"/>
  </si>
  <si>
    <t>　簡水統合を経て3年目の分析となるが、やはり簡水地域に係る経常経費や投資費用がかなりの負担となっている現状は変わらない。
　今後も、人口減少に伴う有収水量や料金収入の増加も見込めない中で、広大な面積に布設されている老朽管や老朽化した水道施設の更新や施設統合について、早期に順次計画的に実施しなければならない。
　また、施設に係る維持管理費等の削減についても検討の必要がある。
　これらの課題を踏まえて、将来にわたって安定的に事業を継続していくための計画等の見直し及び改定を通して、今後の経営方針や事業計画の見直し等を行い、状況の変化に対応した持続可能な経営に取り組んでいく。</t>
    <rPh sb="1" eb="3">
      <t>カンスイ</t>
    </rPh>
    <rPh sb="3" eb="5">
      <t>トウゴウ</t>
    </rPh>
    <rPh sb="6" eb="7">
      <t>ヘ</t>
    </rPh>
    <rPh sb="9" eb="11">
      <t>ネンメ</t>
    </rPh>
    <rPh sb="12" eb="14">
      <t>ブンセキ</t>
    </rPh>
    <rPh sb="22" eb="24">
      <t>カンスイ</t>
    </rPh>
    <rPh sb="24" eb="26">
      <t>チイキ</t>
    </rPh>
    <rPh sb="27" eb="29">
      <t>カカ</t>
    </rPh>
    <rPh sb="29" eb="31">
      <t>ケイジョウ</t>
    </rPh>
    <rPh sb="31" eb="33">
      <t>ケイヒ</t>
    </rPh>
    <rPh sb="34" eb="38">
      <t>トウシヒ</t>
    </rPh>
    <rPh sb="43" eb="45">
      <t>フタン</t>
    </rPh>
    <rPh sb="51" eb="53">
      <t>ゲンジョウ</t>
    </rPh>
    <rPh sb="54" eb="55">
      <t>カ</t>
    </rPh>
    <rPh sb="62" eb="64">
      <t>コンゴ</t>
    </rPh>
    <rPh sb="66" eb="70">
      <t>ジンコウ</t>
    </rPh>
    <rPh sb="71" eb="72">
      <t>トモナ</t>
    </rPh>
    <rPh sb="73" eb="77">
      <t>ユウシュ</t>
    </rPh>
    <rPh sb="78" eb="82">
      <t>リョウキ</t>
    </rPh>
    <rPh sb="83" eb="85">
      <t>ゾウカ</t>
    </rPh>
    <rPh sb="86" eb="88">
      <t>ミコ</t>
    </rPh>
    <rPh sb="91" eb="92">
      <t>ナカ</t>
    </rPh>
    <rPh sb="94" eb="96">
      <t>コウダイ</t>
    </rPh>
    <rPh sb="97" eb="99">
      <t>メンセキ</t>
    </rPh>
    <rPh sb="100" eb="102">
      <t>フセツ</t>
    </rPh>
    <rPh sb="107" eb="111">
      <t>ロウキュ</t>
    </rPh>
    <rPh sb="111" eb="114">
      <t>ロウキュウカ</t>
    </rPh>
    <rPh sb="116" eb="118">
      <t>スイドウ</t>
    </rPh>
    <rPh sb="118" eb="120">
      <t>シセツ</t>
    </rPh>
    <rPh sb="121" eb="123">
      <t>コウシン</t>
    </rPh>
    <rPh sb="124" eb="128">
      <t>シセツト</t>
    </rPh>
    <rPh sb="133" eb="135">
      <t>ソウキ</t>
    </rPh>
    <rPh sb="136" eb="138">
      <t>ジュンジ</t>
    </rPh>
    <rPh sb="138" eb="140">
      <t>ケイカク</t>
    </rPh>
    <rPh sb="140" eb="141">
      <t>テキ</t>
    </rPh>
    <rPh sb="142" eb="144">
      <t>ジッシ</t>
    </rPh>
    <rPh sb="159" eb="161">
      <t>シセツ</t>
    </rPh>
    <rPh sb="162" eb="164">
      <t>カカ</t>
    </rPh>
    <rPh sb="164" eb="169">
      <t>イジカンリ</t>
    </rPh>
    <rPh sb="169" eb="170">
      <t>トウ</t>
    </rPh>
    <rPh sb="171" eb="173">
      <t>サクゲン</t>
    </rPh>
    <rPh sb="178" eb="180">
      <t>ケントウ</t>
    </rPh>
    <rPh sb="181" eb="183">
      <t>ヒツヨウ</t>
    </rPh>
    <rPh sb="224" eb="227">
      <t>ケイカ</t>
    </rPh>
    <rPh sb="228" eb="230">
      <t>ミナオ</t>
    </rPh>
    <rPh sb="231" eb="232">
      <t>オヨ</t>
    </rPh>
    <rPh sb="233" eb="235">
      <t>カイテイ</t>
    </rPh>
    <rPh sb="256" eb="25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</si>
</sst>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c:v>
                </c:pt>
                <c:pt idx="1">
                  <c:v>0.4</c:v>
                </c:pt>
                <c:pt idx="2">
                  <c:v>0.61</c:v>
                </c:pt>
                <c:pt idx="3">
                  <c:v>0.2</c:v>
                </c:pt>
                <c:pt idx="4">
                  <c:v>0.22</c:v>
                </c:pt>
              </c:numCache>
            </c:numRef>
          </c:val>
          <c:extLst>
            <c:ext xmlns:c16="http://schemas.microsoft.com/office/drawing/2014/chart" uri="{C3380CC4-5D6E-409C-BE32-E72D297353CC}">
              <c16:uniqueId val="{00000000-0F06-466A-8F7D-1EA04E2CF7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0.57999999999999996</c:v>
                </c:pt>
                <c:pt idx="3">
                  <c:v>0.54</c:v>
                </c:pt>
                <c:pt idx="4">
                  <c:v>0.56999999999999995</c:v>
                </c:pt>
              </c:numCache>
            </c:numRef>
          </c:val>
          <c:smooth val="0"/>
          <c:extLst>
            <c:ext xmlns:c16="http://schemas.microsoft.com/office/drawing/2014/chart" uri="{C3380CC4-5D6E-409C-BE32-E72D297353CC}">
              <c16:uniqueId val="{00000001-0F06-466A-8F7D-1EA04E2CF7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55.02</c:v>
                </c:pt>
                <c:pt idx="1">
                  <c:v>55.67</c:v>
                </c:pt>
                <c:pt idx="2">
                  <c:v>62.29</c:v>
                </c:pt>
                <c:pt idx="3">
                  <c:v>62.93</c:v>
                </c:pt>
                <c:pt idx="4">
                  <c:v>62.86</c:v>
                </c:pt>
              </c:numCache>
            </c:numRef>
          </c:val>
          <c:extLst>
            <c:ext xmlns:c16="http://schemas.microsoft.com/office/drawing/2014/chart" uri="{C3380CC4-5D6E-409C-BE32-E72D297353CC}">
              <c16:uniqueId val="{00000000-0D50-4AA6-8F02-8191307E1B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59.74</c:v>
                </c:pt>
                <c:pt idx="3">
                  <c:v>59.67</c:v>
                </c:pt>
                <c:pt idx="4">
                  <c:v>60.12</c:v>
                </c:pt>
              </c:numCache>
            </c:numRef>
          </c:val>
          <c:smooth val="0"/>
          <c:extLst>
            <c:ext xmlns:c16="http://schemas.microsoft.com/office/drawing/2014/chart" uri="{C3380CC4-5D6E-409C-BE32-E72D297353CC}">
              <c16:uniqueId val="{00000001-0D50-4AA6-8F02-8191307E1B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87.03</c:v>
                </c:pt>
                <c:pt idx="1">
                  <c:v>85.71</c:v>
                </c:pt>
                <c:pt idx="2">
                  <c:v>82.68</c:v>
                </c:pt>
                <c:pt idx="3">
                  <c:v>80.53</c:v>
                </c:pt>
                <c:pt idx="4">
                  <c:v>81.63</c:v>
                </c:pt>
              </c:numCache>
            </c:numRef>
          </c:val>
          <c:extLst>
            <c:ext xmlns:c16="http://schemas.microsoft.com/office/drawing/2014/chart" uri="{C3380CC4-5D6E-409C-BE32-E72D297353CC}">
              <c16:uniqueId val="{00000000-4AAF-445A-A8D8-9CDE755823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84.8</c:v>
                </c:pt>
                <c:pt idx="3">
                  <c:v>84.6</c:v>
                </c:pt>
                <c:pt idx="4">
                  <c:v>84.24</c:v>
                </c:pt>
              </c:numCache>
            </c:numRef>
          </c:val>
          <c:smooth val="0"/>
          <c:extLst>
            <c:ext xmlns:c16="http://schemas.microsoft.com/office/drawing/2014/chart" uri="{C3380CC4-5D6E-409C-BE32-E72D297353CC}">
              <c16:uniqueId val="{00000001-4AAF-445A-A8D8-9CDE755823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131.57</c:v>
                </c:pt>
                <c:pt idx="1">
                  <c:v>132.37</c:v>
                </c:pt>
                <c:pt idx="2">
                  <c:v>110.75</c:v>
                </c:pt>
                <c:pt idx="3">
                  <c:v>105.17</c:v>
                </c:pt>
                <c:pt idx="4">
                  <c:v>109.57</c:v>
                </c:pt>
              </c:numCache>
            </c:numRef>
          </c:val>
          <c:extLst>
            <c:ext xmlns:c16="http://schemas.microsoft.com/office/drawing/2014/chart" uri="{C3380CC4-5D6E-409C-BE32-E72D297353CC}">
              <c16:uniqueId val="{00000000-C2DA-4F5C-99DA-C054F9C3BA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110.66</c:v>
                </c:pt>
                <c:pt idx="3">
                  <c:v>109.01</c:v>
                </c:pt>
                <c:pt idx="4">
                  <c:v>108.83</c:v>
                </c:pt>
              </c:numCache>
            </c:numRef>
          </c:val>
          <c:smooth val="0"/>
          <c:extLst>
            <c:ext xmlns:c16="http://schemas.microsoft.com/office/drawing/2014/chart" uri="{C3380CC4-5D6E-409C-BE32-E72D297353CC}">
              <c16:uniqueId val="{00000001-C2DA-4F5C-99DA-C054F9C3BA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42.98</c:v>
                </c:pt>
                <c:pt idx="1">
                  <c:v>44.61</c:v>
                </c:pt>
                <c:pt idx="2">
                  <c:v>31.7</c:v>
                </c:pt>
                <c:pt idx="3">
                  <c:v>34.380000000000003</c:v>
                </c:pt>
                <c:pt idx="4">
                  <c:v>36.840000000000003</c:v>
                </c:pt>
              </c:numCache>
            </c:numRef>
          </c:val>
          <c:extLst>
            <c:ext xmlns:c16="http://schemas.microsoft.com/office/drawing/2014/chart" uri="{C3380CC4-5D6E-409C-BE32-E72D297353CC}">
              <c16:uniqueId val="{00000000-017C-4766-98E2-767790C724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47.66</c:v>
                </c:pt>
                <c:pt idx="3">
                  <c:v>48.17</c:v>
                </c:pt>
                <c:pt idx="4">
                  <c:v>48.83</c:v>
                </c:pt>
              </c:numCache>
            </c:numRef>
          </c:val>
          <c:smooth val="0"/>
          <c:extLst>
            <c:ext xmlns:c16="http://schemas.microsoft.com/office/drawing/2014/chart" uri="{C3380CC4-5D6E-409C-BE32-E72D297353CC}">
              <c16:uniqueId val="{00000001-017C-4766-98E2-767790C724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11.96</c:v>
                </c:pt>
                <c:pt idx="1">
                  <c:v>11.64</c:v>
                </c:pt>
                <c:pt idx="2">
                  <c:v>30.11</c:v>
                </c:pt>
                <c:pt idx="3">
                  <c:v>29.82</c:v>
                </c:pt>
                <c:pt idx="4">
                  <c:v>29.46</c:v>
                </c:pt>
              </c:numCache>
            </c:numRef>
          </c:val>
          <c:extLst>
            <c:ext xmlns:c16="http://schemas.microsoft.com/office/drawing/2014/chart" uri="{C3380CC4-5D6E-409C-BE32-E72D297353CC}">
              <c16:uniqueId val="{00000000-1AC0-4F3F-AFEE-6A148583D2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15.1</c:v>
                </c:pt>
                <c:pt idx="3">
                  <c:v>17.12</c:v>
                </c:pt>
                <c:pt idx="4">
                  <c:v>18.18</c:v>
                </c:pt>
              </c:numCache>
            </c:numRef>
          </c:val>
          <c:smooth val="0"/>
          <c:extLst>
            <c:ext xmlns:c16="http://schemas.microsoft.com/office/drawing/2014/chart" uri="{C3380CC4-5D6E-409C-BE32-E72D297353CC}">
              <c16:uniqueId val="{00000001-1AC0-4F3F-AFEE-6A148583D2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62-4CE5-951A-7640EA8C47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2.74</c:v>
                </c:pt>
                <c:pt idx="3">
                  <c:v>3.7</c:v>
                </c:pt>
                <c:pt idx="4">
                  <c:v>4.34</c:v>
                </c:pt>
              </c:numCache>
            </c:numRef>
          </c:val>
          <c:smooth val="0"/>
          <c:extLst>
            <c:ext xmlns:c16="http://schemas.microsoft.com/office/drawing/2014/chart" uri="{C3380CC4-5D6E-409C-BE32-E72D297353CC}">
              <c16:uniqueId val="{00000001-4A62-4CE5-951A-7640EA8C47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1410.02</c:v>
                </c:pt>
                <c:pt idx="1">
                  <c:v>1353.57</c:v>
                </c:pt>
                <c:pt idx="2">
                  <c:v>636.79</c:v>
                </c:pt>
                <c:pt idx="3">
                  <c:v>638.89</c:v>
                </c:pt>
                <c:pt idx="4">
                  <c:v>535.28</c:v>
                </c:pt>
              </c:numCache>
            </c:numRef>
          </c:val>
          <c:extLst>
            <c:ext xmlns:c16="http://schemas.microsoft.com/office/drawing/2014/chart" uri="{C3380CC4-5D6E-409C-BE32-E72D297353CC}">
              <c16:uniqueId val="{00000000-584C-47F5-9D5E-1122F72C29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366.03</c:v>
                </c:pt>
                <c:pt idx="3">
                  <c:v>365.18</c:v>
                </c:pt>
                <c:pt idx="4">
                  <c:v>327.77</c:v>
                </c:pt>
              </c:numCache>
            </c:numRef>
          </c:val>
          <c:smooth val="0"/>
          <c:extLst>
            <c:ext xmlns:c16="http://schemas.microsoft.com/office/drawing/2014/chart" uri="{C3380CC4-5D6E-409C-BE32-E72D297353CC}">
              <c16:uniqueId val="{00000001-584C-47F5-9D5E-1122F72C29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397.78</c:v>
                </c:pt>
                <c:pt idx="1">
                  <c:v>374.14</c:v>
                </c:pt>
                <c:pt idx="2">
                  <c:v>592.48</c:v>
                </c:pt>
                <c:pt idx="3">
                  <c:v>559.62</c:v>
                </c:pt>
                <c:pt idx="4">
                  <c:v>551.11</c:v>
                </c:pt>
              </c:numCache>
            </c:numRef>
          </c:val>
          <c:extLst>
            <c:ext xmlns:c16="http://schemas.microsoft.com/office/drawing/2014/chart" uri="{C3380CC4-5D6E-409C-BE32-E72D297353CC}">
              <c16:uniqueId val="{00000000-F29C-436E-97DF-6482C00B37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370.12</c:v>
                </c:pt>
                <c:pt idx="3">
                  <c:v>371.65</c:v>
                </c:pt>
                <c:pt idx="4">
                  <c:v>397.1</c:v>
                </c:pt>
              </c:numCache>
            </c:numRef>
          </c:val>
          <c:smooth val="0"/>
          <c:extLst>
            <c:ext xmlns:c16="http://schemas.microsoft.com/office/drawing/2014/chart" uri="{C3380CC4-5D6E-409C-BE32-E72D297353CC}">
              <c16:uniqueId val="{00000001-F29C-436E-97DF-6482C00B37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136.44999999999999</c:v>
                </c:pt>
                <c:pt idx="1">
                  <c:v>138.05000000000001</c:v>
                </c:pt>
                <c:pt idx="2">
                  <c:v>106.21</c:v>
                </c:pt>
                <c:pt idx="3">
                  <c:v>98.29</c:v>
                </c:pt>
                <c:pt idx="4">
                  <c:v>103.51</c:v>
                </c:pt>
              </c:numCache>
            </c:numRef>
          </c:val>
          <c:extLst>
            <c:ext xmlns:c16="http://schemas.microsoft.com/office/drawing/2014/chart" uri="{C3380CC4-5D6E-409C-BE32-E72D297353CC}">
              <c16:uniqueId val="{00000000-773B-4743-AD87-E2008BB115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100.42</c:v>
                </c:pt>
                <c:pt idx="3">
                  <c:v>98.77</c:v>
                </c:pt>
                <c:pt idx="4">
                  <c:v>95.79</c:v>
                </c:pt>
              </c:numCache>
            </c:numRef>
          </c:val>
          <c:smooth val="0"/>
          <c:extLst>
            <c:ext xmlns:c16="http://schemas.microsoft.com/office/drawing/2014/chart" uri="{C3380CC4-5D6E-409C-BE32-E72D297353CC}">
              <c16:uniqueId val="{00000001-773B-4743-AD87-E2008BB115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125.46</c:v>
                </c:pt>
                <c:pt idx="1">
                  <c:v>124</c:v>
                </c:pt>
                <c:pt idx="2">
                  <c:v>172.31</c:v>
                </c:pt>
                <c:pt idx="3">
                  <c:v>186.28</c:v>
                </c:pt>
                <c:pt idx="4">
                  <c:v>176.45</c:v>
                </c:pt>
              </c:numCache>
            </c:numRef>
          </c:val>
          <c:extLst>
            <c:ext xmlns:c16="http://schemas.microsoft.com/office/drawing/2014/chart" uri="{C3380CC4-5D6E-409C-BE32-E72D297353CC}">
              <c16:uniqueId val="{00000000-1857-4E4C-A944-82351A6CB3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171.67</c:v>
                </c:pt>
                <c:pt idx="3">
                  <c:v>173.67</c:v>
                </c:pt>
                <c:pt idx="4">
                  <c:v>171.13</c:v>
                </c:pt>
              </c:numCache>
            </c:numRef>
          </c:val>
          <c:smooth val="0"/>
          <c:extLst>
            <c:ext xmlns:c16="http://schemas.microsoft.com/office/drawing/2014/chart" uri="{C3380CC4-5D6E-409C-BE32-E72D297353CC}">
              <c16:uniqueId val="{00000001-1857-4E4C-A944-82351A6CB3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2</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南丹市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3</v>
      </c>
      <c r="C7" s="48"/>
      <c r="D7" s="48"/>
      <c r="E7" s="48"/>
      <c r="F7" s="48"/>
      <c r="G7" s="48"/>
      <c r="H7" s="48"/>
      <c r="I7" s="47" t="s">
        <v>12</v>
      </c>
      <c r="J7" s="48"/>
      <c r="K7" s="48"/>
      <c r="L7" s="48"/>
      <c r="M7" s="48"/>
      <c r="N7" s="48"/>
      <c r="O7" s="49"/>
      <c r="P7" s="50" t="s">
        <v>4</v>
      </c>
      <c r="Q7" s="50"/>
      <c r="R7" s="50"/>
      <c r="S7" s="50"/>
      <c r="T7" s="50"/>
      <c r="U7" s="50"/>
      <c r="V7" s="50"/>
      <c r="W7" s="50" t="s">
        <v>14</v>
      </c>
      <c r="X7" s="50"/>
      <c r="Y7" s="50"/>
      <c r="Z7" s="50"/>
      <c r="AA7" s="50"/>
      <c r="AB7" s="50"/>
      <c r="AC7" s="50"/>
      <c r="AD7" s="50" t="s">
        <v>7</v>
      </c>
      <c r="AE7" s="50"/>
      <c r="AF7" s="50"/>
      <c r="AG7" s="50"/>
      <c r="AH7" s="50"/>
      <c r="AI7" s="50"/>
      <c r="AJ7" s="50"/>
      <c r="AK7" s="7"/>
      <c r="AL7" s="50" t="s">
        <v>15</v>
      </c>
      <c r="AM7" s="50"/>
      <c r="AN7" s="50"/>
      <c r="AO7" s="50"/>
      <c r="AP7" s="50"/>
      <c r="AQ7" s="50"/>
      <c r="AR7" s="50"/>
      <c r="AS7" s="50"/>
      <c r="AT7" s="47" t="s">
        <v>8</v>
      </c>
      <c r="AU7" s="48"/>
      <c r="AV7" s="48"/>
      <c r="AW7" s="48"/>
      <c r="AX7" s="48"/>
      <c r="AY7" s="48"/>
      <c r="AZ7" s="48"/>
      <c r="BA7" s="48"/>
      <c r="BB7" s="50" t="s">
        <v>18</v>
      </c>
      <c r="BC7" s="50"/>
      <c r="BD7" s="50"/>
      <c r="BE7" s="50"/>
      <c r="BF7" s="50"/>
      <c r="BG7" s="50"/>
      <c r="BH7" s="50"/>
      <c r="BI7" s="50"/>
      <c r="BJ7" s="3"/>
      <c r="BK7" s="3"/>
      <c r="BL7" s="16" t="s">
        <v>19</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A5</v>
      </c>
      <c r="X8" s="54"/>
      <c r="Y8" s="54"/>
      <c r="Z8" s="54"/>
      <c r="AA8" s="54"/>
      <c r="AB8" s="54"/>
      <c r="AC8" s="54"/>
      <c r="AD8" s="54" t="str">
        <f>データ!$M$6</f>
        <v>非設置</v>
      </c>
      <c r="AE8" s="54"/>
      <c r="AF8" s="54"/>
      <c r="AG8" s="54"/>
      <c r="AH8" s="54"/>
      <c r="AI8" s="54"/>
      <c r="AJ8" s="54"/>
      <c r="AK8" s="7"/>
      <c r="AL8" s="55">
        <f>データ!$R$6</f>
        <v>31074</v>
      </c>
      <c r="AM8" s="55"/>
      <c r="AN8" s="55"/>
      <c r="AO8" s="55"/>
      <c r="AP8" s="55"/>
      <c r="AQ8" s="55"/>
      <c r="AR8" s="55"/>
      <c r="AS8" s="55"/>
      <c r="AT8" s="56">
        <f>データ!$S$6</f>
        <v>616.4</v>
      </c>
      <c r="AU8" s="57"/>
      <c r="AV8" s="57"/>
      <c r="AW8" s="57"/>
      <c r="AX8" s="57"/>
      <c r="AY8" s="57"/>
      <c r="AZ8" s="57"/>
      <c r="BA8" s="57"/>
      <c r="BB8" s="58">
        <f>データ!$T$6</f>
        <v>50.41</v>
      </c>
      <c r="BC8" s="58"/>
      <c r="BD8" s="58"/>
      <c r="BE8" s="58"/>
      <c r="BF8" s="58"/>
      <c r="BG8" s="58"/>
      <c r="BH8" s="58"/>
      <c r="BI8" s="58"/>
      <c r="BJ8" s="3"/>
      <c r="BK8" s="3"/>
      <c r="BL8" s="59" t="s">
        <v>13</v>
      </c>
      <c r="BM8" s="60"/>
      <c r="BN8" s="18" t="s">
        <v>21</v>
      </c>
      <c r="BO8" s="21"/>
      <c r="BP8" s="21"/>
      <c r="BQ8" s="21"/>
      <c r="BR8" s="21"/>
      <c r="BS8" s="21"/>
      <c r="BT8" s="21"/>
      <c r="BU8" s="21"/>
      <c r="BV8" s="21"/>
      <c r="BW8" s="21"/>
      <c r="BX8" s="21"/>
      <c r="BY8" s="25"/>
    </row>
    <row r="9" spans="1:78" ht="18.75" customHeight="1" x14ac:dyDescent="0.15">
      <c r="A9" s="2"/>
      <c r="B9" s="47" t="s">
        <v>23</v>
      </c>
      <c r="C9" s="48"/>
      <c r="D9" s="48"/>
      <c r="E9" s="48"/>
      <c r="F9" s="48"/>
      <c r="G9" s="48"/>
      <c r="H9" s="48"/>
      <c r="I9" s="47" t="s">
        <v>25</v>
      </c>
      <c r="J9" s="48"/>
      <c r="K9" s="48"/>
      <c r="L9" s="48"/>
      <c r="M9" s="48"/>
      <c r="N9" s="48"/>
      <c r="O9" s="49"/>
      <c r="P9" s="50" t="s">
        <v>26</v>
      </c>
      <c r="Q9" s="50"/>
      <c r="R9" s="50"/>
      <c r="S9" s="50"/>
      <c r="T9" s="50"/>
      <c r="U9" s="50"/>
      <c r="V9" s="50"/>
      <c r="W9" s="50" t="s">
        <v>24</v>
      </c>
      <c r="X9" s="50"/>
      <c r="Y9" s="50"/>
      <c r="Z9" s="50"/>
      <c r="AA9" s="50"/>
      <c r="AB9" s="50"/>
      <c r="AC9" s="50"/>
      <c r="AD9" s="2"/>
      <c r="AE9" s="2"/>
      <c r="AF9" s="2"/>
      <c r="AG9" s="2"/>
      <c r="AH9" s="7"/>
      <c r="AI9" s="7"/>
      <c r="AJ9" s="7"/>
      <c r="AK9" s="7"/>
      <c r="AL9" s="50" t="s">
        <v>29</v>
      </c>
      <c r="AM9" s="50"/>
      <c r="AN9" s="50"/>
      <c r="AO9" s="50"/>
      <c r="AP9" s="50"/>
      <c r="AQ9" s="50"/>
      <c r="AR9" s="50"/>
      <c r="AS9" s="50"/>
      <c r="AT9" s="47" t="s">
        <v>31</v>
      </c>
      <c r="AU9" s="48"/>
      <c r="AV9" s="48"/>
      <c r="AW9" s="48"/>
      <c r="AX9" s="48"/>
      <c r="AY9" s="48"/>
      <c r="AZ9" s="48"/>
      <c r="BA9" s="48"/>
      <c r="BB9" s="50" t="s">
        <v>17</v>
      </c>
      <c r="BC9" s="50"/>
      <c r="BD9" s="50"/>
      <c r="BE9" s="50"/>
      <c r="BF9" s="50"/>
      <c r="BG9" s="50"/>
      <c r="BH9" s="50"/>
      <c r="BI9" s="50"/>
      <c r="BJ9" s="3"/>
      <c r="BK9" s="3"/>
      <c r="BL9" s="61" t="s">
        <v>33</v>
      </c>
      <c r="BM9" s="62"/>
      <c r="BN9" s="19" t="s">
        <v>34</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70.03</v>
      </c>
      <c r="J10" s="57"/>
      <c r="K10" s="57"/>
      <c r="L10" s="57"/>
      <c r="M10" s="57"/>
      <c r="N10" s="57"/>
      <c r="O10" s="63"/>
      <c r="P10" s="58">
        <f>データ!$P$6</f>
        <v>99.88</v>
      </c>
      <c r="Q10" s="58"/>
      <c r="R10" s="58"/>
      <c r="S10" s="58"/>
      <c r="T10" s="58"/>
      <c r="U10" s="58"/>
      <c r="V10" s="58"/>
      <c r="W10" s="55">
        <f>データ!$Q$6</f>
        <v>3240</v>
      </c>
      <c r="X10" s="55"/>
      <c r="Y10" s="55"/>
      <c r="Z10" s="55"/>
      <c r="AA10" s="55"/>
      <c r="AB10" s="55"/>
      <c r="AC10" s="55"/>
      <c r="AD10" s="2"/>
      <c r="AE10" s="2"/>
      <c r="AF10" s="2"/>
      <c r="AG10" s="2"/>
      <c r="AH10" s="7"/>
      <c r="AI10" s="7"/>
      <c r="AJ10" s="7"/>
      <c r="AK10" s="7"/>
      <c r="AL10" s="55">
        <f>データ!$U$6</f>
        <v>30832</v>
      </c>
      <c r="AM10" s="55"/>
      <c r="AN10" s="55"/>
      <c r="AO10" s="55"/>
      <c r="AP10" s="55"/>
      <c r="AQ10" s="55"/>
      <c r="AR10" s="55"/>
      <c r="AS10" s="55"/>
      <c r="AT10" s="56">
        <f>データ!$V$6</f>
        <v>74.88</v>
      </c>
      <c r="AU10" s="57"/>
      <c r="AV10" s="57"/>
      <c r="AW10" s="57"/>
      <c r="AX10" s="57"/>
      <c r="AY10" s="57"/>
      <c r="AZ10" s="57"/>
      <c r="BA10" s="57"/>
      <c r="BB10" s="58">
        <f>データ!$W$6</f>
        <v>411.75</v>
      </c>
      <c r="BC10" s="58"/>
      <c r="BD10" s="58"/>
      <c r="BE10" s="58"/>
      <c r="BF10" s="58"/>
      <c r="BG10" s="58"/>
      <c r="BH10" s="58"/>
      <c r="BI10" s="58"/>
      <c r="BJ10" s="2"/>
      <c r="BK10" s="2"/>
      <c r="BL10" s="64" t="s">
        <v>36</v>
      </c>
      <c r="BM10" s="65"/>
      <c r="BN10" s="20" t="s">
        <v>38</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39</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40</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42</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109</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43</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4" t="s">
        <v>110</v>
      </c>
      <c r="BM47" s="85"/>
      <c r="BN47" s="85"/>
      <c r="BO47" s="85"/>
      <c r="BP47" s="85"/>
      <c r="BQ47" s="85"/>
      <c r="BR47" s="85"/>
      <c r="BS47" s="85"/>
      <c r="BT47" s="85"/>
      <c r="BU47" s="85"/>
      <c r="BV47" s="85"/>
      <c r="BW47" s="85"/>
      <c r="BX47" s="85"/>
      <c r="BY47" s="85"/>
      <c r="BZ47" s="86"/>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4"/>
      <c r="BM48" s="85"/>
      <c r="BN48" s="85"/>
      <c r="BO48" s="85"/>
      <c r="BP48" s="85"/>
      <c r="BQ48" s="85"/>
      <c r="BR48" s="85"/>
      <c r="BS48" s="85"/>
      <c r="BT48" s="85"/>
      <c r="BU48" s="85"/>
      <c r="BV48" s="85"/>
      <c r="BW48" s="85"/>
      <c r="BX48" s="85"/>
      <c r="BY48" s="85"/>
      <c r="BZ48" s="86"/>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4"/>
      <c r="BM49" s="85"/>
      <c r="BN49" s="85"/>
      <c r="BO49" s="85"/>
      <c r="BP49" s="85"/>
      <c r="BQ49" s="85"/>
      <c r="BR49" s="85"/>
      <c r="BS49" s="85"/>
      <c r="BT49" s="85"/>
      <c r="BU49" s="85"/>
      <c r="BV49" s="85"/>
      <c r="BW49" s="85"/>
      <c r="BX49" s="85"/>
      <c r="BY49" s="85"/>
      <c r="BZ49" s="86"/>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4"/>
      <c r="BM50" s="85"/>
      <c r="BN50" s="85"/>
      <c r="BO50" s="85"/>
      <c r="BP50" s="85"/>
      <c r="BQ50" s="85"/>
      <c r="BR50" s="85"/>
      <c r="BS50" s="85"/>
      <c r="BT50" s="85"/>
      <c r="BU50" s="85"/>
      <c r="BV50" s="85"/>
      <c r="BW50" s="85"/>
      <c r="BX50" s="85"/>
      <c r="BY50" s="85"/>
      <c r="BZ50" s="86"/>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4"/>
      <c r="BM51" s="85"/>
      <c r="BN51" s="85"/>
      <c r="BO51" s="85"/>
      <c r="BP51" s="85"/>
      <c r="BQ51" s="85"/>
      <c r="BR51" s="85"/>
      <c r="BS51" s="85"/>
      <c r="BT51" s="85"/>
      <c r="BU51" s="85"/>
      <c r="BV51" s="85"/>
      <c r="BW51" s="85"/>
      <c r="BX51" s="85"/>
      <c r="BY51" s="85"/>
      <c r="BZ51" s="86"/>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4"/>
      <c r="BM52" s="85"/>
      <c r="BN52" s="85"/>
      <c r="BO52" s="85"/>
      <c r="BP52" s="85"/>
      <c r="BQ52" s="85"/>
      <c r="BR52" s="85"/>
      <c r="BS52" s="85"/>
      <c r="BT52" s="85"/>
      <c r="BU52" s="85"/>
      <c r="BV52" s="85"/>
      <c r="BW52" s="85"/>
      <c r="BX52" s="85"/>
      <c r="BY52" s="85"/>
      <c r="BZ52" s="86"/>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4"/>
      <c r="BM53" s="85"/>
      <c r="BN53" s="85"/>
      <c r="BO53" s="85"/>
      <c r="BP53" s="85"/>
      <c r="BQ53" s="85"/>
      <c r="BR53" s="85"/>
      <c r="BS53" s="85"/>
      <c r="BT53" s="85"/>
      <c r="BU53" s="85"/>
      <c r="BV53" s="85"/>
      <c r="BW53" s="85"/>
      <c r="BX53" s="85"/>
      <c r="BY53" s="85"/>
      <c r="BZ53" s="86"/>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4"/>
      <c r="BM54" s="85"/>
      <c r="BN54" s="85"/>
      <c r="BO54" s="85"/>
      <c r="BP54" s="85"/>
      <c r="BQ54" s="85"/>
      <c r="BR54" s="85"/>
      <c r="BS54" s="85"/>
      <c r="BT54" s="85"/>
      <c r="BU54" s="85"/>
      <c r="BV54" s="85"/>
      <c r="BW54" s="85"/>
      <c r="BX54" s="85"/>
      <c r="BY54" s="85"/>
      <c r="BZ54" s="86"/>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4"/>
      <c r="BM55" s="85"/>
      <c r="BN55" s="85"/>
      <c r="BO55" s="85"/>
      <c r="BP55" s="85"/>
      <c r="BQ55" s="85"/>
      <c r="BR55" s="85"/>
      <c r="BS55" s="85"/>
      <c r="BT55" s="85"/>
      <c r="BU55" s="85"/>
      <c r="BV55" s="85"/>
      <c r="BW55" s="85"/>
      <c r="BX55" s="85"/>
      <c r="BY55" s="85"/>
      <c r="BZ55" s="86"/>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4"/>
      <c r="BM56" s="85"/>
      <c r="BN56" s="85"/>
      <c r="BO56" s="85"/>
      <c r="BP56" s="85"/>
      <c r="BQ56" s="85"/>
      <c r="BR56" s="85"/>
      <c r="BS56" s="85"/>
      <c r="BT56" s="85"/>
      <c r="BU56" s="85"/>
      <c r="BV56" s="85"/>
      <c r="BW56" s="85"/>
      <c r="BX56" s="85"/>
      <c r="BY56" s="85"/>
      <c r="BZ56" s="86"/>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4"/>
      <c r="BM57" s="85"/>
      <c r="BN57" s="85"/>
      <c r="BO57" s="85"/>
      <c r="BP57" s="85"/>
      <c r="BQ57" s="85"/>
      <c r="BR57" s="85"/>
      <c r="BS57" s="85"/>
      <c r="BT57" s="85"/>
      <c r="BU57" s="85"/>
      <c r="BV57" s="85"/>
      <c r="BW57" s="85"/>
      <c r="BX57" s="85"/>
      <c r="BY57" s="85"/>
      <c r="BZ57" s="86"/>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4"/>
      <c r="BM58" s="85"/>
      <c r="BN58" s="85"/>
      <c r="BO58" s="85"/>
      <c r="BP58" s="85"/>
      <c r="BQ58" s="85"/>
      <c r="BR58" s="85"/>
      <c r="BS58" s="85"/>
      <c r="BT58" s="85"/>
      <c r="BU58" s="85"/>
      <c r="BV58" s="85"/>
      <c r="BW58" s="85"/>
      <c r="BX58" s="85"/>
      <c r="BY58" s="85"/>
      <c r="BZ58" s="86"/>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4"/>
      <c r="BM59" s="85"/>
      <c r="BN59" s="85"/>
      <c r="BO59" s="85"/>
      <c r="BP59" s="85"/>
      <c r="BQ59" s="85"/>
      <c r="BR59" s="85"/>
      <c r="BS59" s="85"/>
      <c r="BT59" s="85"/>
      <c r="BU59" s="85"/>
      <c r="BV59" s="85"/>
      <c r="BW59" s="85"/>
      <c r="BX59" s="85"/>
      <c r="BY59" s="85"/>
      <c r="BZ59" s="86"/>
    </row>
    <row r="60" spans="1:78" ht="13.5" customHeight="1" x14ac:dyDescent="0.15">
      <c r="A60" s="2"/>
      <c r="B60" s="72" t="s">
        <v>9</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5"/>
      <c r="BN60" s="85"/>
      <c r="BO60" s="85"/>
      <c r="BP60" s="85"/>
      <c r="BQ60" s="85"/>
      <c r="BR60" s="85"/>
      <c r="BS60" s="85"/>
      <c r="BT60" s="85"/>
      <c r="BU60" s="85"/>
      <c r="BV60" s="85"/>
      <c r="BW60" s="85"/>
      <c r="BX60" s="85"/>
      <c r="BY60" s="85"/>
      <c r="BZ60" s="86"/>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5"/>
      <c r="BN61" s="85"/>
      <c r="BO61" s="85"/>
      <c r="BP61" s="85"/>
      <c r="BQ61" s="85"/>
      <c r="BR61" s="85"/>
      <c r="BS61" s="85"/>
      <c r="BT61" s="85"/>
      <c r="BU61" s="85"/>
      <c r="BV61" s="85"/>
      <c r="BW61" s="85"/>
      <c r="BX61" s="85"/>
      <c r="BY61" s="85"/>
      <c r="BZ61" s="86"/>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4"/>
      <c r="BM62" s="85"/>
      <c r="BN62" s="85"/>
      <c r="BO62" s="85"/>
      <c r="BP62" s="85"/>
      <c r="BQ62" s="85"/>
      <c r="BR62" s="85"/>
      <c r="BS62" s="85"/>
      <c r="BT62" s="85"/>
      <c r="BU62" s="85"/>
      <c r="BV62" s="85"/>
      <c r="BW62" s="85"/>
      <c r="BX62" s="85"/>
      <c r="BY62" s="85"/>
      <c r="BZ62" s="86"/>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4"/>
      <c r="BM63" s="85"/>
      <c r="BN63" s="85"/>
      <c r="BO63" s="85"/>
      <c r="BP63" s="85"/>
      <c r="BQ63" s="85"/>
      <c r="BR63" s="85"/>
      <c r="BS63" s="85"/>
      <c r="BT63" s="85"/>
      <c r="BU63" s="85"/>
      <c r="BV63" s="85"/>
      <c r="BW63" s="85"/>
      <c r="BX63" s="85"/>
      <c r="BY63" s="85"/>
      <c r="BZ63" s="8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10</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4" t="s">
        <v>111</v>
      </c>
      <c r="BM66" s="85"/>
      <c r="BN66" s="85"/>
      <c r="BO66" s="85"/>
      <c r="BP66" s="85"/>
      <c r="BQ66" s="85"/>
      <c r="BR66" s="85"/>
      <c r="BS66" s="85"/>
      <c r="BT66" s="85"/>
      <c r="BU66" s="85"/>
      <c r="BV66" s="85"/>
      <c r="BW66" s="85"/>
      <c r="BX66" s="85"/>
      <c r="BY66" s="85"/>
      <c r="BZ66" s="86"/>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4"/>
      <c r="BM67" s="85"/>
      <c r="BN67" s="85"/>
      <c r="BO67" s="85"/>
      <c r="BP67" s="85"/>
      <c r="BQ67" s="85"/>
      <c r="BR67" s="85"/>
      <c r="BS67" s="85"/>
      <c r="BT67" s="85"/>
      <c r="BU67" s="85"/>
      <c r="BV67" s="85"/>
      <c r="BW67" s="85"/>
      <c r="BX67" s="85"/>
      <c r="BY67" s="85"/>
      <c r="BZ67" s="86"/>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4"/>
      <c r="BM68" s="85"/>
      <c r="BN68" s="85"/>
      <c r="BO68" s="85"/>
      <c r="BP68" s="85"/>
      <c r="BQ68" s="85"/>
      <c r="BR68" s="85"/>
      <c r="BS68" s="85"/>
      <c r="BT68" s="85"/>
      <c r="BU68" s="85"/>
      <c r="BV68" s="85"/>
      <c r="BW68" s="85"/>
      <c r="BX68" s="85"/>
      <c r="BY68" s="85"/>
      <c r="BZ68" s="86"/>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4"/>
      <c r="BM69" s="85"/>
      <c r="BN69" s="85"/>
      <c r="BO69" s="85"/>
      <c r="BP69" s="85"/>
      <c r="BQ69" s="85"/>
      <c r="BR69" s="85"/>
      <c r="BS69" s="85"/>
      <c r="BT69" s="85"/>
      <c r="BU69" s="85"/>
      <c r="BV69" s="85"/>
      <c r="BW69" s="85"/>
      <c r="BX69" s="85"/>
      <c r="BY69" s="85"/>
      <c r="BZ69" s="86"/>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4"/>
      <c r="BM70" s="85"/>
      <c r="BN70" s="85"/>
      <c r="BO70" s="85"/>
      <c r="BP70" s="85"/>
      <c r="BQ70" s="85"/>
      <c r="BR70" s="85"/>
      <c r="BS70" s="85"/>
      <c r="BT70" s="85"/>
      <c r="BU70" s="85"/>
      <c r="BV70" s="85"/>
      <c r="BW70" s="85"/>
      <c r="BX70" s="85"/>
      <c r="BY70" s="85"/>
      <c r="BZ70" s="86"/>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4"/>
      <c r="BM71" s="85"/>
      <c r="BN71" s="85"/>
      <c r="BO71" s="85"/>
      <c r="BP71" s="85"/>
      <c r="BQ71" s="85"/>
      <c r="BR71" s="85"/>
      <c r="BS71" s="85"/>
      <c r="BT71" s="85"/>
      <c r="BU71" s="85"/>
      <c r="BV71" s="85"/>
      <c r="BW71" s="85"/>
      <c r="BX71" s="85"/>
      <c r="BY71" s="85"/>
      <c r="BZ71" s="86"/>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4"/>
      <c r="BM72" s="85"/>
      <c r="BN72" s="85"/>
      <c r="BO72" s="85"/>
      <c r="BP72" s="85"/>
      <c r="BQ72" s="85"/>
      <c r="BR72" s="85"/>
      <c r="BS72" s="85"/>
      <c r="BT72" s="85"/>
      <c r="BU72" s="85"/>
      <c r="BV72" s="85"/>
      <c r="BW72" s="85"/>
      <c r="BX72" s="85"/>
      <c r="BY72" s="85"/>
      <c r="BZ72" s="86"/>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4"/>
      <c r="BM73" s="85"/>
      <c r="BN73" s="85"/>
      <c r="BO73" s="85"/>
      <c r="BP73" s="85"/>
      <c r="BQ73" s="85"/>
      <c r="BR73" s="85"/>
      <c r="BS73" s="85"/>
      <c r="BT73" s="85"/>
      <c r="BU73" s="85"/>
      <c r="BV73" s="85"/>
      <c r="BW73" s="85"/>
      <c r="BX73" s="85"/>
      <c r="BY73" s="85"/>
      <c r="BZ73" s="86"/>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4"/>
      <c r="BM74" s="85"/>
      <c r="BN74" s="85"/>
      <c r="BO74" s="85"/>
      <c r="BP74" s="85"/>
      <c r="BQ74" s="85"/>
      <c r="BR74" s="85"/>
      <c r="BS74" s="85"/>
      <c r="BT74" s="85"/>
      <c r="BU74" s="85"/>
      <c r="BV74" s="85"/>
      <c r="BW74" s="85"/>
      <c r="BX74" s="85"/>
      <c r="BY74" s="85"/>
      <c r="BZ74" s="86"/>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4"/>
      <c r="BM75" s="85"/>
      <c r="BN75" s="85"/>
      <c r="BO75" s="85"/>
      <c r="BP75" s="85"/>
      <c r="BQ75" s="85"/>
      <c r="BR75" s="85"/>
      <c r="BS75" s="85"/>
      <c r="BT75" s="85"/>
      <c r="BU75" s="85"/>
      <c r="BV75" s="85"/>
      <c r="BW75" s="85"/>
      <c r="BX75" s="85"/>
      <c r="BY75" s="85"/>
      <c r="BZ75" s="86"/>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4"/>
      <c r="BM76" s="85"/>
      <c r="BN76" s="85"/>
      <c r="BO76" s="85"/>
      <c r="BP76" s="85"/>
      <c r="BQ76" s="85"/>
      <c r="BR76" s="85"/>
      <c r="BS76" s="85"/>
      <c r="BT76" s="85"/>
      <c r="BU76" s="85"/>
      <c r="BV76" s="85"/>
      <c r="BW76" s="85"/>
      <c r="BX76" s="85"/>
      <c r="BY76" s="85"/>
      <c r="BZ76" s="86"/>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4"/>
      <c r="BM77" s="85"/>
      <c r="BN77" s="85"/>
      <c r="BO77" s="85"/>
      <c r="BP77" s="85"/>
      <c r="BQ77" s="85"/>
      <c r="BR77" s="85"/>
      <c r="BS77" s="85"/>
      <c r="BT77" s="85"/>
      <c r="BU77" s="85"/>
      <c r="BV77" s="85"/>
      <c r="BW77" s="85"/>
      <c r="BX77" s="85"/>
      <c r="BY77" s="85"/>
      <c r="BZ77" s="86"/>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4"/>
      <c r="BM78" s="85"/>
      <c r="BN78" s="85"/>
      <c r="BO78" s="85"/>
      <c r="BP78" s="85"/>
      <c r="BQ78" s="85"/>
      <c r="BR78" s="85"/>
      <c r="BS78" s="85"/>
      <c r="BT78" s="85"/>
      <c r="BU78" s="85"/>
      <c r="BV78" s="85"/>
      <c r="BW78" s="85"/>
      <c r="BX78" s="85"/>
      <c r="BY78" s="85"/>
      <c r="BZ78" s="86"/>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4"/>
      <c r="BM79" s="85"/>
      <c r="BN79" s="85"/>
      <c r="BO79" s="85"/>
      <c r="BP79" s="85"/>
      <c r="BQ79" s="85"/>
      <c r="BR79" s="85"/>
      <c r="BS79" s="85"/>
      <c r="BT79" s="85"/>
      <c r="BU79" s="85"/>
      <c r="BV79" s="85"/>
      <c r="BW79" s="85"/>
      <c r="BX79" s="85"/>
      <c r="BY79" s="85"/>
      <c r="BZ79" s="86"/>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4"/>
      <c r="BM81" s="85"/>
      <c r="BN81" s="85"/>
      <c r="BO81" s="85"/>
      <c r="BP81" s="85"/>
      <c r="BQ81" s="85"/>
      <c r="BR81" s="85"/>
      <c r="BS81" s="85"/>
      <c r="BT81" s="85"/>
      <c r="BU81" s="85"/>
      <c r="BV81" s="85"/>
      <c r="BW81" s="85"/>
      <c r="BX81" s="85"/>
      <c r="BY81" s="85"/>
      <c r="BZ81" s="86"/>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6" t="s">
        <v>45</v>
      </c>
      <c r="C84" s="6"/>
      <c r="D84" s="6"/>
      <c r="E84" s="6" t="s">
        <v>1</v>
      </c>
      <c r="F84" s="6" t="s">
        <v>46</v>
      </c>
      <c r="G84" s="6" t="s">
        <v>48</v>
      </c>
      <c r="H84" s="6" t="s">
        <v>44</v>
      </c>
      <c r="I84" s="6" t="s">
        <v>11</v>
      </c>
      <c r="J84" s="6" t="s">
        <v>28</v>
      </c>
      <c r="K84" s="6" t="s">
        <v>49</v>
      </c>
      <c r="L84" s="6" t="s">
        <v>50</v>
      </c>
      <c r="M84" s="6" t="s">
        <v>35</v>
      </c>
      <c r="N84" s="6" t="s">
        <v>52</v>
      </c>
      <c r="O84" s="6" t="s">
        <v>54</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Vll1FpmWtBWW4moxCqjnQJDPsjj0wzQsP+qOAs4/030wMP5kCukv74YqXtGrSrLnEViK+GkCDZRKF2OpdMMo5g==" saltValue="zvSWJ3cusgIRSDUbdmTPJQ=="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47</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51</v>
      </c>
      <c r="C3" s="31" t="s">
        <v>58</v>
      </c>
      <c r="D3" s="31" t="s">
        <v>59</v>
      </c>
      <c r="E3" s="31" t="s">
        <v>6</v>
      </c>
      <c r="F3" s="31" t="s">
        <v>5</v>
      </c>
      <c r="G3" s="31" t="s">
        <v>27</v>
      </c>
      <c r="H3" s="92" t="s">
        <v>32</v>
      </c>
      <c r="I3" s="93"/>
      <c r="J3" s="93"/>
      <c r="K3" s="93"/>
      <c r="L3" s="93"/>
      <c r="M3" s="93"/>
      <c r="N3" s="93"/>
      <c r="O3" s="93"/>
      <c r="P3" s="93"/>
      <c r="Q3" s="93"/>
      <c r="R3" s="93"/>
      <c r="S3" s="93"/>
      <c r="T3" s="93"/>
      <c r="U3" s="93"/>
      <c r="V3" s="93"/>
      <c r="W3" s="94"/>
      <c r="X3" s="90" t="s">
        <v>55</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9</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60</v>
      </c>
      <c r="B4" s="32"/>
      <c r="C4" s="32"/>
      <c r="D4" s="32"/>
      <c r="E4" s="32"/>
      <c r="F4" s="32"/>
      <c r="G4" s="32"/>
      <c r="H4" s="95"/>
      <c r="I4" s="96"/>
      <c r="J4" s="96"/>
      <c r="K4" s="96"/>
      <c r="L4" s="96"/>
      <c r="M4" s="96"/>
      <c r="N4" s="96"/>
      <c r="O4" s="96"/>
      <c r="P4" s="96"/>
      <c r="Q4" s="96"/>
      <c r="R4" s="96"/>
      <c r="S4" s="96"/>
      <c r="T4" s="96"/>
      <c r="U4" s="96"/>
      <c r="V4" s="96"/>
      <c r="W4" s="97"/>
      <c r="X4" s="91" t="s">
        <v>53</v>
      </c>
      <c r="Y4" s="91"/>
      <c r="Z4" s="91"/>
      <c r="AA4" s="91"/>
      <c r="AB4" s="91"/>
      <c r="AC4" s="91"/>
      <c r="AD4" s="91"/>
      <c r="AE4" s="91"/>
      <c r="AF4" s="91"/>
      <c r="AG4" s="91"/>
      <c r="AH4" s="91"/>
      <c r="AI4" s="91" t="s">
        <v>0</v>
      </c>
      <c r="AJ4" s="91"/>
      <c r="AK4" s="91"/>
      <c r="AL4" s="91"/>
      <c r="AM4" s="91"/>
      <c r="AN4" s="91"/>
      <c r="AO4" s="91"/>
      <c r="AP4" s="91"/>
      <c r="AQ4" s="91"/>
      <c r="AR4" s="91"/>
      <c r="AS4" s="91"/>
      <c r="AT4" s="91" t="s">
        <v>41</v>
      </c>
      <c r="AU4" s="91"/>
      <c r="AV4" s="91"/>
      <c r="AW4" s="91"/>
      <c r="AX4" s="91"/>
      <c r="AY4" s="91"/>
      <c r="AZ4" s="91"/>
      <c r="BA4" s="91"/>
      <c r="BB4" s="91"/>
      <c r="BC4" s="91"/>
      <c r="BD4" s="91"/>
      <c r="BE4" s="91" t="s">
        <v>61</v>
      </c>
      <c r="BF4" s="91"/>
      <c r="BG4" s="91"/>
      <c r="BH4" s="91"/>
      <c r="BI4" s="91"/>
      <c r="BJ4" s="91"/>
      <c r="BK4" s="91"/>
      <c r="BL4" s="91"/>
      <c r="BM4" s="91"/>
      <c r="BN4" s="91"/>
      <c r="BO4" s="91"/>
      <c r="BP4" s="91" t="s">
        <v>37</v>
      </c>
      <c r="BQ4" s="91"/>
      <c r="BR4" s="91"/>
      <c r="BS4" s="91"/>
      <c r="BT4" s="91"/>
      <c r="BU4" s="91"/>
      <c r="BV4" s="91"/>
      <c r="BW4" s="91"/>
      <c r="BX4" s="91"/>
      <c r="BY4" s="91"/>
      <c r="BZ4" s="91"/>
      <c r="CA4" s="91" t="s">
        <v>63</v>
      </c>
      <c r="CB4" s="91"/>
      <c r="CC4" s="91"/>
      <c r="CD4" s="91"/>
      <c r="CE4" s="91"/>
      <c r="CF4" s="91"/>
      <c r="CG4" s="91"/>
      <c r="CH4" s="91"/>
      <c r="CI4" s="91"/>
      <c r="CJ4" s="91"/>
      <c r="CK4" s="91"/>
      <c r="CL4" s="91" t="s">
        <v>64</v>
      </c>
      <c r="CM4" s="91"/>
      <c r="CN4" s="91"/>
      <c r="CO4" s="91"/>
      <c r="CP4" s="91"/>
      <c r="CQ4" s="91"/>
      <c r="CR4" s="91"/>
      <c r="CS4" s="91"/>
      <c r="CT4" s="91"/>
      <c r="CU4" s="91"/>
      <c r="CV4" s="91"/>
      <c r="CW4" s="91" t="s">
        <v>66</v>
      </c>
      <c r="CX4" s="91"/>
      <c r="CY4" s="91"/>
      <c r="CZ4" s="91"/>
      <c r="DA4" s="91"/>
      <c r="DB4" s="91"/>
      <c r="DC4" s="91"/>
      <c r="DD4" s="91"/>
      <c r="DE4" s="91"/>
      <c r="DF4" s="91"/>
      <c r="DG4" s="91"/>
      <c r="DH4" s="91" t="s">
        <v>67</v>
      </c>
      <c r="DI4" s="91"/>
      <c r="DJ4" s="91"/>
      <c r="DK4" s="91"/>
      <c r="DL4" s="91"/>
      <c r="DM4" s="91"/>
      <c r="DN4" s="91"/>
      <c r="DO4" s="91"/>
      <c r="DP4" s="91"/>
      <c r="DQ4" s="91"/>
      <c r="DR4" s="91"/>
      <c r="DS4" s="91" t="s">
        <v>62</v>
      </c>
      <c r="DT4" s="91"/>
      <c r="DU4" s="91"/>
      <c r="DV4" s="91"/>
      <c r="DW4" s="91"/>
      <c r="DX4" s="91"/>
      <c r="DY4" s="91"/>
      <c r="DZ4" s="91"/>
      <c r="EA4" s="91"/>
      <c r="EB4" s="91"/>
      <c r="EC4" s="91"/>
      <c r="ED4" s="91" t="s">
        <v>68</v>
      </c>
      <c r="EE4" s="91"/>
      <c r="EF4" s="91"/>
      <c r="EG4" s="91"/>
      <c r="EH4" s="91"/>
      <c r="EI4" s="91"/>
      <c r="EJ4" s="91"/>
      <c r="EK4" s="91"/>
      <c r="EL4" s="91"/>
      <c r="EM4" s="91"/>
      <c r="EN4" s="91"/>
    </row>
    <row r="5" spans="1:144" x14ac:dyDescent="0.15">
      <c r="A5" s="29" t="s">
        <v>30</v>
      </c>
      <c r="B5" s="33"/>
      <c r="C5" s="33"/>
      <c r="D5" s="33"/>
      <c r="E5" s="33"/>
      <c r="F5" s="33"/>
      <c r="G5" s="33"/>
      <c r="H5" s="39" t="s">
        <v>57</v>
      </c>
      <c r="I5" s="39" t="s">
        <v>69</v>
      </c>
      <c r="J5" s="39" t="s">
        <v>70</v>
      </c>
      <c r="K5" s="39" t="s">
        <v>71</v>
      </c>
      <c r="L5" s="39" t="s">
        <v>72</v>
      </c>
      <c r="M5" s="39" t="s">
        <v>7</v>
      </c>
      <c r="N5" s="39" t="s">
        <v>73</v>
      </c>
      <c r="O5" s="39" t="s">
        <v>74</v>
      </c>
      <c r="P5" s="39" t="s">
        <v>75</v>
      </c>
      <c r="Q5" s="39" t="s">
        <v>76</v>
      </c>
      <c r="R5" s="39" t="s">
        <v>77</v>
      </c>
      <c r="S5" s="39" t="s">
        <v>78</v>
      </c>
      <c r="T5" s="39" t="s">
        <v>65</v>
      </c>
      <c r="U5" s="39" t="s">
        <v>79</v>
      </c>
      <c r="V5" s="39" t="s">
        <v>80</v>
      </c>
      <c r="W5" s="39" t="s">
        <v>81</v>
      </c>
      <c r="X5" s="39" t="s">
        <v>82</v>
      </c>
      <c r="Y5" s="39" t="s">
        <v>83</v>
      </c>
      <c r="Z5" s="39" t="s">
        <v>84</v>
      </c>
      <c r="AA5" s="39" t="s">
        <v>85</v>
      </c>
      <c r="AB5" s="39" t="s">
        <v>86</v>
      </c>
      <c r="AC5" s="39" t="s">
        <v>87</v>
      </c>
      <c r="AD5" s="39" t="s">
        <v>89</v>
      </c>
      <c r="AE5" s="39" t="s">
        <v>90</v>
      </c>
      <c r="AF5" s="39" t="s">
        <v>91</v>
      </c>
      <c r="AG5" s="39" t="s">
        <v>92</v>
      </c>
      <c r="AH5" s="39" t="s">
        <v>45</v>
      </c>
      <c r="AI5" s="39" t="s">
        <v>82</v>
      </c>
      <c r="AJ5" s="39" t="s">
        <v>83</v>
      </c>
      <c r="AK5" s="39" t="s">
        <v>84</v>
      </c>
      <c r="AL5" s="39" t="s">
        <v>85</v>
      </c>
      <c r="AM5" s="39" t="s">
        <v>86</v>
      </c>
      <c r="AN5" s="39" t="s">
        <v>87</v>
      </c>
      <c r="AO5" s="39" t="s">
        <v>89</v>
      </c>
      <c r="AP5" s="39" t="s">
        <v>90</v>
      </c>
      <c r="AQ5" s="39" t="s">
        <v>91</v>
      </c>
      <c r="AR5" s="39" t="s">
        <v>92</v>
      </c>
      <c r="AS5" s="39" t="s">
        <v>88</v>
      </c>
      <c r="AT5" s="39" t="s">
        <v>82</v>
      </c>
      <c r="AU5" s="39" t="s">
        <v>83</v>
      </c>
      <c r="AV5" s="39" t="s">
        <v>84</v>
      </c>
      <c r="AW5" s="39" t="s">
        <v>85</v>
      </c>
      <c r="AX5" s="39" t="s">
        <v>86</v>
      </c>
      <c r="AY5" s="39" t="s">
        <v>87</v>
      </c>
      <c r="AZ5" s="39" t="s">
        <v>89</v>
      </c>
      <c r="BA5" s="39" t="s">
        <v>90</v>
      </c>
      <c r="BB5" s="39" t="s">
        <v>91</v>
      </c>
      <c r="BC5" s="39" t="s">
        <v>92</v>
      </c>
      <c r="BD5" s="39" t="s">
        <v>88</v>
      </c>
      <c r="BE5" s="39" t="s">
        <v>82</v>
      </c>
      <c r="BF5" s="39" t="s">
        <v>83</v>
      </c>
      <c r="BG5" s="39" t="s">
        <v>84</v>
      </c>
      <c r="BH5" s="39" t="s">
        <v>85</v>
      </c>
      <c r="BI5" s="39" t="s">
        <v>86</v>
      </c>
      <c r="BJ5" s="39" t="s">
        <v>87</v>
      </c>
      <c r="BK5" s="39" t="s">
        <v>89</v>
      </c>
      <c r="BL5" s="39" t="s">
        <v>90</v>
      </c>
      <c r="BM5" s="39" t="s">
        <v>91</v>
      </c>
      <c r="BN5" s="39" t="s">
        <v>92</v>
      </c>
      <c r="BO5" s="39" t="s">
        <v>88</v>
      </c>
      <c r="BP5" s="39" t="s">
        <v>82</v>
      </c>
      <c r="BQ5" s="39" t="s">
        <v>83</v>
      </c>
      <c r="BR5" s="39" t="s">
        <v>84</v>
      </c>
      <c r="BS5" s="39" t="s">
        <v>85</v>
      </c>
      <c r="BT5" s="39" t="s">
        <v>86</v>
      </c>
      <c r="BU5" s="39" t="s">
        <v>87</v>
      </c>
      <c r="BV5" s="39" t="s">
        <v>89</v>
      </c>
      <c r="BW5" s="39" t="s">
        <v>90</v>
      </c>
      <c r="BX5" s="39" t="s">
        <v>91</v>
      </c>
      <c r="BY5" s="39" t="s">
        <v>92</v>
      </c>
      <c r="BZ5" s="39" t="s">
        <v>88</v>
      </c>
      <c r="CA5" s="39" t="s">
        <v>82</v>
      </c>
      <c r="CB5" s="39" t="s">
        <v>83</v>
      </c>
      <c r="CC5" s="39" t="s">
        <v>84</v>
      </c>
      <c r="CD5" s="39" t="s">
        <v>85</v>
      </c>
      <c r="CE5" s="39" t="s">
        <v>86</v>
      </c>
      <c r="CF5" s="39" t="s">
        <v>87</v>
      </c>
      <c r="CG5" s="39" t="s">
        <v>89</v>
      </c>
      <c r="CH5" s="39" t="s">
        <v>90</v>
      </c>
      <c r="CI5" s="39" t="s">
        <v>91</v>
      </c>
      <c r="CJ5" s="39" t="s">
        <v>92</v>
      </c>
      <c r="CK5" s="39" t="s">
        <v>88</v>
      </c>
      <c r="CL5" s="39" t="s">
        <v>82</v>
      </c>
      <c r="CM5" s="39" t="s">
        <v>83</v>
      </c>
      <c r="CN5" s="39" t="s">
        <v>84</v>
      </c>
      <c r="CO5" s="39" t="s">
        <v>85</v>
      </c>
      <c r="CP5" s="39" t="s">
        <v>86</v>
      </c>
      <c r="CQ5" s="39" t="s">
        <v>87</v>
      </c>
      <c r="CR5" s="39" t="s">
        <v>89</v>
      </c>
      <c r="CS5" s="39" t="s">
        <v>90</v>
      </c>
      <c r="CT5" s="39" t="s">
        <v>91</v>
      </c>
      <c r="CU5" s="39" t="s">
        <v>92</v>
      </c>
      <c r="CV5" s="39" t="s">
        <v>88</v>
      </c>
      <c r="CW5" s="39" t="s">
        <v>82</v>
      </c>
      <c r="CX5" s="39" t="s">
        <v>83</v>
      </c>
      <c r="CY5" s="39" t="s">
        <v>84</v>
      </c>
      <c r="CZ5" s="39" t="s">
        <v>85</v>
      </c>
      <c r="DA5" s="39" t="s">
        <v>86</v>
      </c>
      <c r="DB5" s="39" t="s">
        <v>87</v>
      </c>
      <c r="DC5" s="39" t="s">
        <v>89</v>
      </c>
      <c r="DD5" s="39" t="s">
        <v>90</v>
      </c>
      <c r="DE5" s="39" t="s">
        <v>91</v>
      </c>
      <c r="DF5" s="39" t="s">
        <v>92</v>
      </c>
      <c r="DG5" s="39" t="s">
        <v>88</v>
      </c>
      <c r="DH5" s="39" t="s">
        <v>82</v>
      </c>
      <c r="DI5" s="39" t="s">
        <v>83</v>
      </c>
      <c r="DJ5" s="39" t="s">
        <v>84</v>
      </c>
      <c r="DK5" s="39" t="s">
        <v>85</v>
      </c>
      <c r="DL5" s="39" t="s">
        <v>86</v>
      </c>
      <c r="DM5" s="39" t="s">
        <v>87</v>
      </c>
      <c r="DN5" s="39" t="s">
        <v>89</v>
      </c>
      <c r="DO5" s="39" t="s">
        <v>90</v>
      </c>
      <c r="DP5" s="39" t="s">
        <v>91</v>
      </c>
      <c r="DQ5" s="39" t="s">
        <v>92</v>
      </c>
      <c r="DR5" s="39" t="s">
        <v>88</v>
      </c>
      <c r="DS5" s="39" t="s">
        <v>82</v>
      </c>
      <c r="DT5" s="39" t="s">
        <v>83</v>
      </c>
      <c r="DU5" s="39" t="s">
        <v>84</v>
      </c>
      <c r="DV5" s="39" t="s">
        <v>85</v>
      </c>
      <c r="DW5" s="39" t="s">
        <v>86</v>
      </c>
      <c r="DX5" s="39" t="s">
        <v>87</v>
      </c>
      <c r="DY5" s="39" t="s">
        <v>89</v>
      </c>
      <c r="DZ5" s="39" t="s">
        <v>90</v>
      </c>
      <c r="EA5" s="39" t="s">
        <v>91</v>
      </c>
      <c r="EB5" s="39" t="s">
        <v>92</v>
      </c>
      <c r="EC5" s="39" t="s">
        <v>88</v>
      </c>
      <c r="ED5" s="39" t="s">
        <v>82</v>
      </c>
      <c r="EE5" s="39" t="s">
        <v>83</v>
      </c>
      <c r="EF5" s="39" t="s">
        <v>84</v>
      </c>
      <c r="EG5" s="39" t="s">
        <v>85</v>
      </c>
      <c r="EH5" s="39" t="s">
        <v>86</v>
      </c>
      <c r="EI5" s="39" t="s">
        <v>87</v>
      </c>
      <c r="EJ5" s="39" t="s">
        <v>89</v>
      </c>
      <c r="EK5" s="39" t="s">
        <v>90</v>
      </c>
      <c r="EL5" s="39" t="s">
        <v>91</v>
      </c>
      <c r="EM5" s="39" t="s">
        <v>92</v>
      </c>
      <c r="EN5" s="39" t="s">
        <v>88</v>
      </c>
    </row>
    <row r="6" spans="1:144" s="28" customFormat="1" x14ac:dyDescent="0.15">
      <c r="A6" s="29" t="s">
        <v>93</v>
      </c>
      <c r="B6" s="34">
        <f t="shared" ref="B6:W6" si="1">B7</f>
        <v>2020</v>
      </c>
      <c r="C6" s="34">
        <f t="shared" si="1"/>
        <v>262137</v>
      </c>
      <c r="D6" s="34">
        <f t="shared" si="1"/>
        <v>46</v>
      </c>
      <c r="E6" s="34">
        <f t="shared" si="1"/>
        <v>1</v>
      </c>
      <c r="F6" s="34">
        <f t="shared" si="1"/>
        <v>0</v>
      </c>
      <c r="G6" s="34">
        <f t="shared" si="1"/>
        <v>1</v>
      </c>
      <c r="H6" s="34" t="str">
        <f t="shared" si="1"/>
        <v>京都府　南丹市</v>
      </c>
      <c r="I6" s="34" t="str">
        <f t="shared" si="1"/>
        <v>法適用</v>
      </c>
      <c r="J6" s="34" t="str">
        <f t="shared" si="1"/>
        <v>水道事業</v>
      </c>
      <c r="K6" s="34" t="str">
        <f t="shared" si="1"/>
        <v>末端給水事業</v>
      </c>
      <c r="L6" s="34" t="str">
        <f t="shared" si="1"/>
        <v>A5</v>
      </c>
      <c r="M6" s="34" t="str">
        <f t="shared" si="1"/>
        <v>非設置</v>
      </c>
      <c r="N6" s="40" t="str">
        <f t="shared" si="1"/>
        <v>-</v>
      </c>
      <c r="O6" s="40">
        <f t="shared" si="1"/>
        <v>70.03</v>
      </c>
      <c r="P6" s="40">
        <f t="shared" si="1"/>
        <v>99.88</v>
      </c>
      <c r="Q6" s="40">
        <f t="shared" si="1"/>
        <v>3240</v>
      </c>
      <c r="R6" s="40">
        <f t="shared" si="1"/>
        <v>31074</v>
      </c>
      <c r="S6" s="40">
        <f t="shared" si="1"/>
        <v>616.4</v>
      </c>
      <c r="T6" s="40">
        <f t="shared" si="1"/>
        <v>50.41</v>
      </c>
      <c r="U6" s="40">
        <f t="shared" si="1"/>
        <v>30832</v>
      </c>
      <c r="V6" s="40">
        <f t="shared" si="1"/>
        <v>74.88</v>
      </c>
      <c r="W6" s="40">
        <f t="shared" si="1"/>
        <v>411.75</v>
      </c>
      <c r="X6" s="42">
        <f t="shared" ref="X6:AG6" si="2">IF(X7="",NA(),X7)</f>
        <v>131.57</v>
      </c>
      <c r="Y6" s="42">
        <f t="shared" si="2"/>
        <v>132.37</v>
      </c>
      <c r="Z6" s="42">
        <f t="shared" si="2"/>
        <v>110.75</v>
      </c>
      <c r="AA6" s="42">
        <f t="shared" si="2"/>
        <v>105.17</v>
      </c>
      <c r="AB6" s="42">
        <f t="shared" si="2"/>
        <v>109.57</v>
      </c>
      <c r="AC6" s="42">
        <f t="shared" si="2"/>
        <v>111.71</v>
      </c>
      <c r="AD6" s="42">
        <f t="shared" si="2"/>
        <v>110.05</v>
      </c>
      <c r="AE6" s="42">
        <f t="shared" si="2"/>
        <v>110.66</v>
      </c>
      <c r="AF6" s="42">
        <f t="shared" si="2"/>
        <v>109.01</v>
      </c>
      <c r="AG6" s="42">
        <f t="shared" si="2"/>
        <v>108.83</v>
      </c>
      <c r="AH6" s="40" t="str">
        <f>IF(AH7="","",IF(AH7="-","【-】","【"&amp;SUBSTITUTE(TEXT(AH7,"#,##0.00"),"-","△")&amp;"】"))</f>
        <v>【110.27】</v>
      </c>
      <c r="AI6" s="40">
        <f t="shared" ref="AI6:AR6" si="3">IF(AI7="",NA(),AI7)</f>
        <v>0</v>
      </c>
      <c r="AJ6" s="40">
        <f t="shared" si="3"/>
        <v>0</v>
      </c>
      <c r="AK6" s="40">
        <f t="shared" si="3"/>
        <v>0</v>
      </c>
      <c r="AL6" s="40">
        <f t="shared" si="3"/>
        <v>0</v>
      </c>
      <c r="AM6" s="40">
        <f t="shared" si="3"/>
        <v>0</v>
      </c>
      <c r="AN6" s="42">
        <f t="shared" si="3"/>
        <v>1.72</v>
      </c>
      <c r="AO6" s="42">
        <f t="shared" si="3"/>
        <v>2.64</v>
      </c>
      <c r="AP6" s="42">
        <f t="shared" si="3"/>
        <v>2.74</v>
      </c>
      <c r="AQ6" s="42">
        <f t="shared" si="3"/>
        <v>3.7</v>
      </c>
      <c r="AR6" s="42">
        <f t="shared" si="3"/>
        <v>4.34</v>
      </c>
      <c r="AS6" s="40" t="str">
        <f>IF(AS7="","",IF(AS7="-","【-】","【"&amp;SUBSTITUTE(TEXT(AS7,"#,##0.00"),"-","△")&amp;"】"))</f>
        <v>【1.15】</v>
      </c>
      <c r="AT6" s="42">
        <f t="shared" ref="AT6:BC6" si="4">IF(AT7="",NA(),AT7)</f>
        <v>1410.02</v>
      </c>
      <c r="AU6" s="42">
        <f t="shared" si="4"/>
        <v>1353.57</v>
      </c>
      <c r="AV6" s="42">
        <f t="shared" si="4"/>
        <v>636.79</v>
      </c>
      <c r="AW6" s="42">
        <f t="shared" si="4"/>
        <v>638.89</v>
      </c>
      <c r="AX6" s="42">
        <f t="shared" si="4"/>
        <v>535.28</v>
      </c>
      <c r="AY6" s="42">
        <f t="shared" si="4"/>
        <v>384.34</v>
      </c>
      <c r="AZ6" s="42">
        <f t="shared" si="4"/>
        <v>359.47</v>
      </c>
      <c r="BA6" s="42">
        <f t="shared" si="4"/>
        <v>366.03</v>
      </c>
      <c r="BB6" s="42">
        <f t="shared" si="4"/>
        <v>365.18</v>
      </c>
      <c r="BC6" s="42">
        <f t="shared" si="4"/>
        <v>327.77</v>
      </c>
      <c r="BD6" s="40" t="str">
        <f>IF(BD7="","",IF(BD7="-","【-】","【"&amp;SUBSTITUTE(TEXT(BD7,"#,##0.00"),"-","△")&amp;"】"))</f>
        <v>【260.31】</v>
      </c>
      <c r="BE6" s="42">
        <f t="shared" ref="BE6:BN6" si="5">IF(BE7="",NA(),BE7)</f>
        <v>397.78</v>
      </c>
      <c r="BF6" s="42">
        <f t="shared" si="5"/>
        <v>374.14</v>
      </c>
      <c r="BG6" s="42">
        <f t="shared" si="5"/>
        <v>592.48</v>
      </c>
      <c r="BH6" s="42">
        <f t="shared" si="5"/>
        <v>559.62</v>
      </c>
      <c r="BI6" s="42">
        <f t="shared" si="5"/>
        <v>551.11</v>
      </c>
      <c r="BJ6" s="42">
        <f t="shared" si="5"/>
        <v>380.58</v>
      </c>
      <c r="BK6" s="42">
        <f t="shared" si="5"/>
        <v>401.79</v>
      </c>
      <c r="BL6" s="42">
        <f t="shared" si="5"/>
        <v>370.12</v>
      </c>
      <c r="BM6" s="42">
        <f t="shared" si="5"/>
        <v>371.65</v>
      </c>
      <c r="BN6" s="42">
        <f t="shared" si="5"/>
        <v>397.1</v>
      </c>
      <c r="BO6" s="40" t="str">
        <f>IF(BO7="","",IF(BO7="-","【-】","【"&amp;SUBSTITUTE(TEXT(BO7,"#,##0.00"),"-","△")&amp;"】"))</f>
        <v>【275.67】</v>
      </c>
      <c r="BP6" s="42">
        <f t="shared" ref="BP6:BY6" si="6">IF(BP7="",NA(),BP7)</f>
        <v>136.44999999999999</v>
      </c>
      <c r="BQ6" s="42">
        <f t="shared" si="6"/>
        <v>138.05000000000001</v>
      </c>
      <c r="BR6" s="42">
        <f t="shared" si="6"/>
        <v>106.21</v>
      </c>
      <c r="BS6" s="42">
        <f t="shared" si="6"/>
        <v>98.29</v>
      </c>
      <c r="BT6" s="42">
        <f t="shared" si="6"/>
        <v>103.51</v>
      </c>
      <c r="BU6" s="42">
        <f t="shared" si="6"/>
        <v>102.38</v>
      </c>
      <c r="BV6" s="42">
        <f t="shared" si="6"/>
        <v>100.12</v>
      </c>
      <c r="BW6" s="42">
        <f t="shared" si="6"/>
        <v>100.42</v>
      </c>
      <c r="BX6" s="42">
        <f t="shared" si="6"/>
        <v>98.77</v>
      </c>
      <c r="BY6" s="42">
        <f t="shared" si="6"/>
        <v>95.79</v>
      </c>
      <c r="BZ6" s="40" t="str">
        <f>IF(BZ7="","",IF(BZ7="-","【-】","【"&amp;SUBSTITUTE(TEXT(BZ7,"#,##0.00"),"-","△")&amp;"】"))</f>
        <v>【100.05】</v>
      </c>
      <c r="CA6" s="42">
        <f t="shared" ref="CA6:CJ6" si="7">IF(CA7="",NA(),CA7)</f>
        <v>125.46</v>
      </c>
      <c r="CB6" s="42">
        <f t="shared" si="7"/>
        <v>124</v>
      </c>
      <c r="CC6" s="42">
        <f t="shared" si="7"/>
        <v>172.31</v>
      </c>
      <c r="CD6" s="42">
        <f t="shared" si="7"/>
        <v>186.28</v>
      </c>
      <c r="CE6" s="42">
        <f t="shared" si="7"/>
        <v>176.45</v>
      </c>
      <c r="CF6" s="42">
        <f t="shared" si="7"/>
        <v>168.67</v>
      </c>
      <c r="CG6" s="42">
        <f t="shared" si="7"/>
        <v>174.97</v>
      </c>
      <c r="CH6" s="42">
        <f t="shared" si="7"/>
        <v>171.67</v>
      </c>
      <c r="CI6" s="42">
        <f t="shared" si="7"/>
        <v>173.67</v>
      </c>
      <c r="CJ6" s="42">
        <f t="shared" si="7"/>
        <v>171.13</v>
      </c>
      <c r="CK6" s="40" t="str">
        <f>IF(CK7="","",IF(CK7="-","【-】","【"&amp;SUBSTITUTE(TEXT(CK7,"#,##0.00"),"-","△")&amp;"】"))</f>
        <v>【166.40】</v>
      </c>
      <c r="CL6" s="42">
        <f t="shared" ref="CL6:CU6" si="8">IF(CL7="",NA(),CL7)</f>
        <v>55.02</v>
      </c>
      <c r="CM6" s="42">
        <f t="shared" si="8"/>
        <v>55.67</v>
      </c>
      <c r="CN6" s="42">
        <f t="shared" si="8"/>
        <v>62.29</v>
      </c>
      <c r="CO6" s="42">
        <f t="shared" si="8"/>
        <v>62.93</v>
      </c>
      <c r="CP6" s="42">
        <f t="shared" si="8"/>
        <v>62.86</v>
      </c>
      <c r="CQ6" s="42">
        <f t="shared" si="8"/>
        <v>54.92</v>
      </c>
      <c r="CR6" s="42">
        <f t="shared" si="8"/>
        <v>55.63</v>
      </c>
      <c r="CS6" s="42">
        <f t="shared" si="8"/>
        <v>59.74</v>
      </c>
      <c r="CT6" s="42">
        <f t="shared" si="8"/>
        <v>59.67</v>
      </c>
      <c r="CU6" s="42">
        <f t="shared" si="8"/>
        <v>60.12</v>
      </c>
      <c r="CV6" s="40" t="str">
        <f>IF(CV7="","",IF(CV7="-","【-】","【"&amp;SUBSTITUTE(TEXT(CV7,"#,##0.00"),"-","△")&amp;"】"))</f>
        <v>【60.69】</v>
      </c>
      <c r="CW6" s="42">
        <f t="shared" ref="CW6:DF6" si="9">IF(CW7="",NA(),CW7)</f>
        <v>87.03</v>
      </c>
      <c r="CX6" s="42">
        <f t="shared" si="9"/>
        <v>85.71</v>
      </c>
      <c r="CY6" s="42">
        <f t="shared" si="9"/>
        <v>82.68</v>
      </c>
      <c r="CZ6" s="42">
        <f t="shared" si="9"/>
        <v>80.53</v>
      </c>
      <c r="DA6" s="42">
        <f t="shared" si="9"/>
        <v>81.63</v>
      </c>
      <c r="DB6" s="42">
        <f t="shared" si="9"/>
        <v>82.66</v>
      </c>
      <c r="DC6" s="42">
        <f t="shared" si="9"/>
        <v>82.04</v>
      </c>
      <c r="DD6" s="42">
        <f t="shared" si="9"/>
        <v>84.8</v>
      </c>
      <c r="DE6" s="42">
        <f t="shared" si="9"/>
        <v>84.6</v>
      </c>
      <c r="DF6" s="42">
        <f t="shared" si="9"/>
        <v>84.24</v>
      </c>
      <c r="DG6" s="40" t="str">
        <f>IF(DG7="","",IF(DG7="-","【-】","【"&amp;SUBSTITUTE(TEXT(DG7,"#,##0.00"),"-","△")&amp;"】"))</f>
        <v>【89.82】</v>
      </c>
      <c r="DH6" s="42">
        <f t="shared" ref="DH6:DQ6" si="10">IF(DH7="",NA(),DH7)</f>
        <v>42.98</v>
      </c>
      <c r="DI6" s="42">
        <f t="shared" si="10"/>
        <v>44.61</v>
      </c>
      <c r="DJ6" s="42">
        <f t="shared" si="10"/>
        <v>31.7</v>
      </c>
      <c r="DK6" s="42">
        <f t="shared" si="10"/>
        <v>34.380000000000003</v>
      </c>
      <c r="DL6" s="42">
        <f t="shared" si="10"/>
        <v>36.840000000000003</v>
      </c>
      <c r="DM6" s="42">
        <f t="shared" si="10"/>
        <v>48.49</v>
      </c>
      <c r="DN6" s="42">
        <f t="shared" si="10"/>
        <v>48.05</v>
      </c>
      <c r="DO6" s="42">
        <f t="shared" si="10"/>
        <v>47.66</v>
      </c>
      <c r="DP6" s="42">
        <f t="shared" si="10"/>
        <v>48.17</v>
      </c>
      <c r="DQ6" s="42">
        <f t="shared" si="10"/>
        <v>48.83</v>
      </c>
      <c r="DR6" s="40" t="str">
        <f>IF(DR7="","",IF(DR7="-","【-】","【"&amp;SUBSTITUTE(TEXT(DR7,"#,##0.00"),"-","△")&amp;"】"))</f>
        <v>【50.19】</v>
      </c>
      <c r="DS6" s="42">
        <f t="shared" ref="DS6:EB6" si="11">IF(DS7="",NA(),DS7)</f>
        <v>11.96</v>
      </c>
      <c r="DT6" s="42">
        <f t="shared" si="11"/>
        <v>11.64</v>
      </c>
      <c r="DU6" s="42">
        <f t="shared" si="11"/>
        <v>30.11</v>
      </c>
      <c r="DV6" s="42">
        <f t="shared" si="11"/>
        <v>29.82</v>
      </c>
      <c r="DW6" s="42">
        <f t="shared" si="11"/>
        <v>29.46</v>
      </c>
      <c r="DX6" s="42">
        <f t="shared" si="11"/>
        <v>12.79</v>
      </c>
      <c r="DY6" s="42">
        <f t="shared" si="11"/>
        <v>13.39</v>
      </c>
      <c r="DZ6" s="42">
        <f t="shared" si="11"/>
        <v>15.1</v>
      </c>
      <c r="EA6" s="42">
        <f t="shared" si="11"/>
        <v>17.12</v>
      </c>
      <c r="EB6" s="42">
        <f t="shared" si="11"/>
        <v>18.18</v>
      </c>
      <c r="EC6" s="40" t="str">
        <f>IF(EC7="","",IF(EC7="-","【-】","【"&amp;SUBSTITUTE(TEXT(EC7,"#,##0.00"),"-","△")&amp;"】"))</f>
        <v>【20.63】</v>
      </c>
      <c r="ED6" s="42">
        <f t="shared" ref="ED6:EM6" si="12">IF(ED7="",NA(),ED7)</f>
        <v>0.3</v>
      </c>
      <c r="EE6" s="42">
        <f t="shared" si="12"/>
        <v>0.4</v>
      </c>
      <c r="EF6" s="42">
        <f t="shared" si="12"/>
        <v>0.61</v>
      </c>
      <c r="EG6" s="42">
        <f t="shared" si="12"/>
        <v>0.2</v>
      </c>
      <c r="EH6" s="42">
        <f t="shared" si="12"/>
        <v>0.22</v>
      </c>
      <c r="EI6" s="42">
        <f t="shared" si="12"/>
        <v>0.71</v>
      </c>
      <c r="EJ6" s="42">
        <f t="shared" si="12"/>
        <v>0.54</v>
      </c>
      <c r="EK6" s="42">
        <f t="shared" si="12"/>
        <v>0.57999999999999996</v>
      </c>
      <c r="EL6" s="42">
        <f t="shared" si="12"/>
        <v>0.54</v>
      </c>
      <c r="EM6" s="42">
        <f t="shared" si="12"/>
        <v>0.56999999999999995</v>
      </c>
      <c r="EN6" s="40" t="str">
        <f>IF(EN7="","",IF(EN7="-","【-】","【"&amp;SUBSTITUTE(TEXT(EN7,"#,##0.00"),"-","△")&amp;"】"))</f>
        <v>【0.69】</v>
      </c>
    </row>
    <row r="7" spans="1:144" s="28" customFormat="1" x14ac:dyDescent="0.15">
      <c r="A7" s="29"/>
      <c r="B7" s="35">
        <v>2020</v>
      </c>
      <c r="C7" s="35">
        <v>262137</v>
      </c>
      <c r="D7" s="35">
        <v>46</v>
      </c>
      <c r="E7" s="35">
        <v>1</v>
      </c>
      <c r="F7" s="35">
        <v>0</v>
      </c>
      <c r="G7" s="35">
        <v>1</v>
      </c>
      <c r="H7" s="35" t="s">
        <v>94</v>
      </c>
      <c r="I7" s="35" t="s">
        <v>95</v>
      </c>
      <c r="J7" s="35" t="s">
        <v>96</v>
      </c>
      <c r="K7" s="35" t="s">
        <v>97</v>
      </c>
      <c r="L7" s="35" t="s">
        <v>22</v>
      </c>
      <c r="M7" s="35" t="s">
        <v>16</v>
      </c>
      <c r="N7" s="41" t="s">
        <v>98</v>
      </c>
      <c r="O7" s="41">
        <v>70.03</v>
      </c>
      <c r="P7" s="41">
        <v>99.88</v>
      </c>
      <c r="Q7" s="41">
        <v>3240</v>
      </c>
      <c r="R7" s="41">
        <v>31074</v>
      </c>
      <c r="S7" s="41">
        <v>616.4</v>
      </c>
      <c r="T7" s="41">
        <v>50.41</v>
      </c>
      <c r="U7" s="41">
        <v>30832</v>
      </c>
      <c r="V7" s="41">
        <v>74.88</v>
      </c>
      <c r="W7" s="41">
        <v>411.75</v>
      </c>
      <c r="X7" s="41">
        <v>131.57</v>
      </c>
      <c r="Y7" s="41">
        <v>132.37</v>
      </c>
      <c r="Z7" s="41">
        <v>110.75</v>
      </c>
      <c r="AA7" s="41">
        <v>105.17</v>
      </c>
      <c r="AB7" s="41">
        <v>109.57</v>
      </c>
      <c r="AC7" s="41">
        <v>111.71</v>
      </c>
      <c r="AD7" s="41">
        <v>110.05</v>
      </c>
      <c r="AE7" s="41">
        <v>110.66</v>
      </c>
      <c r="AF7" s="41">
        <v>109.01</v>
      </c>
      <c r="AG7" s="41">
        <v>108.83</v>
      </c>
      <c r="AH7" s="41">
        <v>110.27</v>
      </c>
      <c r="AI7" s="41">
        <v>0</v>
      </c>
      <c r="AJ7" s="41">
        <v>0</v>
      </c>
      <c r="AK7" s="41">
        <v>0</v>
      </c>
      <c r="AL7" s="41">
        <v>0</v>
      </c>
      <c r="AM7" s="41">
        <v>0</v>
      </c>
      <c r="AN7" s="41">
        <v>1.72</v>
      </c>
      <c r="AO7" s="41">
        <v>2.64</v>
      </c>
      <c r="AP7" s="41">
        <v>2.74</v>
      </c>
      <c r="AQ7" s="41">
        <v>3.7</v>
      </c>
      <c r="AR7" s="41">
        <v>4.34</v>
      </c>
      <c r="AS7" s="41">
        <v>1.1499999999999999</v>
      </c>
      <c r="AT7" s="41">
        <v>1410.02</v>
      </c>
      <c r="AU7" s="41">
        <v>1353.57</v>
      </c>
      <c r="AV7" s="41">
        <v>636.79</v>
      </c>
      <c r="AW7" s="41">
        <v>638.89</v>
      </c>
      <c r="AX7" s="41">
        <v>535.28</v>
      </c>
      <c r="AY7" s="41">
        <v>384.34</v>
      </c>
      <c r="AZ7" s="41">
        <v>359.47</v>
      </c>
      <c r="BA7" s="41">
        <v>366.03</v>
      </c>
      <c r="BB7" s="41">
        <v>365.18</v>
      </c>
      <c r="BC7" s="41">
        <v>327.77</v>
      </c>
      <c r="BD7" s="41">
        <v>260.31</v>
      </c>
      <c r="BE7" s="41">
        <v>397.78</v>
      </c>
      <c r="BF7" s="41">
        <v>374.14</v>
      </c>
      <c r="BG7" s="41">
        <v>592.48</v>
      </c>
      <c r="BH7" s="41">
        <v>559.62</v>
      </c>
      <c r="BI7" s="41">
        <v>551.11</v>
      </c>
      <c r="BJ7" s="41">
        <v>380.58</v>
      </c>
      <c r="BK7" s="41">
        <v>401.79</v>
      </c>
      <c r="BL7" s="41">
        <v>370.12</v>
      </c>
      <c r="BM7" s="41">
        <v>371.65</v>
      </c>
      <c r="BN7" s="41">
        <v>397.1</v>
      </c>
      <c r="BO7" s="41">
        <v>275.67</v>
      </c>
      <c r="BP7" s="41">
        <v>136.44999999999999</v>
      </c>
      <c r="BQ7" s="41">
        <v>138.05000000000001</v>
      </c>
      <c r="BR7" s="41">
        <v>106.21</v>
      </c>
      <c r="BS7" s="41">
        <v>98.29</v>
      </c>
      <c r="BT7" s="41">
        <v>103.51</v>
      </c>
      <c r="BU7" s="41">
        <v>102.38</v>
      </c>
      <c r="BV7" s="41">
        <v>100.12</v>
      </c>
      <c r="BW7" s="41">
        <v>100.42</v>
      </c>
      <c r="BX7" s="41">
        <v>98.77</v>
      </c>
      <c r="BY7" s="41">
        <v>95.79</v>
      </c>
      <c r="BZ7" s="41">
        <v>100.05</v>
      </c>
      <c r="CA7" s="41">
        <v>125.46</v>
      </c>
      <c r="CB7" s="41">
        <v>124</v>
      </c>
      <c r="CC7" s="41">
        <v>172.31</v>
      </c>
      <c r="CD7" s="41">
        <v>186.28</v>
      </c>
      <c r="CE7" s="41">
        <v>176.45</v>
      </c>
      <c r="CF7" s="41">
        <v>168.67</v>
      </c>
      <c r="CG7" s="41">
        <v>174.97</v>
      </c>
      <c r="CH7" s="41">
        <v>171.67</v>
      </c>
      <c r="CI7" s="41">
        <v>173.67</v>
      </c>
      <c r="CJ7" s="41">
        <v>171.13</v>
      </c>
      <c r="CK7" s="41">
        <v>166.4</v>
      </c>
      <c r="CL7" s="41">
        <v>55.02</v>
      </c>
      <c r="CM7" s="41">
        <v>55.67</v>
      </c>
      <c r="CN7" s="41">
        <v>62.29</v>
      </c>
      <c r="CO7" s="41">
        <v>62.93</v>
      </c>
      <c r="CP7" s="41">
        <v>62.86</v>
      </c>
      <c r="CQ7" s="41">
        <v>54.92</v>
      </c>
      <c r="CR7" s="41">
        <v>55.63</v>
      </c>
      <c r="CS7" s="41">
        <v>59.74</v>
      </c>
      <c r="CT7" s="41">
        <v>59.67</v>
      </c>
      <c r="CU7" s="41">
        <v>60.12</v>
      </c>
      <c r="CV7" s="41">
        <v>60.69</v>
      </c>
      <c r="CW7" s="41">
        <v>87.03</v>
      </c>
      <c r="CX7" s="41">
        <v>85.71</v>
      </c>
      <c r="CY7" s="41">
        <v>82.68</v>
      </c>
      <c r="CZ7" s="41">
        <v>80.53</v>
      </c>
      <c r="DA7" s="41">
        <v>81.63</v>
      </c>
      <c r="DB7" s="41">
        <v>82.66</v>
      </c>
      <c r="DC7" s="41">
        <v>82.04</v>
      </c>
      <c r="DD7" s="41">
        <v>84.8</v>
      </c>
      <c r="DE7" s="41">
        <v>84.6</v>
      </c>
      <c r="DF7" s="41">
        <v>84.24</v>
      </c>
      <c r="DG7" s="41">
        <v>89.82</v>
      </c>
      <c r="DH7" s="41">
        <v>42.98</v>
      </c>
      <c r="DI7" s="41">
        <v>44.61</v>
      </c>
      <c r="DJ7" s="41">
        <v>31.7</v>
      </c>
      <c r="DK7" s="41">
        <v>34.380000000000003</v>
      </c>
      <c r="DL7" s="41">
        <v>36.840000000000003</v>
      </c>
      <c r="DM7" s="41">
        <v>48.49</v>
      </c>
      <c r="DN7" s="41">
        <v>48.05</v>
      </c>
      <c r="DO7" s="41">
        <v>47.66</v>
      </c>
      <c r="DP7" s="41">
        <v>48.17</v>
      </c>
      <c r="DQ7" s="41">
        <v>48.83</v>
      </c>
      <c r="DR7" s="41">
        <v>50.19</v>
      </c>
      <c r="DS7" s="41">
        <v>11.96</v>
      </c>
      <c r="DT7" s="41">
        <v>11.64</v>
      </c>
      <c r="DU7" s="41">
        <v>30.11</v>
      </c>
      <c r="DV7" s="41">
        <v>29.82</v>
      </c>
      <c r="DW7" s="41">
        <v>29.46</v>
      </c>
      <c r="DX7" s="41">
        <v>12.79</v>
      </c>
      <c r="DY7" s="41">
        <v>13.39</v>
      </c>
      <c r="DZ7" s="41">
        <v>15.1</v>
      </c>
      <c r="EA7" s="41">
        <v>17.12</v>
      </c>
      <c r="EB7" s="41">
        <v>18.18</v>
      </c>
      <c r="EC7" s="41">
        <v>20.63</v>
      </c>
      <c r="ED7" s="41">
        <v>0.3</v>
      </c>
      <c r="EE7" s="41">
        <v>0.4</v>
      </c>
      <c r="EF7" s="41">
        <v>0.61</v>
      </c>
      <c r="EG7" s="41">
        <v>0.2</v>
      </c>
      <c r="EH7" s="41">
        <v>0.22</v>
      </c>
      <c r="EI7" s="41">
        <v>0.71</v>
      </c>
      <c r="EJ7" s="41">
        <v>0.54</v>
      </c>
      <c r="EK7" s="41">
        <v>0.57999999999999996</v>
      </c>
      <c r="EL7" s="41">
        <v>0.54</v>
      </c>
      <c r="EM7" s="41">
        <v>0.56999999999999995</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51</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久芝　正成</cp:lastModifiedBy>
  <dcterms:created xsi:type="dcterms:W3CDTF">2021-12-03T06:52:51Z</dcterms:created>
  <dcterms:modified xsi:type="dcterms:W3CDTF">2022-02-18T10:22:25Z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2022-01-13T06:50:47Z</vt:filetime>
  </property>
</Properties>
</file>