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3 京丹後市\"/>
    </mc:Choice>
  </mc:AlternateContent>
  <xr:revisionPtr revIDLastSave="0" documentId="13_ncr:1_{40D2C47C-3E2D-4697-BFDC-FE26D5BDC7E3}" xr6:coauthVersionLast="36" xr6:coauthVersionMax="36" xr10:uidLastSave="{00000000-0000-0000-0000-000000000000}"/>
  <workbookProtection workbookAlgorithmName="SHA-512" workbookHashValue="m/4a0JwT4kiVQErhR2fSBCJvRIELTueLAZr492kuxczFYQ4zyE1MBvVMsVm7h6Y6XPwIEy1ViROIasIcZgKUHw==" workbookSaltValue="HfEqfRfXO2fTRnrIx2iV7Q=="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W10" i="4"/>
  <c r="BB8" i="4"/>
  <c r="AL8" i="4"/>
  <c r="I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<sst xmlns="http://schemas.openxmlformats.org/spreadsheetml/2006/main" count="319" uniqueCount="117">
  <si>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</si>
  <si>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</si>
  <si>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</si>
  <si>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</si>
  <si>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</si>
  <si>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</si>
  <si>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</si>
  <si>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</si>
  <si>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</si>
  <si>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</si>
  <si>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</si>
  <si>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</si>
  <si>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</si>
  <si>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</si>
  <si>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</si>
  <si>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</si>
  <si>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</si>
  <si>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</si>
  <si>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</si>
  <si>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</si>
  <si>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</si>
  <si>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</si>
  <si>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</si>
  <si>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</si>
  <si>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</si>
  <si>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</si>
  <si>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</si>
  <si>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</si>
  <si>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</si>
  <si>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</si>
  <si>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</si>
  <si>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</si>
  <si>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</si>
  <si>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</si>
  <si>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</si>
  <si>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</si>
  <si>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</si>
  <si>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</si>
  <si>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</si>
  <si>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</si>
  <si>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</si>
  <si>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</si>
  <si>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</si>
  <si>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</si>
  <si>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</si>
  <si>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</si>
  <si>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</si>
  <si>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</si>
  <si>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</si>
  <si>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</si>
  <si>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</si>
  <si>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</si>
  <si>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</si>
  <si>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</si>
  <si>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</si>
  <si>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</si>
  <si>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</si>
  <si>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</si>
  <si>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</si>
  <si>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</si>
  <si>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</si>
  <si>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</si>
  <si>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</si>
  <si>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</si>
  <si>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</si>
  <si>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</si>
  <si>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</si>
  <si>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</si>
  <si>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</si>
  <si>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</si>
  <si>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</si>
  <si>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</si>
  <si>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</si>
  <si>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</si>
  <si>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</si>
  <si>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</si>
  <si>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</si>
  <si>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</si>
  <si>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</si>
  <si>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</si>
  <si>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</si>
  <si>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</si>
  <si>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</si>
  <si>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</si>
  <si>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</si>
  <si>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</si>
  <si>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</si>
  <si>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</si>
  <si>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</si>
  <si>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</si>
  <si>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</si>
  <si>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</si>
  <si>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</si>
  <si>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</si>
  <si>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</si>
  <si>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</si>
  <si>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</si>
  <si>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</si>
  <si>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</si>
  <si>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</si>
  <si>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</si>
  <si>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</si>
  <si>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</si>
  <si>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</si>
  <si>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</si>
  <si>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</si>
  <si>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</si>
  <si>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</si>
  <si>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</si>
  <si>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</si>
  <si>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</si>
  <si>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</si>
  <si>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</si>
  <si>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</si>
  <si>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処理場は平成11年に供用開始し、22年が経過する中で、機械設備や電気設備の更新や修理が必要な時期を迎えることから、施設の維持管理計画を策定し計画的に取り組んでいく必要がある。</t>
    <phoneticPr fontId="4"/>
  </si>
  <si>
    <t>　人口減少による使用料収入の減少と施設の維持管理費の増加が見込まれることから、使用料の改定により、収支悪化の減少を図る必要がある。
　なお、令和2年4月より、地方公営企業（法適用）へ移行している。</t>
    <rPh sb="86" eb="89">
      <t>ホウテキヨウ</t>
    </rPh>
    <phoneticPr fontId="4"/>
  </si>
  <si>
    <t>　漁業集落排水事業は、市内に1処理区のみであり、令和2年度末での整備率は100%、水洗化率は89.0%である。
　区域内人口が200人に満たない小規模な地区であり、人口減少と高齢化により有収水量が減少している。
　施設の維持管理においては、使用料収入の不足を一般会計からの繰入金に依存する状況となっている。</t>
    <rPh sb="11" eb="13">
      <t>シナイ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</si>
</sst>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056-4EA0-BE4D-18DE5589D2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c:v>
                </c:pt>
              </c:numCache>
            </c:numRef>
          </c:val>
          <c:smooth val="0"/>
          <c:extLst>
            <c:ext xmlns:c16="http://schemas.microsoft.com/office/drawing/2014/chart" uri="{C3380CC4-5D6E-409C-BE32-E72D297353CC}">
              <c16:uniqueId val="{00000001-B056-4EA0-BE4D-18DE5589D2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33.81</c:v>
                </c:pt>
              </c:numCache>
            </c:numRef>
          </c:val>
          <c:extLst>
            <c:ext xmlns:c16="http://schemas.microsoft.com/office/drawing/2014/chart" uri="{C3380CC4-5D6E-409C-BE32-E72D297353CC}">
              <c16:uniqueId val="{00000000-08A7-46BD-8EC1-9CD792841DB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30.19</c:v>
                </c:pt>
              </c:numCache>
            </c:numRef>
          </c:val>
          <c:smooth val="0"/>
          <c:extLst>
            <c:ext xmlns:c16="http://schemas.microsoft.com/office/drawing/2014/chart" uri="{C3380CC4-5D6E-409C-BE32-E72D297353CC}">
              <c16:uniqueId val="{00000001-08A7-46BD-8EC1-9CD792841DB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88.97</c:v>
                </c:pt>
              </c:numCache>
            </c:numRef>
          </c:val>
          <c:extLst>
            <c:ext xmlns:c16="http://schemas.microsoft.com/office/drawing/2014/chart" uri="{C3380CC4-5D6E-409C-BE32-E72D297353CC}">
              <c16:uniqueId val="{00000000-28E6-4FB9-8BBE-BABC8448E60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79.09</c:v>
                </c:pt>
              </c:numCache>
            </c:numRef>
          </c:val>
          <c:smooth val="0"/>
          <c:extLst>
            <c:ext xmlns:c16="http://schemas.microsoft.com/office/drawing/2014/chart" uri="{C3380CC4-5D6E-409C-BE32-E72D297353CC}">
              <c16:uniqueId val="{00000001-28E6-4FB9-8BBE-BABC8448E60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123.2</c:v>
                </c:pt>
              </c:numCache>
            </c:numRef>
          </c:val>
          <c:extLst>
            <c:ext xmlns:c16="http://schemas.microsoft.com/office/drawing/2014/chart" uri="{C3380CC4-5D6E-409C-BE32-E72D297353CC}">
              <c16:uniqueId val="{00000000-FBF4-4AF8-904E-CD7E3C1604B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101.18</c:v>
                </c:pt>
              </c:numCache>
            </c:numRef>
          </c:val>
          <c:smooth val="0"/>
          <c:extLst>
            <c:ext xmlns:c16="http://schemas.microsoft.com/office/drawing/2014/chart" uri="{C3380CC4-5D6E-409C-BE32-E72D297353CC}">
              <c16:uniqueId val="{00000001-FBF4-4AF8-904E-CD7E3C1604B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3.12</c:v>
                </c:pt>
              </c:numCache>
            </c:numRef>
          </c:val>
          <c:extLst>
            <c:ext xmlns:c16="http://schemas.microsoft.com/office/drawing/2014/chart" uri="{C3380CC4-5D6E-409C-BE32-E72D297353CC}">
              <c16:uniqueId val="{00000000-4F7C-41BA-9518-61A79C2F15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20.14</c:v>
                </c:pt>
              </c:numCache>
            </c:numRef>
          </c:val>
          <c:smooth val="0"/>
          <c:extLst>
            <c:ext xmlns:c16="http://schemas.microsoft.com/office/drawing/2014/chart" uri="{C3380CC4-5D6E-409C-BE32-E72D297353CC}">
              <c16:uniqueId val="{00000001-4F7C-41BA-9518-61A79C2F15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14D-41CC-8F11-20F434D0D2B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C14D-41CC-8F11-20F434D0D2B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CB4-4A40-8BEA-E8466C808E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140.63</c:v>
                </c:pt>
              </c:numCache>
            </c:numRef>
          </c:val>
          <c:smooth val="0"/>
          <c:extLst>
            <c:ext xmlns:c16="http://schemas.microsoft.com/office/drawing/2014/chart" uri="{C3380CC4-5D6E-409C-BE32-E72D297353CC}">
              <c16:uniqueId val="{00000001-CCB4-4A40-8BEA-E8466C808E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127.94</c:v>
                </c:pt>
              </c:numCache>
            </c:numRef>
          </c:val>
          <c:extLst>
            <c:ext xmlns:c16="http://schemas.microsoft.com/office/drawing/2014/chart" uri="{C3380CC4-5D6E-409C-BE32-E72D297353CC}">
              <c16:uniqueId val="{00000000-9035-4ED9-A5CA-1F638BBD61E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56.53</c:v>
                </c:pt>
              </c:numCache>
            </c:numRef>
          </c:val>
          <c:smooth val="0"/>
          <c:extLst>
            <c:ext xmlns:c16="http://schemas.microsoft.com/office/drawing/2014/chart" uri="{C3380CC4-5D6E-409C-BE32-E72D297353CC}">
              <c16:uniqueId val="{00000001-9035-4ED9-A5CA-1F638BBD61E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1280.24</c:v>
                </c:pt>
              </c:numCache>
            </c:numRef>
          </c:val>
          <c:extLst>
            <c:ext xmlns:c16="http://schemas.microsoft.com/office/drawing/2014/chart" uri="{C3380CC4-5D6E-409C-BE32-E72D297353CC}">
              <c16:uniqueId val="{00000000-7589-431E-B5CD-33B73AC6937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1095.52</c:v>
                </c:pt>
              </c:numCache>
            </c:numRef>
          </c:val>
          <c:smooth val="0"/>
          <c:extLst>
            <c:ext xmlns:c16="http://schemas.microsoft.com/office/drawing/2014/chart" uri="{C3380CC4-5D6E-409C-BE32-E72D297353CC}">
              <c16:uniqueId val="{00000001-7589-431E-B5CD-33B73AC6937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37.24</c:v>
                </c:pt>
              </c:numCache>
            </c:numRef>
          </c:val>
          <c:extLst>
            <c:ext xmlns:c16="http://schemas.microsoft.com/office/drawing/2014/chart" uri="{C3380CC4-5D6E-409C-BE32-E72D297353CC}">
              <c16:uniqueId val="{00000000-574F-4C39-92F7-293BFB86AEF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39.64</c:v>
                </c:pt>
              </c:numCache>
            </c:numRef>
          </c:val>
          <c:smooth val="0"/>
          <c:extLst>
            <c:ext xmlns:c16="http://schemas.microsoft.com/office/drawing/2014/chart" uri="{C3380CC4-5D6E-409C-BE32-E72D297353CC}">
              <c16:uniqueId val="{00000001-574F-4C39-92F7-293BFB86AEF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402.09</c:v>
                </c:pt>
              </c:numCache>
            </c:numRef>
          </c:val>
          <c:extLst>
            <c:ext xmlns:c16="http://schemas.microsoft.com/office/drawing/2014/chart" uri="{C3380CC4-5D6E-409C-BE32-E72D297353CC}">
              <c16:uniqueId val="{00000000-FE9A-4A25-83BD-68C6FA06212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449.72</c:v>
                </c:pt>
              </c:numCache>
            </c:numRef>
          </c:val>
          <c:smooth val="0"/>
          <c:extLst>
            <c:ext xmlns:c16="http://schemas.microsoft.com/office/drawing/2014/chart" uri="{C3380CC4-5D6E-409C-BE32-E72D297353CC}">
              <c16:uniqueId val="{00000001-FE9A-4A25-83BD-68C6FA06212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京丹後市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53674</v>
      </c>
      <c r="AM8" s="69"/>
      <c r="AN8" s="69"/>
      <c r="AO8" s="69"/>
      <c r="AP8" s="69"/>
      <c r="AQ8" s="69"/>
      <c r="AR8" s="69"/>
      <c r="AS8" s="69"/>
      <c r="AT8" s="68">
        <f>データ!T6</f>
        <v>501.44</v>
      </c>
      <c r="AU8" s="68"/>
      <c r="AV8" s="68"/>
      <c r="AW8" s="68"/>
      <c r="AX8" s="68"/>
      <c r="AY8" s="68"/>
      <c r="AZ8" s="68"/>
      <c r="BA8" s="68"/>
      <c r="BB8" s="68">
        <f>データ!U6</f>
        <v>107.04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83.36</v>
      </c>
      <c r="J10" s="68"/>
      <c r="K10" s="68"/>
      <c r="L10" s="68"/>
      <c r="M10" s="68"/>
      <c r="N10" s="68"/>
      <c r="O10" s="68"/>
      <c r="P10" s="68">
        <f>データ!P6</f>
        <v>0.27</v>
      </c>
      <c r="Q10" s="68"/>
      <c r="R10" s="68"/>
      <c r="S10" s="68"/>
      <c r="T10" s="68"/>
      <c r="U10" s="68"/>
      <c r="V10" s="68"/>
      <c r="W10" s="68">
        <f>データ!Q6</f>
        <v>98.7</v>
      </c>
      <c r="X10" s="68"/>
      <c r="Y10" s="68"/>
      <c r="Z10" s="68"/>
      <c r="AA10" s="68"/>
      <c r="AB10" s="68"/>
      <c r="AC10" s="68"/>
      <c r="AD10" s="69">
        <f>データ!R6</f>
        <v>3196</v>
      </c>
      <c r="AE10" s="69"/>
      <c r="AF10" s="69"/>
      <c r="AG10" s="69"/>
      <c r="AH10" s="69"/>
      <c r="AI10" s="69"/>
      <c r="AJ10" s="69"/>
      <c r="AK10" s="2"/>
      <c r="AL10" s="69">
        <f>データ!V6</f>
        <v>145</v>
      </c>
      <c r="AM10" s="69"/>
      <c r="AN10" s="69"/>
      <c r="AO10" s="69"/>
      <c r="AP10" s="69"/>
      <c r="AQ10" s="69"/>
      <c r="AR10" s="69"/>
      <c r="AS10" s="69"/>
      <c r="AT10" s="68">
        <f>データ!W6</f>
        <v>0.03</v>
      </c>
      <c r="AU10" s="68"/>
      <c r="AV10" s="68"/>
      <c r="AW10" s="68"/>
      <c r="AX10" s="68"/>
      <c r="AY10" s="68"/>
      <c r="AZ10" s="68"/>
      <c r="BA10" s="68"/>
      <c r="BB10" s="68">
        <f>データ!X6</f>
        <v>4833.33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el/N4A+/+Cq9JPnIKOAfQ//+XnKeFl3zDLykwAZa7yL2lZE+9LT/P6iKzStsEwXHpqmRkMTB9//7E/SBFg5U0Q==" saltValue="/oxIT8JYWIhs/Huu3vuq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262129</v>
      </c>
      <c r="D6" s="33">
        <f t="shared" si="3"/>
        <v>46</v>
      </c>
      <c r="E6" s="33">
        <f t="shared" si="3"/>
        <v>17</v>
      </c>
      <c r="F6" s="33">
        <f t="shared" si="3"/>
        <v>6</v>
      </c>
      <c r="G6" s="33">
        <f t="shared" si="3"/>
        <v>0</v>
      </c>
      <c r="H6" s="33" t="str">
        <f t="shared" si="3"/>
        <v>京都府　京丹後市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83.36</v>
      </c>
      <c r="P6" s="34">
        <f t="shared" si="3"/>
        <v>0.27</v>
      </c>
      <c r="Q6" s="34">
        <f t="shared" si="3"/>
        <v>98.7</v>
      </c>
      <c r="R6" s="34">
        <f t="shared" si="3"/>
        <v>3196</v>
      </c>
      <c r="S6" s="34">
        <f t="shared" si="3"/>
        <v>53674</v>
      </c>
      <c r="T6" s="34">
        <f t="shared" si="3"/>
        <v>501.44</v>
      </c>
      <c r="U6" s="34">
        <f t="shared" si="3"/>
        <v>107.04</v>
      </c>
      <c r="V6" s="34">
        <f t="shared" si="3"/>
        <v>145</v>
      </c>
      <c r="W6" s="34">
        <f t="shared" si="3"/>
        <v>0.03</v>
      </c>
      <c r="X6" s="34">
        <f t="shared" si="3"/>
        <v>4833.33</v>
      </c>
      <c r="Y6" s="35" t="str">
        <f>IF(Y7="",NA(),Y7)</f>
        <v>-</v>
      </c>
      <c r="Z6" s="35" t="str">
        <f t="shared" ref="Z6:AH6" si="4">IF(Z7="",NA(),Z7)</f>
        <v>-</v>
      </c>
      <c r="AA6" s="35" t="str">
        <f t="shared" si="4"/>
        <v>-</v>
      </c>
      <c r="AB6" s="35" t="str">
        <f t="shared" si="4"/>
        <v>-</v>
      </c>
      <c r="AC6" s="35">
        <f t="shared" si="4"/>
        <v>123.2</v>
      </c>
      <c r="AD6" s="35" t="str">
        <f t="shared" si="4"/>
        <v>-</v>
      </c>
      <c r="AE6" s="35" t="str">
        <f t="shared" si="4"/>
        <v>-</v>
      </c>
      <c r="AF6" s="35" t="str">
        <f t="shared" si="4"/>
        <v>-</v>
      </c>
      <c r="AG6" s="35" t="str">
        <f t="shared" si="4"/>
        <v>-</v>
      </c>
      <c r="AH6" s="35">
        <f t="shared" si="4"/>
        <v>101.18</v>
      </c>
      <c r="AI6" s="34" t="str">
        <f>IF(AI7="","",IF(AI7="-","【-】","【"&amp;SUBSTITUTE(TEXT(AI7,"#,##0.00"),"-","△")&amp;"】"))</f>
        <v>【99.28】</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140.63</v>
      </c>
      <c r="AT6" s="34" t="str">
        <f>IF(AT7="","",IF(AT7="-","【-】","【"&amp;SUBSTITUTE(TEXT(AT7,"#,##0.00"),"-","△")&amp;"】"))</f>
        <v>【86.39】</v>
      </c>
      <c r="AU6" s="35" t="str">
        <f>IF(AU7="",NA(),AU7)</f>
        <v>-</v>
      </c>
      <c r="AV6" s="35" t="str">
        <f t="shared" ref="AV6:BD6" si="6">IF(AV7="",NA(),AV7)</f>
        <v>-</v>
      </c>
      <c r="AW6" s="35" t="str">
        <f t="shared" si="6"/>
        <v>-</v>
      </c>
      <c r="AX6" s="35" t="str">
        <f t="shared" si="6"/>
        <v>-</v>
      </c>
      <c r="AY6" s="35">
        <f t="shared" si="6"/>
        <v>127.94</v>
      </c>
      <c r="AZ6" s="35" t="str">
        <f t="shared" si="6"/>
        <v>-</v>
      </c>
      <c r="BA6" s="35" t="str">
        <f t="shared" si="6"/>
        <v>-</v>
      </c>
      <c r="BB6" s="35" t="str">
        <f t="shared" si="6"/>
        <v>-</v>
      </c>
      <c r="BC6" s="35" t="str">
        <f t="shared" si="6"/>
        <v>-</v>
      </c>
      <c r="BD6" s="35">
        <f t="shared" si="6"/>
        <v>56.53</v>
      </c>
      <c r="BE6" s="34" t="str">
        <f>IF(BE7="","",IF(BE7="-","【-】","【"&amp;SUBSTITUTE(TEXT(BE7,"#,##0.00"),"-","△")&amp;"】"))</f>
        <v>【58.47】</v>
      </c>
      <c r="BF6" s="35" t="str">
        <f>IF(BF7="",NA(),BF7)</f>
        <v>-</v>
      </c>
      <c r="BG6" s="35" t="str">
        <f t="shared" ref="BG6:BO6" si="7">IF(BG7="",NA(),BG7)</f>
        <v>-</v>
      </c>
      <c r="BH6" s="35" t="str">
        <f t="shared" si="7"/>
        <v>-</v>
      </c>
      <c r="BI6" s="35" t="str">
        <f t="shared" si="7"/>
        <v>-</v>
      </c>
      <c r="BJ6" s="35">
        <f t="shared" si="7"/>
        <v>1280.24</v>
      </c>
      <c r="BK6" s="35" t="str">
        <f t="shared" si="7"/>
        <v>-</v>
      </c>
      <c r="BL6" s="35" t="str">
        <f t="shared" si="7"/>
        <v>-</v>
      </c>
      <c r="BM6" s="35" t="str">
        <f t="shared" si="7"/>
        <v>-</v>
      </c>
      <c r="BN6" s="35" t="str">
        <f t="shared" si="7"/>
        <v>-</v>
      </c>
      <c r="BO6" s="35">
        <f t="shared" si="7"/>
        <v>1095.52</v>
      </c>
      <c r="BP6" s="34" t="str">
        <f>IF(BP7="","",IF(BP7="-","【-】","【"&amp;SUBSTITUTE(TEXT(BP7,"#,##0.00"),"-","△")&amp;"】"))</f>
        <v>【1,042.34】</v>
      </c>
      <c r="BQ6" s="35" t="str">
        <f>IF(BQ7="",NA(),BQ7)</f>
        <v>-</v>
      </c>
      <c r="BR6" s="35" t="str">
        <f t="shared" ref="BR6:BZ6" si="8">IF(BR7="",NA(),BR7)</f>
        <v>-</v>
      </c>
      <c r="BS6" s="35" t="str">
        <f t="shared" si="8"/>
        <v>-</v>
      </c>
      <c r="BT6" s="35" t="str">
        <f t="shared" si="8"/>
        <v>-</v>
      </c>
      <c r="BU6" s="35">
        <f t="shared" si="8"/>
        <v>37.24</v>
      </c>
      <c r="BV6" s="35" t="str">
        <f t="shared" si="8"/>
        <v>-</v>
      </c>
      <c r="BW6" s="35" t="str">
        <f t="shared" si="8"/>
        <v>-</v>
      </c>
      <c r="BX6" s="35" t="str">
        <f t="shared" si="8"/>
        <v>-</v>
      </c>
      <c r="BY6" s="35" t="str">
        <f t="shared" si="8"/>
        <v>-</v>
      </c>
      <c r="BZ6" s="35">
        <f t="shared" si="8"/>
        <v>39.64</v>
      </c>
      <c r="CA6" s="34" t="str">
        <f>IF(CA7="","",IF(CA7="-","【-】","【"&amp;SUBSTITUTE(TEXT(CA7,"#,##0.00"),"-","△")&amp;"】"))</f>
        <v>【42.60】</v>
      </c>
      <c r="CB6" s="35" t="str">
        <f>IF(CB7="",NA(),CB7)</f>
        <v>-</v>
      </c>
      <c r="CC6" s="35" t="str">
        <f t="shared" ref="CC6:CK6" si="9">IF(CC7="",NA(),CC7)</f>
        <v>-</v>
      </c>
      <c r="CD6" s="35" t="str">
        <f t="shared" si="9"/>
        <v>-</v>
      </c>
      <c r="CE6" s="35" t="str">
        <f t="shared" si="9"/>
        <v>-</v>
      </c>
      <c r="CF6" s="35">
        <f t="shared" si="9"/>
        <v>402.09</v>
      </c>
      <c r="CG6" s="35" t="str">
        <f t="shared" si="9"/>
        <v>-</v>
      </c>
      <c r="CH6" s="35" t="str">
        <f t="shared" si="9"/>
        <v>-</v>
      </c>
      <c r="CI6" s="35" t="str">
        <f t="shared" si="9"/>
        <v>-</v>
      </c>
      <c r="CJ6" s="35" t="str">
        <f t="shared" si="9"/>
        <v>-</v>
      </c>
      <c r="CK6" s="35">
        <f t="shared" si="9"/>
        <v>449.72</v>
      </c>
      <c r="CL6" s="34" t="str">
        <f>IF(CL7="","",IF(CL7="-","【-】","【"&amp;SUBSTITUTE(TEXT(CL7,"#,##0.00"),"-","△")&amp;"】"))</f>
        <v>【410.22】</v>
      </c>
      <c r="CM6" s="35" t="str">
        <f>IF(CM7="",NA(),CM7)</f>
        <v>-</v>
      </c>
      <c r="CN6" s="35" t="str">
        <f t="shared" ref="CN6:CV6" si="10">IF(CN7="",NA(),CN7)</f>
        <v>-</v>
      </c>
      <c r="CO6" s="35" t="str">
        <f t="shared" si="10"/>
        <v>-</v>
      </c>
      <c r="CP6" s="35" t="str">
        <f t="shared" si="10"/>
        <v>-</v>
      </c>
      <c r="CQ6" s="35">
        <f t="shared" si="10"/>
        <v>33.81</v>
      </c>
      <c r="CR6" s="35" t="str">
        <f t="shared" si="10"/>
        <v>-</v>
      </c>
      <c r="CS6" s="35" t="str">
        <f t="shared" si="10"/>
        <v>-</v>
      </c>
      <c r="CT6" s="35" t="str">
        <f t="shared" si="10"/>
        <v>-</v>
      </c>
      <c r="CU6" s="35" t="str">
        <f t="shared" si="10"/>
        <v>-</v>
      </c>
      <c r="CV6" s="35">
        <f t="shared" si="10"/>
        <v>30.19</v>
      </c>
      <c r="CW6" s="34" t="str">
        <f>IF(CW7="","",IF(CW7="-","【-】","【"&amp;SUBSTITUTE(TEXT(CW7,"#,##0.00"),"-","△")&amp;"】"))</f>
        <v>【32.98】</v>
      </c>
      <c r="CX6" s="35" t="str">
        <f>IF(CX7="",NA(),CX7)</f>
        <v>-</v>
      </c>
      <c r="CY6" s="35" t="str">
        <f t="shared" ref="CY6:DG6" si="11">IF(CY7="",NA(),CY7)</f>
        <v>-</v>
      </c>
      <c r="CZ6" s="35" t="str">
        <f t="shared" si="11"/>
        <v>-</v>
      </c>
      <c r="DA6" s="35" t="str">
        <f t="shared" si="11"/>
        <v>-</v>
      </c>
      <c r="DB6" s="35">
        <f t="shared" si="11"/>
        <v>88.97</v>
      </c>
      <c r="DC6" s="35" t="str">
        <f t="shared" si="11"/>
        <v>-</v>
      </c>
      <c r="DD6" s="35" t="str">
        <f t="shared" si="11"/>
        <v>-</v>
      </c>
      <c r="DE6" s="35" t="str">
        <f t="shared" si="11"/>
        <v>-</v>
      </c>
      <c r="DF6" s="35" t="str">
        <f t="shared" si="11"/>
        <v>-</v>
      </c>
      <c r="DG6" s="35">
        <f t="shared" si="11"/>
        <v>79.09</v>
      </c>
      <c r="DH6" s="34" t="str">
        <f>IF(DH7="","",IF(DH7="-","【-】","【"&amp;SUBSTITUTE(TEXT(DH7,"#,##0.00"),"-","△")&amp;"】"))</f>
        <v>【80.45】</v>
      </c>
      <c r="DI6" s="35" t="str">
        <f>IF(DI7="",NA(),DI7)</f>
        <v>-</v>
      </c>
      <c r="DJ6" s="35" t="str">
        <f t="shared" ref="DJ6:DR6" si="12">IF(DJ7="",NA(),DJ7)</f>
        <v>-</v>
      </c>
      <c r="DK6" s="35" t="str">
        <f t="shared" si="12"/>
        <v>-</v>
      </c>
      <c r="DL6" s="35" t="str">
        <f t="shared" si="12"/>
        <v>-</v>
      </c>
      <c r="DM6" s="35">
        <f t="shared" si="12"/>
        <v>3.12</v>
      </c>
      <c r="DN6" s="35" t="str">
        <f t="shared" si="12"/>
        <v>-</v>
      </c>
      <c r="DO6" s="35" t="str">
        <f t="shared" si="12"/>
        <v>-</v>
      </c>
      <c r="DP6" s="35" t="str">
        <f t="shared" si="12"/>
        <v>-</v>
      </c>
      <c r="DQ6" s="35" t="str">
        <f t="shared" si="12"/>
        <v>-</v>
      </c>
      <c r="DR6" s="35">
        <f t="shared" si="12"/>
        <v>20.14</v>
      </c>
      <c r="DS6" s="34" t="str">
        <f>IF(DS7="","",IF(DS7="-","【-】","【"&amp;SUBSTITUTE(TEXT(DS7,"#,##0.00"),"-","△")&amp;"】"))</f>
        <v>【23.36】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v>
      </c>
      <c r="EO6" s="34" t="str">
        <f>IF(EO7="","",IF(EO7="-","【-】","【"&amp;SUBSTITUTE(TEXT(EO7,"#,##0.00"),"-","△")&amp;"】"))</f>
        <v>【1.09】</v>
      </c>
    </row>
    <row r="7" spans="1:148" s="36" customFormat="1" x14ac:dyDescent="0.15">
      <c r="A7" s="28"/>
      <c r="B7" s="37">
        <v>2020</v>
      </c>
      <c r="C7" s="37">
        <v>262129</v>
      </c>
      <c r="D7" s="37">
        <v>46</v>
      </c>
      <c r="E7" s="37">
        <v>17</v>
      </c>
      <c r="F7" s="37">
        <v>6</v>
      </c>
      <c r="G7" s="37">
        <v>0</v>
      </c>
      <c r="H7" s="37" t="s">
        <v>96</v>
      </c>
      <c r="I7" s="37" t="s">
        <v>97</v>
      </c>
      <c r="J7" s="37" t="s">
        <v>98</v>
      </c>
      <c r="K7" s="37" t="s">
        <v>99</v>
      </c>
      <c r="L7" s="37" t="s">
        <v>100</v>
      </c>
      <c r="M7" s="37" t="s">
        <v>101</v>
      </c>
      <c r="N7" s="38" t="s">
        <v>102</v>
      </c>
      <c r="O7" s="38">
        <v>83.36</v>
      </c>
      <c r="P7" s="38">
        <v>0.27</v>
      </c>
      <c r="Q7" s="38">
        <v>98.7</v>
      </c>
      <c r="R7" s="38">
        <v>3196</v>
      </c>
      <c r="S7" s="38">
        <v>53674</v>
      </c>
      <c r="T7" s="38">
        <v>501.44</v>
      </c>
      <c r="U7" s="38">
        <v>107.04</v>
      </c>
      <c r="V7" s="38">
        <v>145</v>
      </c>
      <c r="W7" s="38">
        <v>0.03</v>
      </c>
      <c r="X7" s="38">
        <v>4833.33</v>
      </c>
      <c r="Y7" s="38" t="s">
        <v>102</v>
      </c>
      <c r="Z7" s="38" t="s">
        <v>102</v>
      </c>
      <c r="AA7" s="38" t="s">
        <v>102</v>
      </c>
      <c r="AB7" s="38" t="s">
        <v>102</v>
      </c>
      <c r="AC7" s="38">
        <v>123.2</v>
      </c>
      <c r="AD7" s="38" t="s">
        <v>102</v>
      </c>
      <c r="AE7" s="38" t="s">
        <v>102</v>
      </c>
      <c r="AF7" s="38" t="s">
        <v>102</v>
      </c>
      <c r="AG7" s="38" t="s">
        <v>102</v>
      </c>
      <c r="AH7" s="38">
        <v>101.18</v>
      </c>
      <c r="AI7" s="38">
        <v>99.28</v>
      </c>
      <c r="AJ7" s="38" t="s">
        <v>102</v>
      </c>
      <c r="AK7" s="38" t="s">
        <v>102</v>
      </c>
      <c r="AL7" s="38" t="s">
        <v>102</v>
      </c>
      <c r="AM7" s="38" t="s">
        <v>102</v>
      </c>
      <c r="AN7" s="38">
        <v>0</v>
      </c>
      <c r="AO7" s="38" t="s">
        <v>102</v>
      </c>
      <c r="AP7" s="38" t="s">
        <v>102</v>
      </c>
      <c r="AQ7" s="38" t="s">
        <v>102</v>
      </c>
      <c r="AR7" s="38" t="s">
        <v>102</v>
      </c>
      <c r="AS7" s="38">
        <v>140.63</v>
      </c>
      <c r="AT7" s="38">
        <v>86.39</v>
      </c>
      <c r="AU7" s="38" t="s">
        <v>102</v>
      </c>
      <c r="AV7" s="38" t="s">
        <v>102</v>
      </c>
      <c r="AW7" s="38" t="s">
        <v>102</v>
      </c>
      <c r="AX7" s="38" t="s">
        <v>102</v>
      </c>
      <c r="AY7" s="38">
        <v>127.94</v>
      </c>
      <c r="AZ7" s="38" t="s">
        <v>102</v>
      </c>
      <c r="BA7" s="38" t="s">
        <v>102</v>
      </c>
      <c r="BB7" s="38" t="s">
        <v>102</v>
      </c>
      <c r="BC7" s="38" t="s">
        <v>102</v>
      </c>
      <c r="BD7" s="38">
        <v>56.53</v>
      </c>
      <c r="BE7" s="38">
        <v>58.47</v>
      </c>
      <c r="BF7" s="38" t="s">
        <v>102</v>
      </c>
      <c r="BG7" s="38" t="s">
        <v>102</v>
      </c>
      <c r="BH7" s="38" t="s">
        <v>102</v>
      </c>
      <c r="BI7" s="38" t="s">
        <v>102</v>
      </c>
      <c r="BJ7" s="38">
        <v>1280.24</v>
      </c>
      <c r="BK7" s="38" t="s">
        <v>102</v>
      </c>
      <c r="BL7" s="38" t="s">
        <v>102</v>
      </c>
      <c r="BM7" s="38" t="s">
        <v>102</v>
      </c>
      <c r="BN7" s="38" t="s">
        <v>102</v>
      </c>
      <c r="BO7" s="38">
        <v>1095.52</v>
      </c>
      <c r="BP7" s="38">
        <v>1042.3399999999999</v>
      </c>
      <c r="BQ7" s="38" t="s">
        <v>102</v>
      </c>
      <c r="BR7" s="38" t="s">
        <v>102</v>
      </c>
      <c r="BS7" s="38" t="s">
        <v>102</v>
      </c>
      <c r="BT7" s="38" t="s">
        <v>102</v>
      </c>
      <c r="BU7" s="38">
        <v>37.24</v>
      </c>
      <c r="BV7" s="38" t="s">
        <v>102</v>
      </c>
      <c r="BW7" s="38" t="s">
        <v>102</v>
      </c>
      <c r="BX7" s="38" t="s">
        <v>102</v>
      </c>
      <c r="BY7" s="38" t="s">
        <v>102</v>
      </c>
      <c r="BZ7" s="38">
        <v>39.64</v>
      </c>
      <c r="CA7" s="38">
        <v>42.6</v>
      </c>
      <c r="CB7" s="38" t="s">
        <v>102</v>
      </c>
      <c r="CC7" s="38" t="s">
        <v>102</v>
      </c>
      <c r="CD7" s="38" t="s">
        <v>102</v>
      </c>
      <c r="CE7" s="38" t="s">
        <v>102</v>
      </c>
      <c r="CF7" s="38">
        <v>402.09</v>
      </c>
      <c r="CG7" s="38" t="s">
        <v>102</v>
      </c>
      <c r="CH7" s="38" t="s">
        <v>102</v>
      </c>
      <c r="CI7" s="38" t="s">
        <v>102</v>
      </c>
      <c r="CJ7" s="38" t="s">
        <v>102</v>
      </c>
      <c r="CK7" s="38">
        <v>449.72</v>
      </c>
      <c r="CL7" s="38">
        <v>410.22</v>
      </c>
      <c r="CM7" s="38" t="s">
        <v>102</v>
      </c>
      <c r="CN7" s="38" t="s">
        <v>102</v>
      </c>
      <c r="CO7" s="38" t="s">
        <v>102</v>
      </c>
      <c r="CP7" s="38" t="s">
        <v>102</v>
      </c>
      <c r="CQ7" s="38">
        <v>33.81</v>
      </c>
      <c r="CR7" s="38" t="s">
        <v>102</v>
      </c>
      <c r="CS7" s="38" t="s">
        <v>102</v>
      </c>
      <c r="CT7" s="38" t="s">
        <v>102</v>
      </c>
      <c r="CU7" s="38" t="s">
        <v>102</v>
      </c>
      <c r="CV7" s="38">
        <v>30.19</v>
      </c>
      <c r="CW7" s="38">
        <v>32.979999999999997</v>
      </c>
      <c r="CX7" s="38" t="s">
        <v>102</v>
      </c>
      <c r="CY7" s="38" t="s">
        <v>102</v>
      </c>
      <c r="CZ7" s="38" t="s">
        <v>102</v>
      </c>
      <c r="DA7" s="38" t="s">
        <v>102</v>
      </c>
      <c r="DB7" s="38">
        <v>88.97</v>
      </c>
      <c r="DC7" s="38" t="s">
        <v>102</v>
      </c>
      <c r="DD7" s="38" t="s">
        <v>102</v>
      </c>
      <c r="DE7" s="38" t="s">
        <v>102</v>
      </c>
      <c r="DF7" s="38" t="s">
        <v>102</v>
      </c>
      <c r="DG7" s="38">
        <v>79.09</v>
      </c>
      <c r="DH7" s="38">
        <v>80.45</v>
      </c>
      <c r="DI7" s="38" t="s">
        <v>102</v>
      </c>
      <c r="DJ7" s="38" t="s">
        <v>102</v>
      </c>
      <c r="DK7" s="38" t="s">
        <v>102</v>
      </c>
      <c r="DL7" s="38" t="s">
        <v>102</v>
      </c>
      <c r="DM7" s="38">
        <v>3.12</v>
      </c>
      <c r="DN7" s="38" t="s">
        <v>102</v>
      </c>
      <c r="DO7" s="38" t="s">
        <v>102</v>
      </c>
      <c r="DP7" s="38" t="s">
        <v>102</v>
      </c>
      <c r="DQ7" s="38" t="s">
        <v>102</v>
      </c>
      <c r="DR7" s="38">
        <v>20.14</v>
      </c>
      <c r="DS7" s="38">
        <v>23.36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1.6</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2022-01-25T00:02:35Z</cp:lastPrinted>
  <dcterms:created xsi:type="dcterms:W3CDTF">2021-12-03T07:36:21Z</dcterms:created>
  <dcterms:modified xsi:type="dcterms:W3CDTF">2022-02-18T10:21:15Z</dcterms:modified>
  <cp:category/>
</cp:coreProperties>
</file>