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3 京丹後市\"/>
    </mc:Choice>
  </mc:AlternateContent>
  <xr:revisionPtr revIDLastSave="0" documentId="13_ncr:1_{8D263D02-B3E4-4C93-8639-C9A5356F23DA}" xr6:coauthVersionLast="36" xr6:coauthVersionMax="36" xr10:uidLastSave="{00000000-0000-0000-0000-000000000000}"/>
  <workbookProtection workbookAlgorithmName="SHA-512" workbookHashValue="hWeyHQwcvEQXSf2pBu272E2Z/JFRIMxAyLRa91naSy0o5QFmL60j5CTe6pT/rKjq3XtlAeJuQbcSFcpf5yLMxQ==" workbookSaltValue="XEzbw4IwnmJPJuX1+e8q3w=="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AT10" i="4"/>
  <c r="AL10" i="4"/>
  <c r="AD10" i="4"/>
  <c r="W10" i="4"/>
  <c r="I10" i="4"/>
  <c r="B10" i="4"/>
  <c r="BB8" i="4"/>
  <c r="P8" i="4"/>
  <c r="I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<sst xmlns="http://schemas.openxmlformats.org/spreadsheetml/2006/main" count="319" uniqueCount="116">
  <si>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</si>
  <si>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</si>
  <si>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</si>
  <si>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</si>
  <si>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</si>
  <si>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</si>
  <si>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</si>
  <si>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</si>
  <si>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</si>
  <si>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</si>
  <si>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</si>
  <si>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</si>
  <si>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</si>
  <si>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</si>
  <si>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</si>
  <si>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</si>
  <si>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</si>
  <si>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</si>
  <si>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</si>
  <si>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</si>
  <si>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</si>
  <si>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</si>
  <si>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</si>
  <si>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</si>
  <si>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</si>
  <si>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</si>
  <si>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</si>
  <si>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</si>
  <si>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</si>
  <si>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</si>
  <si>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</si>
  <si>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</si>
  <si>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</si>
  <si>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</si>
  <si>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</si>
  <si>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</si>
  <si>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</si>
  <si>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</si>
  <si>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</si>
  <si>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</si>
  <si>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</si>
  <si>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</si>
  <si>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</si>
  <si>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</si>
  <si>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</si>
  <si>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</si>
  <si>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</si>
  <si>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</si>
  <si>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</si>
  <si>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</si>
  <si>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</si>
  <si>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</si>
  <si>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</si>
  <si>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</si>
  <si>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</si>
  <si>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</si>
  <si>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</si>
  <si>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</si>
  <si>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</si>
  <si>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</si>
  <si>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</si>
  <si>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</si>
  <si>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</si>
  <si>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</si>
  <si>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</si>
  <si>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</si>
  <si>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</si>
  <si>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</si>
  <si>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</si>
  <si>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</si>
  <si>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</si>
  <si>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</si>
  <si>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</si>
  <si>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</si>
  <si>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</si>
  <si>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</si>
  <si>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</si>
  <si>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</si>
  <si>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</si>
  <si>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</si>
  <si>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</si>
  <si>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</si>
  <si>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</si>
  <si>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</si>
  <si>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</si>
  <si>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</si>
  <si>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</si>
  <si>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</si>
  <si>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</si>
  <si>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</si>
  <si>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</si>
  <si>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</si>
  <si>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</si>
  <si>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</si>
  <si>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</si>
  <si>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</si>
  <si>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</si>
  <si>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</si>
  <si>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</si>
  <si>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</si>
  <si>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</si>
  <si>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</si>
  <si>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</si>
  <si>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</si>
  <si>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</si>
  <si>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</si>
  <si>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</si>
  <si>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</si>
  <si>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</si>
  <si>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</si>
  <si>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</si>
  <si>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</si>
  <si>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</si>
  <si>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公共下水道事業は、未普及地区の下水道管の整備を進めている段階であり、令和2年度末での整備率は78.9％、水洗化率は59.1％である。前年度末と比べ、整備率は1.7％、水洗化率は1.1％増加した。
　毎年着実に整備を行っており、整備の拡大により下水道接続人口の向上が見られる。
　一方で、整備途中のため事業費にかかる企業債の借入額が大きく、また、水洗化率や施設利用率は、類似団体平均値より低く、料金収入も少ない。
　さらに、未利用等平準化債を借りていることにより企業債残高が下がらないため、企業債残高対事業規模比率が類似団体平均と比較し高くなっている。
　類似団体平均値と比較し、まだ経費回収率が低く汚水処理原価が高いことからも、下水道への接続推進により水洗化を進め、経営の健全性・効率性の改善を図る必要がある。</t>
    <rPh sb="67" eb="70">
      <t>ゼンネンド</t>
    </rPh>
    <rPh sb="70" eb="71">
      <t>マツ</t>
    </rPh>
    <rPh sb="72" eb="73">
      <t>クラ</t>
    </rPh>
    <rPh sb="75" eb="78">
      <t>セイビリツ</t>
    </rPh>
    <rPh sb="84" eb="88">
      <t>スイセンカリツ</t>
    </rPh>
    <rPh sb="93" eb="95">
      <t>ゾウカ</t>
    </rPh>
    <rPh sb="100" eb="102">
      <t>マイトシ</t>
    </rPh>
    <rPh sb="102" eb="104">
      <t>チャクジツ</t>
    </rPh>
    <rPh sb="108" eb="109">
      <t>オコナ</t>
    </rPh>
    <rPh sb="114" eb="116">
      <t>セイビ</t>
    </rPh>
    <rPh sb="117" eb="119">
      <t>カクダイ</t>
    </rPh>
    <phoneticPr fontId="4"/>
  </si>
  <si>
    <t>　供用開始時期の早い施設でも平成13年であり、目立った施設の老朽化は発生していないが、供用開始後20年が経過しており、今後、設備の更新費用が増加することから、長寿命化対策の取り組みを継続して実施する。
　管渠については、耐用年数を50年と見込んでおり、当面老朽化の問題はないと考えている。</t>
    <phoneticPr fontId="4"/>
  </si>
  <si>
    <t>　整備事業での支出増加や今後の維持管理費の増加に対し、使用料収入の増加を図ることが必要であり、このため下水道接続人口の増加に取り組むとともに、3年毎に使用料の見直しの検討を行っている。
　なお、令和2年4月より、地方公営企業（法適用）へ移行している。</t>
    <rPh sb="113" eb="116">
      <t>ホウテキヨウ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</si>
</sst>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2.85</c:v>
                </c:pt>
              </c:numCache>
            </c:numRef>
          </c:val>
          <c:extLst>
            <c:ext xmlns:c16="http://schemas.microsoft.com/office/drawing/2014/chart" uri="{C3380CC4-5D6E-409C-BE32-E72D297353CC}">
              <c16:uniqueId val="{00000000-C288-4586-AFB5-3513D1308E2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C288-4586-AFB5-3513D1308E2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42.7</c:v>
                </c:pt>
              </c:numCache>
            </c:numRef>
          </c:val>
          <c:extLst>
            <c:ext xmlns:c16="http://schemas.microsoft.com/office/drawing/2014/chart" uri="{C3380CC4-5D6E-409C-BE32-E72D297353CC}">
              <c16:uniqueId val="{00000000-7964-4B15-97B3-BB49052E1C9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7964-4B15-97B3-BB49052E1C9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59.07</c:v>
                </c:pt>
              </c:numCache>
            </c:numRef>
          </c:val>
          <c:extLst>
            <c:ext xmlns:c16="http://schemas.microsoft.com/office/drawing/2014/chart" uri="{C3380CC4-5D6E-409C-BE32-E72D297353CC}">
              <c16:uniqueId val="{00000000-B2BA-4677-86AF-8EFD264BF65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B2BA-4677-86AF-8EFD264BF65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92.6</c:v>
                </c:pt>
              </c:numCache>
            </c:numRef>
          </c:val>
          <c:extLst>
            <c:ext xmlns:c16="http://schemas.microsoft.com/office/drawing/2014/chart" uri="{C3380CC4-5D6E-409C-BE32-E72D297353CC}">
              <c16:uniqueId val="{00000000-6D22-4C33-8E17-3A3295F1B4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6D22-4C33-8E17-3A3295F1B4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2.94</c:v>
                </c:pt>
              </c:numCache>
            </c:numRef>
          </c:val>
          <c:extLst>
            <c:ext xmlns:c16="http://schemas.microsoft.com/office/drawing/2014/chart" uri="{C3380CC4-5D6E-409C-BE32-E72D297353CC}">
              <c16:uniqueId val="{00000000-A30E-4E31-8826-D932F8CF4C9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A30E-4E31-8826-D932F8CF4C9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DDA-40A5-A57D-F739A0BD962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CDDA-40A5-A57D-F739A0BD962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978.37</c:v>
                </c:pt>
              </c:numCache>
            </c:numRef>
          </c:val>
          <c:extLst>
            <c:ext xmlns:c16="http://schemas.microsoft.com/office/drawing/2014/chart" uri="{C3380CC4-5D6E-409C-BE32-E72D297353CC}">
              <c16:uniqueId val="{00000000-942A-4142-A9AD-E4BC4A6905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942A-4142-A9AD-E4BC4A6905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30.97</c:v>
                </c:pt>
              </c:numCache>
            </c:numRef>
          </c:val>
          <c:extLst>
            <c:ext xmlns:c16="http://schemas.microsoft.com/office/drawing/2014/chart" uri="{C3380CC4-5D6E-409C-BE32-E72D297353CC}">
              <c16:uniqueId val="{00000000-BD02-4417-8E50-0DD2CA8C684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BD02-4417-8E50-0DD2CA8C684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6597.13</c:v>
                </c:pt>
              </c:numCache>
            </c:numRef>
          </c:val>
          <c:extLst>
            <c:ext xmlns:c16="http://schemas.microsoft.com/office/drawing/2014/chart" uri="{C3380CC4-5D6E-409C-BE32-E72D297353CC}">
              <c16:uniqueId val="{00000000-BFE7-4EB9-BEC6-3C50FF06CF6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BFE7-4EB9-BEC6-3C50FF06CF6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69.260000000000005</c:v>
                </c:pt>
              </c:numCache>
            </c:numRef>
          </c:val>
          <c:extLst>
            <c:ext xmlns:c16="http://schemas.microsoft.com/office/drawing/2014/chart" uri="{C3380CC4-5D6E-409C-BE32-E72D297353CC}">
              <c16:uniqueId val="{00000000-9AB8-418E-8F6B-6992E6C8664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9AB8-418E-8F6B-6992E6C8664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211.14</c:v>
                </c:pt>
              </c:numCache>
            </c:numRef>
          </c:val>
          <c:extLst>
            <c:ext xmlns:c16="http://schemas.microsoft.com/office/drawing/2014/chart" uri="{C3380CC4-5D6E-409C-BE32-E72D297353CC}">
              <c16:uniqueId val="{00000000-4BF6-474B-B191-6BA7F805A3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4BF6-474B-B191-6BA7F805A3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京丹後市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53674</v>
      </c>
      <c r="AM8" s="69"/>
      <c r="AN8" s="69"/>
      <c r="AO8" s="69"/>
      <c r="AP8" s="69"/>
      <c r="AQ8" s="69"/>
      <c r="AR8" s="69"/>
      <c r="AS8" s="69"/>
      <c r="AT8" s="68">
        <f>データ!T6</f>
        <v>501.44</v>
      </c>
      <c r="AU8" s="68"/>
      <c r="AV8" s="68"/>
      <c r="AW8" s="68"/>
      <c r="AX8" s="68"/>
      <c r="AY8" s="68"/>
      <c r="AZ8" s="68"/>
      <c r="BA8" s="68"/>
      <c r="BB8" s="68">
        <f>データ!U6</f>
        <v>107.04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34.82</v>
      </c>
      <c r="J10" s="68"/>
      <c r="K10" s="68"/>
      <c r="L10" s="68"/>
      <c r="M10" s="68"/>
      <c r="N10" s="68"/>
      <c r="O10" s="68"/>
      <c r="P10" s="68">
        <f>データ!P6</f>
        <v>38.5</v>
      </c>
      <c r="Q10" s="68"/>
      <c r="R10" s="68"/>
      <c r="S10" s="68"/>
      <c r="T10" s="68"/>
      <c r="U10" s="68"/>
      <c r="V10" s="68"/>
      <c r="W10" s="68">
        <f>データ!Q6</f>
        <v>100.93</v>
      </c>
      <c r="X10" s="68"/>
      <c r="Y10" s="68"/>
      <c r="Z10" s="68"/>
      <c r="AA10" s="68"/>
      <c r="AB10" s="68"/>
      <c r="AC10" s="68"/>
      <c r="AD10" s="69">
        <f>データ!R6</f>
        <v>3196</v>
      </c>
      <c r="AE10" s="69"/>
      <c r="AF10" s="69"/>
      <c r="AG10" s="69"/>
      <c r="AH10" s="69"/>
      <c r="AI10" s="69"/>
      <c r="AJ10" s="69"/>
      <c r="AK10" s="2"/>
      <c r="AL10" s="69">
        <f>データ!V6</f>
        <v>20523</v>
      </c>
      <c r="AM10" s="69"/>
      <c r="AN10" s="69"/>
      <c r="AO10" s="69"/>
      <c r="AP10" s="69"/>
      <c r="AQ10" s="69"/>
      <c r="AR10" s="69"/>
      <c r="AS10" s="69"/>
      <c r="AT10" s="68">
        <f>データ!W6</f>
        <v>8.06</v>
      </c>
      <c r="AU10" s="68"/>
      <c r="AV10" s="68"/>
      <c r="AW10" s="68"/>
      <c r="AX10" s="68"/>
      <c r="AY10" s="68"/>
      <c r="AZ10" s="68"/>
      <c r="BA10" s="68"/>
      <c r="BB10" s="68">
        <f>データ!X6</f>
        <v>2546.2800000000002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shQ5GMFHJYOB4JnvTV5/JQAbT0wpNaG/XaU0rsd6S1ihqmQ7pv27o1DcTE01VNnipVYmkb6yQoHH7IFlcbOYZQ==" saltValue="zE2UhxSS6DVW7DyQ2ZDv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262129</v>
      </c>
      <c r="D6" s="33">
        <f t="shared" si="3"/>
        <v>46</v>
      </c>
      <c r="E6" s="33">
        <f t="shared" si="3"/>
        <v>17</v>
      </c>
      <c r="F6" s="33">
        <f t="shared" si="3"/>
        <v>1</v>
      </c>
      <c r="G6" s="33">
        <f t="shared" si="3"/>
        <v>0</v>
      </c>
      <c r="H6" s="33" t="str">
        <f t="shared" si="3"/>
        <v>京都府　京丹後市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34.82</v>
      </c>
      <c r="P6" s="34">
        <f t="shared" si="3"/>
        <v>38.5</v>
      </c>
      <c r="Q6" s="34">
        <f t="shared" si="3"/>
        <v>100.93</v>
      </c>
      <c r="R6" s="34">
        <f t="shared" si="3"/>
        <v>3196</v>
      </c>
      <c r="S6" s="34">
        <f t="shared" si="3"/>
        <v>53674</v>
      </c>
      <c r="T6" s="34">
        <f t="shared" si="3"/>
        <v>501.44</v>
      </c>
      <c r="U6" s="34">
        <f t="shared" si="3"/>
        <v>107.04</v>
      </c>
      <c r="V6" s="34">
        <f t="shared" si="3"/>
        <v>20523</v>
      </c>
      <c r="W6" s="34">
        <f t="shared" si="3"/>
        <v>8.06</v>
      </c>
      <c r="X6" s="34">
        <f t="shared" si="3"/>
        <v>2546.2800000000002</v>
      </c>
      <c r="Y6" s="35" t="str">
        <f>IF(Y7="",NA(),Y7)</f>
        <v>-</v>
      </c>
      <c r="Z6" s="35" t="str">
        <f t="shared" ref="Z6:AH6" si="4">IF(Z7="",NA(),Z7)</f>
        <v>-</v>
      </c>
      <c r="AA6" s="35" t="str">
        <f t="shared" si="4"/>
        <v>-</v>
      </c>
      <c r="AB6" s="35" t="str">
        <f t="shared" si="4"/>
        <v>-</v>
      </c>
      <c r="AC6" s="35">
        <f t="shared" si="4"/>
        <v>92.6</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5">
        <f t="shared" si="5"/>
        <v>978.37</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30.97</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6597.13</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69.260000000000005</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211.14</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42.7</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59.07</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2.94</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5">
        <f t="shared" si="14"/>
        <v>2.85</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262129</v>
      </c>
      <c r="D7" s="37">
        <v>46</v>
      </c>
      <c r="E7" s="37">
        <v>17</v>
      </c>
      <c r="F7" s="37">
        <v>1</v>
      </c>
      <c r="G7" s="37">
        <v>0</v>
      </c>
      <c r="H7" s="37" t="s">
        <v>95</v>
      </c>
      <c r="I7" s="37" t="s">
        <v>96</v>
      </c>
      <c r="J7" s="37" t="s">
        <v>97</v>
      </c>
      <c r="K7" s="37" t="s">
        <v>98</v>
      </c>
      <c r="L7" s="37" t="s">
        <v>99</v>
      </c>
      <c r="M7" s="37" t="s">
        <v>100</v>
      </c>
      <c r="N7" s="38" t="s">
        <v>101</v>
      </c>
      <c r="O7" s="38">
        <v>34.82</v>
      </c>
      <c r="P7" s="38">
        <v>38.5</v>
      </c>
      <c r="Q7" s="38">
        <v>100.93</v>
      </c>
      <c r="R7" s="38">
        <v>3196</v>
      </c>
      <c r="S7" s="38">
        <v>53674</v>
      </c>
      <c r="T7" s="38">
        <v>501.44</v>
      </c>
      <c r="U7" s="38">
        <v>107.04</v>
      </c>
      <c r="V7" s="38">
        <v>20523</v>
      </c>
      <c r="W7" s="38">
        <v>8.06</v>
      </c>
      <c r="X7" s="38">
        <v>2546.2800000000002</v>
      </c>
      <c r="Y7" s="38" t="s">
        <v>101</v>
      </c>
      <c r="Z7" s="38" t="s">
        <v>101</v>
      </c>
      <c r="AA7" s="38" t="s">
        <v>101</v>
      </c>
      <c r="AB7" s="38" t="s">
        <v>101</v>
      </c>
      <c r="AC7" s="38">
        <v>92.6</v>
      </c>
      <c r="AD7" s="38" t="s">
        <v>101</v>
      </c>
      <c r="AE7" s="38" t="s">
        <v>101</v>
      </c>
      <c r="AF7" s="38" t="s">
        <v>101</v>
      </c>
      <c r="AG7" s="38" t="s">
        <v>101</v>
      </c>
      <c r="AH7" s="38">
        <v>107.21</v>
      </c>
      <c r="AI7" s="38">
        <v>106.67</v>
      </c>
      <c r="AJ7" s="38" t="s">
        <v>101</v>
      </c>
      <c r="AK7" s="38" t="s">
        <v>101</v>
      </c>
      <c r="AL7" s="38" t="s">
        <v>101</v>
      </c>
      <c r="AM7" s="38" t="s">
        <v>101</v>
      </c>
      <c r="AN7" s="38">
        <v>978.37</v>
      </c>
      <c r="AO7" s="38" t="s">
        <v>101</v>
      </c>
      <c r="AP7" s="38" t="s">
        <v>101</v>
      </c>
      <c r="AQ7" s="38" t="s">
        <v>101</v>
      </c>
      <c r="AR7" s="38" t="s">
        <v>101</v>
      </c>
      <c r="AS7" s="38">
        <v>43.71</v>
      </c>
      <c r="AT7" s="38">
        <v>3.64</v>
      </c>
      <c r="AU7" s="38" t="s">
        <v>101</v>
      </c>
      <c r="AV7" s="38" t="s">
        <v>101</v>
      </c>
      <c r="AW7" s="38" t="s">
        <v>101</v>
      </c>
      <c r="AX7" s="38" t="s">
        <v>101</v>
      </c>
      <c r="AY7" s="38">
        <v>30.97</v>
      </c>
      <c r="AZ7" s="38" t="s">
        <v>101</v>
      </c>
      <c r="BA7" s="38" t="s">
        <v>101</v>
      </c>
      <c r="BB7" s="38" t="s">
        <v>101</v>
      </c>
      <c r="BC7" s="38" t="s">
        <v>101</v>
      </c>
      <c r="BD7" s="38">
        <v>40.67</v>
      </c>
      <c r="BE7" s="38">
        <v>67.52</v>
      </c>
      <c r="BF7" s="38" t="s">
        <v>101</v>
      </c>
      <c r="BG7" s="38" t="s">
        <v>101</v>
      </c>
      <c r="BH7" s="38" t="s">
        <v>101</v>
      </c>
      <c r="BI7" s="38" t="s">
        <v>101</v>
      </c>
      <c r="BJ7" s="38">
        <v>6597.13</v>
      </c>
      <c r="BK7" s="38" t="s">
        <v>101</v>
      </c>
      <c r="BL7" s="38" t="s">
        <v>101</v>
      </c>
      <c r="BM7" s="38" t="s">
        <v>101</v>
      </c>
      <c r="BN7" s="38" t="s">
        <v>101</v>
      </c>
      <c r="BO7" s="38">
        <v>1050.51</v>
      </c>
      <c r="BP7" s="38">
        <v>705.21</v>
      </c>
      <c r="BQ7" s="38" t="s">
        <v>101</v>
      </c>
      <c r="BR7" s="38" t="s">
        <v>101</v>
      </c>
      <c r="BS7" s="38" t="s">
        <v>101</v>
      </c>
      <c r="BT7" s="38" t="s">
        <v>101</v>
      </c>
      <c r="BU7" s="38">
        <v>69.260000000000005</v>
      </c>
      <c r="BV7" s="38" t="s">
        <v>101</v>
      </c>
      <c r="BW7" s="38" t="s">
        <v>101</v>
      </c>
      <c r="BX7" s="38" t="s">
        <v>101</v>
      </c>
      <c r="BY7" s="38" t="s">
        <v>101</v>
      </c>
      <c r="BZ7" s="38">
        <v>82.65</v>
      </c>
      <c r="CA7" s="38">
        <v>98.96</v>
      </c>
      <c r="CB7" s="38" t="s">
        <v>101</v>
      </c>
      <c r="CC7" s="38" t="s">
        <v>101</v>
      </c>
      <c r="CD7" s="38" t="s">
        <v>101</v>
      </c>
      <c r="CE7" s="38" t="s">
        <v>101</v>
      </c>
      <c r="CF7" s="38">
        <v>211.14</v>
      </c>
      <c r="CG7" s="38" t="s">
        <v>101</v>
      </c>
      <c r="CH7" s="38" t="s">
        <v>101</v>
      </c>
      <c r="CI7" s="38" t="s">
        <v>101</v>
      </c>
      <c r="CJ7" s="38" t="s">
        <v>101</v>
      </c>
      <c r="CK7" s="38">
        <v>186.3</v>
      </c>
      <c r="CL7" s="38">
        <v>134.52000000000001</v>
      </c>
      <c r="CM7" s="38" t="s">
        <v>101</v>
      </c>
      <c r="CN7" s="38" t="s">
        <v>101</v>
      </c>
      <c r="CO7" s="38" t="s">
        <v>101</v>
      </c>
      <c r="CP7" s="38" t="s">
        <v>101</v>
      </c>
      <c r="CQ7" s="38">
        <v>42.7</v>
      </c>
      <c r="CR7" s="38" t="s">
        <v>101</v>
      </c>
      <c r="CS7" s="38" t="s">
        <v>101</v>
      </c>
      <c r="CT7" s="38" t="s">
        <v>101</v>
      </c>
      <c r="CU7" s="38" t="s">
        <v>101</v>
      </c>
      <c r="CV7" s="38">
        <v>50.53</v>
      </c>
      <c r="CW7" s="38">
        <v>59.57</v>
      </c>
      <c r="CX7" s="38" t="s">
        <v>101</v>
      </c>
      <c r="CY7" s="38" t="s">
        <v>101</v>
      </c>
      <c r="CZ7" s="38" t="s">
        <v>101</v>
      </c>
      <c r="DA7" s="38" t="s">
        <v>101</v>
      </c>
      <c r="DB7" s="38">
        <v>59.07</v>
      </c>
      <c r="DC7" s="38" t="s">
        <v>101</v>
      </c>
      <c r="DD7" s="38" t="s">
        <v>101</v>
      </c>
      <c r="DE7" s="38" t="s">
        <v>101</v>
      </c>
      <c r="DF7" s="38" t="s">
        <v>101</v>
      </c>
      <c r="DG7" s="38">
        <v>82.08</v>
      </c>
      <c r="DH7" s="38">
        <v>95.57</v>
      </c>
      <c r="DI7" s="38" t="s">
        <v>101</v>
      </c>
      <c r="DJ7" s="38" t="s">
        <v>101</v>
      </c>
      <c r="DK7" s="38" t="s">
        <v>101</v>
      </c>
      <c r="DL7" s="38" t="s">
        <v>101</v>
      </c>
      <c r="DM7" s="38">
        <v>2.94</v>
      </c>
      <c r="DN7" s="38" t="s">
        <v>101</v>
      </c>
      <c r="DO7" s="38" t="s">
        <v>101</v>
      </c>
      <c r="DP7" s="38" t="s">
        <v>101</v>
      </c>
      <c r="DQ7" s="38" t="s">
        <v>101</v>
      </c>
      <c r="DR7" s="38">
        <v>12.7</v>
      </c>
      <c r="DS7" s="38">
        <v>36.520000000000003</v>
      </c>
      <c r="DT7" s="38" t="s">
        <v>101</v>
      </c>
      <c r="DU7" s="38" t="s">
        <v>101</v>
      </c>
      <c r="DV7" s="38" t="s">
        <v>101</v>
      </c>
      <c r="DW7" s="38" t="s">
        <v>101</v>
      </c>
      <c r="DX7" s="38">
        <v>0</v>
      </c>
      <c r="DY7" s="38" t="s">
        <v>101</v>
      </c>
      <c r="DZ7" s="38" t="s">
        <v>101</v>
      </c>
      <c r="EA7" s="38" t="s">
        <v>101</v>
      </c>
      <c r="EB7" s="38" t="s">
        <v>101</v>
      </c>
      <c r="EC7" s="38">
        <v>0</v>
      </c>
      <c r="ED7" s="38">
        <v>5.72</v>
      </c>
      <c r="EE7" s="38" t="s">
        <v>101</v>
      </c>
      <c r="EF7" s="38" t="s">
        <v>101</v>
      </c>
      <c r="EG7" s="38" t="s">
        <v>101</v>
      </c>
      <c r="EH7" s="38" t="s">
        <v>101</v>
      </c>
      <c r="EI7" s="38">
        <v>2.85</v>
      </c>
      <c r="EJ7" s="38" t="s">
        <v>101</v>
      </c>
      <c r="EK7" s="38" t="s">
        <v>101</v>
      </c>
      <c r="EL7" s="38" t="s">
        <v>101</v>
      </c>
      <c r="EM7" s="38" t="s">
        <v>101</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dcterms:created xsi:type="dcterms:W3CDTF">2021-12-03T07:15:04Z</dcterms:created>
  <dcterms:modified xsi:type="dcterms:W3CDTF">2022-02-18T10:20:29Z</dcterms:modified>
  <cp:category/>
</cp:coreProperties>
</file>