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３年度\20220105公営企業に係る経営比較分析表（令和２年度決算）の分析等について（依頼）\04 HPアップ版\09 向日市\"/>
    </mc:Choice>
  </mc:AlternateContent>
  <xr:revisionPtr revIDLastSave="0" documentId="13_ncr:1_{DCDAFCA0-8ECF-4B8B-AFBC-CA2EB5AF3E63}" xr6:coauthVersionLast="36" xr6:coauthVersionMax="36" xr10:uidLastSave="{00000000-0000-0000-0000-000000000000}"/>
  <workbookProtection workbookAlgorithmName="SHA-512" workbookHashValue="Q8jzhVbC5shb/YU0RuJStanrtT4d+F8m8yBTxQDcZp/i4rDoVfYuARDXBZ8N/2kvV18fXtFxmZnR5blLH8p/hg==" workbookSaltValue="9vTXEnyRDKxcDiR0OwSHMg==" workbookSpinCount="100000" lockStructure="1"/>
  <bookViews>
    <workbookView xWindow="0" yWindow="0" windowWidth="28800" windowHeight="1138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AT10" i="4"/>
  <c r="AD10" i="4"/>
  <c r="W10" i="4"/>
  <c r="I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<sst xmlns="http://schemas.openxmlformats.org/spreadsheetml/2006/main" count="320" uniqueCount="117">
  <si>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</si>
  <si>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</si>
  <si>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</si>
  <si>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</si>
  <si>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</si>
  <si>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</si>
  <si>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</si>
  <si>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</si>
  <si>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</si>
  <si>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</si>
  <si>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</si>
  <si>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</si>
  <si>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</si>
  <si>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</si>
  <si>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</si>
  <si>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</si>
  <si>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</si>
  <si>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</si>
  <si>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</si>
  <si>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</si>
  <si>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</si>
  <si>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</si>
  <si>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</si>
  <si>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</si>
  <si>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</si>
  <si>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</si>
  <si>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</si>
  <si>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</si>
  <si>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</si>
  <si>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</si>
  <si>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</si>
  <si>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</si>
  <si>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</si>
  <si>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</si>
  <si>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</si>
  <si>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</si>
  <si>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</si>
  <si>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</si>
  <si>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</si>
  <si>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</si>
  <si>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</si>
  <si>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</si>
  <si>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</si>
  <si>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</si>
  <si>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</si>
  <si>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</si>
  <si>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</si>
  <si>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</si>
  <si>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</si>
  <si>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</si>
  <si>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</si>
  <si>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</si>
  <si>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</si>
  <si>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</si>
  <si>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</si>
  <si>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</si>
  <si>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</si>
  <si>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</si>
  <si>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</si>
  <si>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</si>
  <si>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</si>
  <si>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</si>
  <si>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</si>
  <si>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</si>
  <si>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</si>
  <si>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</si>
  <si>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</si>
  <si>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</si>
  <si>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</si>
  <si>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</si>
  <si>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</si>
  <si>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</si>
  <si>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</si>
  <si>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</si>
  <si>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</si>
  <si>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</si>
  <si>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</si>
  <si>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</si>
  <si>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</si>
  <si>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</si>
  <si>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</si>
  <si>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</si>
  <si>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</si>
  <si>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</si>
  <si>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</si>
  <si>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</si>
  <si>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</si>
  <si>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</si>
  <si>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</si>
  <si>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</si>
  <si>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</si>
  <si>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</si>
  <si>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</si>
  <si>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</si>
  <si>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</si>
  <si>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</si>
  <si>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向日市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</si>
  <si>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</si>
  <si>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</si>
  <si>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</si>
  <si>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</si>
  <si>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</si>
  <si>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</si>
  <si>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</si>
  <si>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</si>
  <si>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</si>
  <si>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</si>
  <si>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</si>
  <si>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</si>
  <si>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</si>
  <si>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</si>
  <si>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</si>
  <si>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</si>
  <si>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</si>
  <si>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①収益的収支比率
経常収支比率はほぼ100％に近い値ですが、使用料収入の不足分を一般会計繰入金によって賄っています。
③　現金等の流動資産の保有が少ないため、流動比率は類似団体を下回っています。
④企業債残高対事業規模比率
　本市の汚水整備事業が概ね完了していることから、工事費の財源である企業債の新規借入を行うことが少ないため、減少していく見込みです。
⑤経費回収率
　汚水処理費の一部を一般会計繰入金によって賄っているため、100％を下回っています。適正な経費回収のため、経営管理の向上が必要です。
⑥汚水処理原価
　汚水資本費が高くなる分流式下水道を採用しています。本年度は類似団体とほぼ同水準となっています。
⑧水洗化率
　早くから水洗化を進め、汚水事業整備が平成12年に完了したことから、ほぼ100％となっています。
</t>
    <phoneticPr fontId="4"/>
  </si>
  <si>
    <t xml:space="preserve">①有形固定資産減価償却率
概ね資産全体の半分程度償却が進んでいる状況です。
②管渠老朽化率
　昭和49年から整備に着手したため、耐用年数50年に達している老朽管はありません。
　現在、予防保全型の維持管理を行い、下水道管渠の長寿命化に取り組んでいます。
</t>
    <phoneticPr fontId="4"/>
  </si>
  <si>
    <t xml:space="preserve">　支出の大部分を占める企業債償還金が減少傾向にありますが、使用料収入では費用を賄いきれず、一般会計からの繰入金に依存する状況は今後も続く見込みです。
　本市の下水道事業は、令和２年度から地方公営企業法を適用し、公営企業会計に移行しました。今後も正確な経営状況の把握に努め、安定的な下水道事業運営を行うための適切な経営管理を行います。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</si>
</sst>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5-4BBC-BB37-48AEEABCF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5-4BBC-BB37-48AEEABCF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9-4A18-8B00-7B9DC722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9-4A18-8B00-7B9DC722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9-4F8C-8563-1A5AD02BE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9-4F8C-8563-1A5AD02BE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5-4AEC-B9B5-5896DCF4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5-4AEC-B9B5-5896DCF4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4-434C-94D1-70353785D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4-434C-94D1-70353785D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7-4314-9CCC-93608181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D7-4314-9CCC-93608181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1-472E-BE91-E2D57BEB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1-472E-BE91-E2D57BEB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4A3-8F5E-AF4E4CE9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B-44A3-8F5E-AF4E4CE9B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1-469F-B865-1BA673081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1-469F-B865-1BA673081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6-470D-ADD5-EE53A3B36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6-470D-ADD5-EE53A3B36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7-420F-9254-58C7E031A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7-420F-9254-58C7E031A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京都府　向日市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Bb1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57316</v>
      </c>
      <c r="AM8" s="51"/>
      <c r="AN8" s="51"/>
      <c r="AO8" s="51"/>
      <c r="AP8" s="51"/>
      <c r="AQ8" s="51"/>
      <c r="AR8" s="51"/>
      <c r="AS8" s="51"/>
      <c r="AT8" s="46">
        <f>データ!T6</f>
        <v>7.72</v>
      </c>
      <c r="AU8" s="46"/>
      <c r="AV8" s="46"/>
      <c r="AW8" s="46"/>
      <c r="AX8" s="46"/>
      <c r="AY8" s="46"/>
      <c r="AZ8" s="46"/>
      <c r="BA8" s="46"/>
      <c r="BB8" s="46">
        <f>データ!U6</f>
        <v>7424.35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46.84</v>
      </c>
      <c r="J10" s="46"/>
      <c r="K10" s="46"/>
      <c r="L10" s="46"/>
      <c r="M10" s="46"/>
      <c r="N10" s="46"/>
      <c r="O10" s="46"/>
      <c r="P10" s="46">
        <f>データ!P6</f>
        <v>99.99</v>
      </c>
      <c r="Q10" s="46"/>
      <c r="R10" s="46"/>
      <c r="S10" s="46"/>
      <c r="T10" s="46"/>
      <c r="U10" s="46"/>
      <c r="V10" s="46"/>
      <c r="W10" s="46">
        <f>データ!Q6</f>
        <v>80.790000000000006</v>
      </c>
      <c r="X10" s="46"/>
      <c r="Y10" s="46"/>
      <c r="Z10" s="46"/>
      <c r="AA10" s="46"/>
      <c r="AB10" s="46"/>
      <c r="AC10" s="46"/>
      <c r="AD10" s="51">
        <f>データ!R6</f>
        <v>2266</v>
      </c>
      <c r="AE10" s="51"/>
      <c r="AF10" s="51"/>
      <c r="AG10" s="51"/>
      <c r="AH10" s="51"/>
      <c r="AI10" s="51"/>
      <c r="AJ10" s="51"/>
      <c r="AK10" s="2"/>
      <c r="AL10" s="51">
        <f>データ!V6</f>
        <v>57257</v>
      </c>
      <c r="AM10" s="51"/>
      <c r="AN10" s="51"/>
      <c r="AO10" s="51"/>
      <c r="AP10" s="51"/>
      <c r="AQ10" s="51"/>
      <c r="AR10" s="51"/>
      <c r="AS10" s="51"/>
      <c r="AT10" s="46">
        <f>データ!W6</f>
        <v>6.52</v>
      </c>
      <c r="AU10" s="46"/>
      <c r="AV10" s="46"/>
      <c r="AW10" s="46"/>
      <c r="AX10" s="46"/>
      <c r="AY10" s="46"/>
      <c r="AZ10" s="46"/>
      <c r="BA10" s="46"/>
      <c r="BB10" s="46">
        <f>データ!X6</f>
        <v>8781.75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3s9VgaDaq9JB/R0GnijJriT/CRNX7QcOCBTHqsoyKObU7XnN3AT6Ufet/01OtmJVKVScuwRvwDwwjKGj4czTmw==" saltValue="gYbMkkQsKwwuQtjcHVo2u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262081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向日市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Bb1</v>
      </c>
      <c r="M6" s="33" t="str">
        <f t="shared" si="3"/>
        <v>非設置</v>
      </c>
      <c r="N6" s="34" t="str">
        <f t="shared" si="3"/>
        <v>-</v>
      </c>
      <c r="O6" s="34">
        <f t="shared" si="3"/>
        <v>46.84</v>
      </c>
      <c r="P6" s="34">
        <f t="shared" si="3"/>
        <v>99.99</v>
      </c>
      <c r="Q6" s="34">
        <f t="shared" si="3"/>
        <v>80.790000000000006</v>
      </c>
      <c r="R6" s="34">
        <f t="shared" si="3"/>
        <v>2266</v>
      </c>
      <c r="S6" s="34">
        <f t="shared" si="3"/>
        <v>57316</v>
      </c>
      <c r="T6" s="34">
        <f t="shared" si="3"/>
        <v>7.72</v>
      </c>
      <c r="U6" s="34">
        <f t="shared" si="3"/>
        <v>7424.35</v>
      </c>
      <c r="V6" s="34">
        <f t="shared" si="3"/>
        <v>57257</v>
      </c>
      <c r="W6" s="34">
        <f t="shared" si="3"/>
        <v>6.52</v>
      </c>
      <c r="X6" s="34">
        <f t="shared" si="3"/>
        <v>8781.75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107.87</v>
      </c>
      <c r="AI6" s="34" t="str">
        <f>IF(AI7="","",IF(AI7="-","【-】","【"&amp;SUBSTITUTE(TEXT(AI7,"#,##0.00"),"-","△")&amp;"】"))</f>
        <v>【106.67】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11.59</v>
      </c>
      <c r="AT6" s="34" t="str">
        <f>IF(AT7="","",IF(AT7="-","【-】","【"&amp;SUBSTITUTE(TEXT(AT7,"#,##0.00"),"-","△")&amp;"】"))</f>
        <v>【3.64】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22.07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37.200000000000003</v>
      </c>
      <c r="BE6" s="34" t="str">
        <f>IF(BE7="","",IF(BE7="-","【-】","【"&amp;SUBSTITUTE(TEXT(BE7,"#,##0.00"),"-","△")&amp;"】"))</f>
        <v>【67.52】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664.32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843.72</v>
      </c>
      <c r="BP6" s="34" t="str">
        <f>IF(BP7="","",IF(BP7="-","【-】","【"&amp;SUBSTITUTE(TEXT(BP7,"#,##0.00"),"-","△")&amp;"】"))</f>
        <v>【705.21】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90.91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94.81</v>
      </c>
      <c r="CA6" s="34" t="str">
        <f>IF(CA7="","",IF(CA7="-","【-】","【"&amp;SUBSTITUTE(TEXT(CA7,"#,##0.00"),"-","△")&amp;"】"))</f>
        <v>【98.96】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130.24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129.9</v>
      </c>
      <c r="CL6" s="34" t="str">
        <f>IF(CL7="","",IF(CL7="-","【-】","【"&amp;SUBSTITUTE(TEXT(CL7,"#,##0.00"),"-","△")&amp;"】"))</f>
        <v>【134.52】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80.11</v>
      </c>
      <c r="CW6" s="34" t="str">
        <f>IF(CW7="","",IF(CW7="-","【-】","【"&amp;SUBSTITUTE(TEXT(CW7,"#,##0.00"),"-","△")&amp;"】"))</f>
        <v>【59.57】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99.15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95.96</v>
      </c>
      <c r="DH6" s="34" t="str">
        <f>IF(DH7="","",IF(DH7="-","【-】","【"&amp;SUBSTITUTE(TEXT(DH7,"#,##0.00"),"-","△")&amp;"】"))</f>
        <v>【95.57】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46.05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20.23</v>
      </c>
      <c r="DS6" s="34" t="str">
        <f>IF(DS7="","",IF(DS7="-","【-】","【"&amp;SUBSTITUTE(TEXT(DS7,"#,##0.00"),"-","△")&amp;"】"))</f>
        <v>【36.52】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1.63</v>
      </c>
      <c r="ED6" s="34" t="str">
        <f>IF(ED7="","",IF(ED7="-","【-】","【"&amp;SUBSTITUTE(TEXT(ED7,"#,##0.00"),"-","△")&amp;"】"))</f>
        <v>【5.72】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0.12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262081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46.84</v>
      </c>
      <c r="P7" s="38">
        <v>99.99</v>
      </c>
      <c r="Q7" s="38">
        <v>80.790000000000006</v>
      </c>
      <c r="R7" s="38">
        <v>2266</v>
      </c>
      <c r="S7" s="38">
        <v>57316</v>
      </c>
      <c r="T7" s="38">
        <v>7.72</v>
      </c>
      <c r="U7" s="38">
        <v>7424.35</v>
      </c>
      <c r="V7" s="38">
        <v>57257</v>
      </c>
      <c r="W7" s="38">
        <v>6.52</v>
      </c>
      <c r="X7" s="38">
        <v>8781.75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99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107.87</v>
      </c>
      <c r="AI7" s="38">
        <v>106.67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11.59</v>
      </c>
      <c r="AT7" s="38">
        <v>3.64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22.07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37.200000000000003</v>
      </c>
      <c r="BE7" s="38">
        <v>67.52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664.32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843.72</v>
      </c>
      <c r="BP7" s="38">
        <v>705.21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90.91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94.81</v>
      </c>
      <c r="CA7" s="38">
        <v>98.96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130.24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129.9</v>
      </c>
      <c r="CL7" s="38">
        <v>134.52000000000001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80.11</v>
      </c>
      <c r="CW7" s="38">
        <v>59.57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99.15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95.96</v>
      </c>
      <c r="DH7" s="38">
        <v>95.57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46.05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20.23</v>
      </c>
      <c r="DS7" s="38">
        <v>36.520000000000003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1.63</v>
      </c>
      <c r="ED7" s="38">
        <v>5.72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0.12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久芝　正成</cp:lastModifiedBy>
  <cp:lastPrinted>2022-02-10T02:44:33Z</cp:lastPrinted>
  <dcterms:created xsi:type="dcterms:W3CDTF">2021-12-03T07:15:00Z</dcterms:created>
  <dcterms:modified xsi:type="dcterms:W3CDTF">2022-02-18T02:06:37Z</dcterms:modified>
  <cp:category/>
</cp:coreProperties>
</file>